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mbea\Documents\RMMV\Games\Rising\"/>
    </mc:Choice>
  </mc:AlternateContent>
  <xr:revisionPtr revIDLastSave="0" documentId="13_ncr:1_{82B69580-B7F0-41AA-B3DF-24012A86451E}" xr6:coauthVersionLast="45" xr6:coauthVersionMax="45" xr10:uidLastSave="{00000000-0000-0000-0000-000000000000}"/>
  <bookViews>
    <workbookView xWindow="-120" yWindow="-120" windowWidth="29040" windowHeight="17790" tabRatio="846" xr2:uid="{6FA88501-51AE-41B6-AC13-6267E386632F}"/>
  </bookViews>
  <sheets>
    <sheet name="Calculator" sheetId="3" r:id="rId1"/>
    <sheet name="Equipment" sheetId="7" r:id="rId2"/>
    <sheet name="Skills" sheetId="8" r:id="rId3"/>
    <sheet name="Enemies" sheetId="4" r:id="rId4"/>
    <sheet name="EnemySkills" sheetId="13" r:id="rId5"/>
    <sheet name="Soldier" sheetId="2" r:id="rId6"/>
    <sheet name="Sorcerer" sheetId="5" r:id="rId7"/>
    <sheet name="Scout" sheetId="6" r:id="rId8"/>
    <sheet name="Gryn" sheetId="9" r:id="rId9"/>
    <sheet name="Dumpy" sheetId="10" r:id="rId10"/>
    <sheet name="Ahmrin" sheetId="11" r:id="rId11"/>
    <sheet name="Leira" sheetId="14" r:id="rId12"/>
    <sheet name="Hero8" sheetId="15" r:id="rId13"/>
    <sheet name="Hero9" sheetId="20" r:id="rId14"/>
    <sheet name="Hero10" sheetId="21" r:id="rId15"/>
    <sheet name="Hero11" sheetId="22" r:id="rId16"/>
    <sheet name="Hero12" sheetId="23" r:id="rId17"/>
    <sheet name="Hero13" sheetId="24" r:id="rId18"/>
    <sheet name="Hero14" sheetId="25" r:id="rId19"/>
    <sheet name="Hero15" sheetId="26" r:id="rId20"/>
    <sheet name="Hero16" sheetId="27" r:id="rId21"/>
    <sheet name="Hero17" sheetId="16" r:id="rId22"/>
    <sheet name="Hero18" sheetId="17" r:id="rId23"/>
    <sheet name="Hero19" sheetId="18" r:id="rId24"/>
    <sheet name="Hero20" sheetId="19" r:id="rId2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5" i="8" l="1"/>
  <c r="L6" i="8"/>
  <c r="L7" i="8"/>
  <c r="L8" i="8"/>
  <c r="L9" i="8"/>
  <c r="L10" i="8"/>
  <c r="L11" i="8"/>
  <c r="L12" i="8"/>
  <c r="L13" i="8"/>
  <c r="L14" i="8"/>
  <c r="L15" i="8"/>
  <c r="L16" i="8"/>
  <c r="L17" i="8"/>
  <c r="L18" i="8"/>
  <c r="L19" i="8"/>
  <c r="L20" i="8"/>
  <c r="L21" i="8"/>
  <c r="L22" i="8"/>
  <c r="L23" i="8"/>
  <c r="L24" i="8"/>
  <c r="L25" i="8"/>
  <c r="L26" i="8"/>
  <c r="L27" i="8"/>
  <c r="L28" i="8"/>
  <c r="L29" i="8"/>
  <c r="L30" i="8"/>
  <c r="L31" i="8"/>
  <c r="L32" i="8"/>
  <c r="L33" i="8"/>
  <c r="L34" i="8"/>
  <c r="L35" i="8"/>
  <c r="L36" i="8"/>
  <c r="L37" i="8"/>
  <c r="L38" i="8"/>
  <c r="L39" i="8"/>
  <c r="L40" i="8"/>
  <c r="L41" i="8"/>
  <c r="L42" i="8"/>
  <c r="L43" i="8"/>
  <c r="L44" i="8"/>
  <c r="L45" i="8"/>
  <c r="L46" i="8"/>
  <c r="L47" i="8"/>
  <c r="L48" i="8"/>
  <c r="L49" i="8"/>
  <c r="L50" i="8"/>
  <c r="L51" i="8"/>
  <c r="L52" i="8"/>
  <c r="L53" i="8"/>
  <c r="L54" i="8"/>
  <c r="L55" i="8"/>
  <c r="L56" i="8"/>
  <c r="L57" i="8"/>
  <c r="L58" i="8"/>
  <c r="L59" i="8"/>
  <c r="L60" i="8"/>
  <c r="L61" i="8"/>
  <c r="L62" i="8"/>
  <c r="L63" i="8"/>
  <c r="L64" i="8"/>
  <c r="L65" i="8"/>
  <c r="L66" i="8"/>
  <c r="L67" i="8"/>
  <c r="L68" i="8"/>
  <c r="L69" i="8"/>
  <c r="L70" i="8"/>
  <c r="L71" i="8"/>
  <c r="L72" i="8"/>
  <c r="L73" i="8"/>
  <c r="L74" i="8"/>
  <c r="L75" i="8"/>
  <c r="L76" i="8"/>
  <c r="L77" i="8"/>
  <c r="L78" i="8"/>
  <c r="L79" i="8"/>
  <c r="L80" i="8"/>
  <c r="L81" i="8"/>
  <c r="L82" i="8"/>
  <c r="L83" i="8"/>
  <c r="L84" i="8"/>
  <c r="L85" i="8"/>
  <c r="L86" i="8"/>
  <c r="L87" i="8"/>
  <c r="L88" i="8"/>
  <c r="L89" i="8"/>
  <c r="L90" i="8"/>
  <c r="L91" i="8"/>
  <c r="L92" i="8"/>
  <c r="L93" i="8"/>
  <c r="L94" i="8"/>
  <c r="L95" i="8"/>
  <c r="L96" i="8"/>
  <c r="L97" i="8"/>
  <c r="L98" i="8"/>
  <c r="L99" i="8"/>
  <c r="L100" i="8"/>
  <c r="L101" i="8"/>
  <c r="L102" i="8"/>
  <c r="L103" i="8"/>
  <c r="L104" i="8"/>
  <c r="L105" i="8"/>
  <c r="L106" i="8"/>
  <c r="L107" i="8"/>
  <c r="L108" i="8"/>
  <c r="L109" i="8"/>
  <c r="L110" i="8"/>
  <c r="L111" i="8"/>
  <c r="L112" i="8"/>
  <c r="L113" i="8"/>
  <c r="L114" i="8"/>
  <c r="L115" i="8"/>
  <c r="L116" i="8"/>
  <c r="L117" i="8"/>
  <c r="L118" i="8"/>
  <c r="L119" i="8"/>
  <c r="L120" i="8"/>
  <c r="L121" i="8"/>
  <c r="L122" i="8"/>
  <c r="L123" i="8"/>
  <c r="L124" i="8"/>
  <c r="L125" i="8"/>
  <c r="L126" i="8"/>
  <c r="L127" i="8"/>
  <c r="L128" i="8"/>
  <c r="L129" i="8"/>
  <c r="L130" i="8"/>
  <c r="L131" i="8"/>
  <c r="L132" i="8"/>
  <c r="L133" i="8"/>
  <c r="L134" i="8"/>
  <c r="L135" i="8"/>
  <c r="L136" i="8"/>
  <c r="L137" i="8"/>
  <c r="L138" i="8"/>
  <c r="L139" i="8"/>
  <c r="L140" i="8"/>
  <c r="L141" i="8"/>
  <c r="L142" i="8"/>
  <c r="L143" i="8"/>
  <c r="L144" i="8"/>
  <c r="L145" i="8"/>
  <c r="L146" i="8"/>
  <c r="L147" i="8"/>
  <c r="L148" i="8"/>
  <c r="L149" i="8"/>
  <c r="L150" i="8"/>
  <c r="L151" i="8"/>
  <c r="L152" i="8"/>
  <c r="L153" i="8"/>
  <c r="L154" i="8"/>
  <c r="L155" i="8"/>
  <c r="L156" i="8"/>
  <c r="L157" i="8"/>
  <c r="L158" i="8"/>
  <c r="L159" i="8"/>
  <c r="L160" i="8"/>
  <c r="L161" i="8"/>
  <c r="L162" i="8"/>
  <c r="L163" i="8"/>
  <c r="L164" i="8"/>
  <c r="L165" i="8"/>
  <c r="L166" i="8"/>
  <c r="L167" i="8"/>
  <c r="L168" i="8"/>
  <c r="L169" i="8"/>
  <c r="L170" i="8"/>
  <c r="L171" i="8"/>
  <c r="L172" i="8"/>
  <c r="L173" i="8"/>
  <c r="L174" i="8"/>
  <c r="L175" i="8"/>
  <c r="L176" i="8"/>
  <c r="L177" i="8"/>
  <c r="L178" i="8"/>
  <c r="L179" i="8"/>
  <c r="L180" i="8"/>
  <c r="L181" i="8"/>
  <c r="L182" i="8"/>
  <c r="L183" i="8"/>
  <c r="L184" i="8"/>
  <c r="L185" i="8"/>
  <c r="L186" i="8"/>
  <c r="L187" i="8"/>
  <c r="L188" i="8"/>
  <c r="L189" i="8"/>
  <c r="L190" i="8"/>
  <c r="L191" i="8"/>
  <c r="L192" i="8"/>
  <c r="L193" i="8"/>
  <c r="L194" i="8"/>
  <c r="L195" i="8"/>
  <c r="L196" i="8"/>
  <c r="L197" i="8"/>
  <c r="L198" i="8"/>
  <c r="L199" i="8"/>
  <c r="L200" i="8"/>
  <c r="L201" i="8"/>
  <c r="L202" i="8"/>
  <c r="L203" i="8"/>
  <c r="L204" i="8"/>
  <c r="L205" i="8"/>
  <c r="L206" i="8"/>
  <c r="L207" i="8"/>
  <c r="L208" i="8"/>
  <c r="L209" i="8"/>
  <c r="L210" i="8"/>
  <c r="L211" i="8"/>
  <c r="L212" i="8"/>
  <c r="L213" i="8"/>
  <c r="L214" i="8"/>
  <c r="L215" i="8"/>
  <c r="L216" i="8"/>
  <c r="L217" i="8"/>
  <c r="L218" i="8"/>
  <c r="L219" i="8"/>
  <c r="L220" i="8"/>
  <c r="L221" i="8"/>
  <c r="L222" i="8"/>
  <c r="L223" i="8"/>
  <c r="L224" i="8"/>
  <c r="L225" i="8"/>
  <c r="L226" i="8"/>
  <c r="L227" i="8"/>
  <c r="L228" i="8"/>
  <c r="L229" i="8"/>
  <c r="L230" i="8"/>
  <c r="L231" i="8"/>
  <c r="L232" i="8"/>
  <c r="L233" i="8"/>
  <c r="L234" i="8"/>
  <c r="L235" i="8"/>
  <c r="L236" i="8"/>
  <c r="L237" i="8"/>
  <c r="L238" i="8"/>
  <c r="L239" i="8"/>
  <c r="L240" i="8"/>
  <c r="L241" i="8"/>
  <c r="L242" i="8"/>
  <c r="L243" i="8"/>
  <c r="L244" i="8"/>
  <c r="L245" i="8"/>
  <c r="L246" i="8"/>
  <c r="L247" i="8"/>
  <c r="L248" i="8"/>
  <c r="L249" i="8"/>
  <c r="L250" i="8"/>
  <c r="L251" i="8"/>
  <c r="L252" i="8"/>
  <c r="L253" i="8"/>
  <c r="L254" i="8"/>
  <c r="L255" i="8"/>
  <c r="L256" i="8"/>
  <c r="L257" i="8"/>
  <c r="L258" i="8"/>
  <c r="L259" i="8"/>
  <c r="L260" i="8"/>
  <c r="L261" i="8"/>
  <c r="L262" i="8"/>
  <c r="L263" i="8"/>
  <c r="L264" i="8"/>
  <c r="L265" i="8"/>
  <c r="L266" i="8"/>
  <c r="L267" i="8"/>
  <c r="L268" i="8"/>
  <c r="L269" i="8"/>
  <c r="L270" i="8"/>
  <c r="L271" i="8"/>
  <c r="L272" i="8"/>
  <c r="L273" i="8"/>
  <c r="L274" i="8"/>
  <c r="L275" i="8"/>
  <c r="L276" i="8"/>
  <c r="L277" i="8"/>
  <c r="L278" i="8"/>
  <c r="L279" i="8"/>
  <c r="L280" i="8"/>
  <c r="L281" i="8"/>
  <c r="L282" i="8"/>
  <c r="L283" i="8"/>
  <c r="L284" i="8"/>
  <c r="L285" i="8"/>
  <c r="L286" i="8"/>
  <c r="L287" i="8"/>
  <c r="L288" i="8"/>
  <c r="L289" i="8"/>
  <c r="L290" i="8"/>
  <c r="L291" i="8"/>
  <c r="L292" i="8"/>
  <c r="L293" i="8"/>
  <c r="L294" i="8"/>
  <c r="L295" i="8"/>
  <c r="L296" i="8"/>
  <c r="L297" i="8"/>
  <c r="L298" i="8"/>
  <c r="L299" i="8"/>
  <c r="L300" i="8"/>
  <c r="L301" i="8"/>
  <c r="L302" i="8"/>
  <c r="L303" i="8"/>
  <c r="L304" i="8"/>
  <c r="I6" i="19"/>
  <c r="I7" i="19" s="1"/>
  <c r="I8" i="19" s="1"/>
  <c r="I9" i="19" s="1"/>
  <c r="I10" i="19" s="1"/>
  <c r="I11" i="19" s="1"/>
  <c r="I12" i="19" s="1"/>
  <c r="I13" i="19" s="1"/>
  <c r="I14" i="19" s="1"/>
  <c r="I15" i="19" s="1"/>
  <c r="I16" i="19" s="1"/>
  <c r="I17" i="19" s="1"/>
  <c r="I18" i="19" s="1"/>
  <c r="I19" i="19" s="1"/>
  <c r="I20" i="19" s="1"/>
  <c r="I21" i="19" s="1"/>
  <c r="I22" i="19" s="1"/>
  <c r="I23" i="19" s="1"/>
  <c r="I24" i="19" s="1"/>
  <c r="I25" i="19" s="1"/>
  <c r="I26" i="19" s="1"/>
  <c r="I27" i="19" s="1"/>
  <c r="I28" i="19" s="1"/>
  <c r="I29" i="19" s="1"/>
  <c r="I30" i="19" s="1"/>
  <c r="I31" i="19" s="1"/>
  <c r="I32" i="19" s="1"/>
  <c r="I33" i="19" s="1"/>
  <c r="I34" i="19" s="1"/>
  <c r="I35" i="19" s="1"/>
  <c r="I36" i="19" s="1"/>
  <c r="I37" i="19" s="1"/>
  <c r="I38" i="19" s="1"/>
  <c r="I39" i="19" s="1"/>
  <c r="I40" i="19" s="1"/>
  <c r="I41" i="19" s="1"/>
  <c r="I42" i="19" s="1"/>
  <c r="I43" i="19" s="1"/>
  <c r="I44" i="19" s="1"/>
  <c r="I45" i="19" s="1"/>
  <c r="I46" i="19" s="1"/>
  <c r="I47" i="19" s="1"/>
  <c r="I48" i="19" s="1"/>
  <c r="I49" i="19" s="1"/>
  <c r="I50" i="19" s="1"/>
  <c r="I51" i="19" s="1"/>
  <c r="I52" i="19" s="1"/>
  <c r="I53" i="19" s="1"/>
  <c r="I54" i="19" s="1"/>
  <c r="I55" i="19" s="1"/>
  <c r="I56" i="19" s="1"/>
  <c r="I57" i="19" s="1"/>
  <c r="I58" i="19" s="1"/>
  <c r="I59" i="19" s="1"/>
  <c r="I60" i="19" s="1"/>
  <c r="I61" i="19" s="1"/>
  <c r="I62" i="19" s="1"/>
  <c r="I63" i="19" s="1"/>
  <c r="I64" i="19" s="1"/>
  <c r="I65" i="19" s="1"/>
  <c r="I66" i="19" s="1"/>
  <c r="I67" i="19" s="1"/>
  <c r="I68" i="19" s="1"/>
  <c r="I69" i="19" s="1"/>
  <c r="I70" i="19" s="1"/>
  <c r="I71" i="19" s="1"/>
  <c r="I72" i="19" s="1"/>
  <c r="I73" i="19" s="1"/>
  <c r="I74" i="19" s="1"/>
  <c r="I75" i="19" s="1"/>
  <c r="I76" i="19" s="1"/>
  <c r="I77" i="19" s="1"/>
  <c r="I78" i="19" s="1"/>
  <c r="I79" i="19" s="1"/>
  <c r="I80" i="19" s="1"/>
  <c r="I81" i="19" s="1"/>
  <c r="I82" i="19" s="1"/>
  <c r="I83" i="19" s="1"/>
  <c r="I84" i="19" s="1"/>
  <c r="I85" i="19" s="1"/>
  <c r="I86" i="19" s="1"/>
  <c r="I87" i="19" s="1"/>
  <c r="I88" i="19" s="1"/>
  <c r="I89" i="19" s="1"/>
  <c r="I90" i="19" s="1"/>
  <c r="I91" i="19" s="1"/>
  <c r="I92" i="19" s="1"/>
  <c r="I93" i="19" s="1"/>
  <c r="I94" i="19" s="1"/>
  <c r="I95" i="19" s="1"/>
  <c r="I96" i="19" s="1"/>
  <c r="I97" i="19" s="1"/>
  <c r="I98" i="19" s="1"/>
  <c r="I99" i="19" s="1"/>
  <c r="I100" i="19" s="1"/>
  <c r="I101" i="19" s="1"/>
  <c r="I102" i="19" s="1"/>
  <c r="I103" i="19" s="1"/>
  <c r="H6" i="19"/>
  <c r="H7" i="19" s="1"/>
  <c r="H8" i="19" s="1"/>
  <c r="H9" i="19" s="1"/>
  <c r="H10" i="19" s="1"/>
  <c r="H11" i="19" s="1"/>
  <c r="H12" i="19" s="1"/>
  <c r="H13" i="19" s="1"/>
  <c r="H14" i="19" s="1"/>
  <c r="H15" i="19" s="1"/>
  <c r="H16" i="19" s="1"/>
  <c r="H17" i="19" s="1"/>
  <c r="H18" i="19" s="1"/>
  <c r="H19" i="19" s="1"/>
  <c r="H20" i="19" s="1"/>
  <c r="H21" i="19" s="1"/>
  <c r="H22" i="19" s="1"/>
  <c r="H23" i="19" s="1"/>
  <c r="H24" i="19" s="1"/>
  <c r="H25" i="19" s="1"/>
  <c r="H26" i="19" s="1"/>
  <c r="H27" i="19" s="1"/>
  <c r="H28" i="19" s="1"/>
  <c r="H29" i="19" s="1"/>
  <c r="H30" i="19" s="1"/>
  <c r="H31" i="19" s="1"/>
  <c r="H32" i="19" s="1"/>
  <c r="H33" i="19" s="1"/>
  <c r="H34" i="19" s="1"/>
  <c r="H35" i="19" s="1"/>
  <c r="H36" i="19" s="1"/>
  <c r="H37" i="19" s="1"/>
  <c r="H38" i="19" s="1"/>
  <c r="H39" i="19" s="1"/>
  <c r="H40" i="19" s="1"/>
  <c r="H41" i="19" s="1"/>
  <c r="H42" i="19" s="1"/>
  <c r="H43" i="19" s="1"/>
  <c r="H44" i="19" s="1"/>
  <c r="H45" i="19" s="1"/>
  <c r="H46" i="19" s="1"/>
  <c r="H47" i="19" s="1"/>
  <c r="H48" i="19" s="1"/>
  <c r="H49" i="19" s="1"/>
  <c r="H50" i="19" s="1"/>
  <c r="H51" i="19" s="1"/>
  <c r="H52" i="19" s="1"/>
  <c r="H53" i="19" s="1"/>
  <c r="H54" i="19" s="1"/>
  <c r="H55" i="19" s="1"/>
  <c r="H56" i="19" s="1"/>
  <c r="H57" i="19" s="1"/>
  <c r="H58" i="19" s="1"/>
  <c r="H59" i="19" s="1"/>
  <c r="H60" i="19" s="1"/>
  <c r="H61" i="19" s="1"/>
  <c r="H62" i="19" s="1"/>
  <c r="H63" i="19" s="1"/>
  <c r="H64" i="19" s="1"/>
  <c r="H65" i="19" s="1"/>
  <c r="H66" i="19" s="1"/>
  <c r="H67" i="19" s="1"/>
  <c r="H68" i="19" s="1"/>
  <c r="H69" i="19" s="1"/>
  <c r="H70" i="19" s="1"/>
  <c r="H71" i="19" s="1"/>
  <c r="H72" i="19" s="1"/>
  <c r="H73" i="19" s="1"/>
  <c r="H74" i="19" s="1"/>
  <c r="H75" i="19" s="1"/>
  <c r="H76" i="19" s="1"/>
  <c r="H77" i="19" s="1"/>
  <c r="H78" i="19" s="1"/>
  <c r="H79" i="19" s="1"/>
  <c r="H80" i="19" s="1"/>
  <c r="H81" i="19" s="1"/>
  <c r="H82" i="19" s="1"/>
  <c r="H83" i="19" s="1"/>
  <c r="H84" i="19" s="1"/>
  <c r="H85" i="19" s="1"/>
  <c r="H86" i="19" s="1"/>
  <c r="H87" i="19" s="1"/>
  <c r="H88" i="19" s="1"/>
  <c r="H89" i="19" s="1"/>
  <c r="H90" i="19" s="1"/>
  <c r="H91" i="19" s="1"/>
  <c r="H92" i="19" s="1"/>
  <c r="H93" i="19" s="1"/>
  <c r="H94" i="19" s="1"/>
  <c r="H95" i="19" s="1"/>
  <c r="H96" i="19" s="1"/>
  <c r="H97" i="19" s="1"/>
  <c r="H98" i="19" s="1"/>
  <c r="H99" i="19" s="1"/>
  <c r="H100" i="19" s="1"/>
  <c r="H101" i="19" s="1"/>
  <c r="H102" i="19" s="1"/>
  <c r="H103" i="19" s="1"/>
  <c r="G6" i="19"/>
  <c r="G7" i="19" s="1"/>
  <c r="G8" i="19" s="1"/>
  <c r="G9" i="19" s="1"/>
  <c r="G10" i="19" s="1"/>
  <c r="G11" i="19" s="1"/>
  <c r="G12" i="19" s="1"/>
  <c r="G13" i="19" s="1"/>
  <c r="G14" i="19" s="1"/>
  <c r="G15" i="19" s="1"/>
  <c r="G16" i="19" s="1"/>
  <c r="G17" i="19" s="1"/>
  <c r="G18" i="19" s="1"/>
  <c r="G19" i="19" s="1"/>
  <c r="G20" i="19" s="1"/>
  <c r="G21" i="19" s="1"/>
  <c r="G22" i="19" s="1"/>
  <c r="G23" i="19" s="1"/>
  <c r="G24" i="19" s="1"/>
  <c r="G25" i="19" s="1"/>
  <c r="G26" i="19" s="1"/>
  <c r="G27" i="19" s="1"/>
  <c r="G28" i="19" s="1"/>
  <c r="G29" i="19" s="1"/>
  <c r="G30" i="19" s="1"/>
  <c r="G31" i="19" s="1"/>
  <c r="G32" i="19" s="1"/>
  <c r="G33" i="19" s="1"/>
  <c r="G34" i="19" s="1"/>
  <c r="G35" i="19" s="1"/>
  <c r="G36" i="19" s="1"/>
  <c r="G37" i="19" s="1"/>
  <c r="G38" i="19" s="1"/>
  <c r="G39" i="19" s="1"/>
  <c r="G40" i="19" s="1"/>
  <c r="G41" i="19" s="1"/>
  <c r="G42" i="19" s="1"/>
  <c r="G43" i="19" s="1"/>
  <c r="G44" i="19" s="1"/>
  <c r="G45" i="19" s="1"/>
  <c r="G46" i="19" s="1"/>
  <c r="G47" i="19" s="1"/>
  <c r="G48" i="19" s="1"/>
  <c r="G49" i="19" s="1"/>
  <c r="G50" i="19" s="1"/>
  <c r="G51" i="19" s="1"/>
  <c r="G52" i="19" s="1"/>
  <c r="G53" i="19" s="1"/>
  <c r="G54" i="19" s="1"/>
  <c r="G55" i="19" s="1"/>
  <c r="G56" i="19" s="1"/>
  <c r="G57" i="19" s="1"/>
  <c r="G58" i="19" s="1"/>
  <c r="G59" i="19" s="1"/>
  <c r="G60" i="19" s="1"/>
  <c r="G61" i="19" s="1"/>
  <c r="G62" i="19" s="1"/>
  <c r="G63" i="19" s="1"/>
  <c r="G64" i="19" s="1"/>
  <c r="G65" i="19" s="1"/>
  <c r="G66" i="19" s="1"/>
  <c r="G67" i="19" s="1"/>
  <c r="G68" i="19" s="1"/>
  <c r="G69" i="19" s="1"/>
  <c r="G70" i="19" s="1"/>
  <c r="G71" i="19" s="1"/>
  <c r="G72" i="19" s="1"/>
  <c r="G73" i="19" s="1"/>
  <c r="G74" i="19" s="1"/>
  <c r="G75" i="19" s="1"/>
  <c r="G76" i="19" s="1"/>
  <c r="G77" i="19" s="1"/>
  <c r="G78" i="19" s="1"/>
  <c r="G79" i="19" s="1"/>
  <c r="G80" i="19" s="1"/>
  <c r="G81" i="19" s="1"/>
  <c r="G82" i="19" s="1"/>
  <c r="G83" i="19" s="1"/>
  <c r="G84" i="19" s="1"/>
  <c r="G85" i="19" s="1"/>
  <c r="G86" i="19" s="1"/>
  <c r="G87" i="19" s="1"/>
  <c r="G88" i="19" s="1"/>
  <c r="G89" i="19" s="1"/>
  <c r="G90" i="19" s="1"/>
  <c r="G91" i="19" s="1"/>
  <c r="G92" i="19" s="1"/>
  <c r="G93" i="19" s="1"/>
  <c r="G94" i="19" s="1"/>
  <c r="G95" i="19" s="1"/>
  <c r="G96" i="19" s="1"/>
  <c r="G97" i="19" s="1"/>
  <c r="G98" i="19" s="1"/>
  <c r="G99" i="19" s="1"/>
  <c r="G100" i="19" s="1"/>
  <c r="G101" i="19" s="1"/>
  <c r="G102" i="19" s="1"/>
  <c r="G103" i="19" s="1"/>
  <c r="F6" i="19"/>
  <c r="F7" i="19" s="1"/>
  <c r="F8" i="19" s="1"/>
  <c r="F9" i="19" s="1"/>
  <c r="F10" i="19" s="1"/>
  <c r="F11" i="19" s="1"/>
  <c r="F12" i="19" s="1"/>
  <c r="F13" i="19" s="1"/>
  <c r="F14" i="19" s="1"/>
  <c r="F15" i="19" s="1"/>
  <c r="F16" i="19" s="1"/>
  <c r="F17" i="19" s="1"/>
  <c r="F18" i="19" s="1"/>
  <c r="F19" i="19" s="1"/>
  <c r="F20" i="19" s="1"/>
  <c r="F21" i="19" s="1"/>
  <c r="F22" i="19" s="1"/>
  <c r="F23" i="19" s="1"/>
  <c r="F24" i="19" s="1"/>
  <c r="F25" i="19" s="1"/>
  <c r="F26" i="19" s="1"/>
  <c r="F27" i="19" s="1"/>
  <c r="F28" i="19" s="1"/>
  <c r="F29" i="19" s="1"/>
  <c r="F30" i="19" s="1"/>
  <c r="F31" i="19" s="1"/>
  <c r="F32" i="19" s="1"/>
  <c r="F33" i="19" s="1"/>
  <c r="F34" i="19" s="1"/>
  <c r="F35" i="19" s="1"/>
  <c r="F36" i="19" s="1"/>
  <c r="F37" i="19" s="1"/>
  <c r="F38" i="19" s="1"/>
  <c r="F39" i="19" s="1"/>
  <c r="F40" i="19" s="1"/>
  <c r="F41" i="19" s="1"/>
  <c r="F42" i="19" s="1"/>
  <c r="F43" i="19" s="1"/>
  <c r="F44" i="19" s="1"/>
  <c r="F45" i="19" s="1"/>
  <c r="F46" i="19" s="1"/>
  <c r="F47" i="19" s="1"/>
  <c r="F48" i="19" s="1"/>
  <c r="F49" i="19" s="1"/>
  <c r="F50" i="19" s="1"/>
  <c r="F51" i="19" s="1"/>
  <c r="F52" i="19" s="1"/>
  <c r="F53" i="19" s="1"/>
  <c r="F54" i="19" s="1"/>
  <c r="F55" i="19" s="1"/>
  <c r="F56" i="19" s="1"/>
  <c r="F57" i="19" s="1"/>
  <c r="F58" i="19" s="1"/>
  <c r="F59" i="19" s="1"/>
  <c r="F60" i="19" s="1"/>
  <c r="F61" i="19" s="1"/>
  <c r="F62" i="19" s="1"/>
  <c r="F63" i="19" s="1"/>
  <c r="F64" i="19" s="1"/>
  <c r="F65" i="19" s="1"/>
  <c r="F66" i="19" s="1"/>
  <c r="F67" i="19" s="1"/>
  <c r="F68" i="19" s="1"/>
  <c r="F69" i="19" s="1"/>
  <c r="F70" i="19" s="1"/>
  <c r="F71" i="19" s="1"/>
  <c r="F72" i="19" s="1"/>
  <c r="F73" i="19" s="1"/>
  <c r="F74" i="19" s="1"/>
  <c r="F75" i="19" s="1"/>
  <c r="F76" i="19" s="1"/>
  <c r="F77" i="19" s="1"/>
  <c r="F78" i="19" s="1"/>
  <c r="F79" i="19" s="1"/>
  <c r="F80" i="19" s="1"/>
  <c r="F81" i="19" s="1"/>
  <c r="F82" i="19" s="1"/>
  <c r="F83" i="19" s="1"/>
  <c r="F84" i="19" s="1"/>
  <c r="F85" i="19" s="1"/>
  <c r="F86" i="19" s="1"/>
  <c r="F87" i="19" s="1"/>
  <c r="F88" i="19" s="1"/>
  <c r="F89" i="19" s="1"/>
  <c r="F90" i="19" s="1"/>
  <c r="F91" i="19" s="1"/>
  <c r="F92" i="19" s="1"/>
  <c r="F93" i="19" s="1"/>
  <c r="F94" i="19" s="1"/>
  <c r="F95" i="19" s="1"/>
  <c r="F96" i="19" s="1"/>
  <c r="F97" i="19" s="1"/>
  <c r="F98" i="19" s="1"/>
  <c r="F99" i="19" s="1"/>
  <c r="F100" i="19" s="1"/>
  <c r="F101" i="19" s="1"/>
  <c r="F102" i="19" s="1"/>
  <c r="F103" i="19" s="1"/>
  <c r="E6" i="19"/>
  <c r="E7" i="19" s="1"/>
  <c r="E8" i="19" s="1"/>
  <c r="E9" i="19" s="1"/>
  <c r="E10" i="19" s="1"/>
  <c r="E11" i="19" s="1"/>
  <c r="E12" i="19" s="1"/>
  <c r="E13" i="19" s="1"/>
  <c r="E14" i="19" s="1"/>
  <c r="E15" i="19" s="1"/>
  <c r="E16" i="19" s="1"/>
  <c r="E17" i="19" s="1"/>
  <c r="E18" i="19" s="1"/>
  <c r="E19" i="19" s="1"/>
  <c r="E20" i="19" s="1"/>
  <c r="E21" i="19" s="1"/>
  <c r="E22" i="19" s="1"/>
  <c r="E23" i="19" s="1"/>
  <c r="E24" i="19" s="1"/>
  <c r="E25" i="19" s="1"/>
  <c r="E26" i="19" s="1"/>
  <c r="E27" i="19" s="1"/>
  <c r="E28" i="19" s="1"/>
  <c r="E29" i="19" s="1"/>
  <c r="E30" i="19" s="1"/>
  <c r="E31" i="19" s="1"/>
  <c r="E32" i="19" s="1"/>
  <c r="E33" i="19" s="1"/>
  <c r="E34" i="19" s="1"/>
  <c r="E35" i="19" s="1"/>
  <c r="E36" i="19" s="1"/>
  <c r="E37" i="19" s="1"/>
  <c r="E38" i="19" s="1"/>
  <c r="E39" i="19" s="1"/>
  <c r="E40" i="19" s="1"/>
  <c r="E41" i="19" s="1"/>
  <c r="E42" i="19" s="1"/>
  <c r="E43" i="19" s="1"/>
  <c r="E44" i="19" s="1"/>
  <c r="E45" i="19" s="1"/>
  <c r="E46" i="19" s="1"/>
  <c r="E47" i="19" s="1"/>
  <c r="E48" i="19" s="1"/>
  <c r="E49" i="19" s="1"/>
  <c r="E50" i="19" s="1"/>
  <c r="E51" i="19" s="1"/>
  <c r="E52" i="19" s="1"/>
  <c r="E53" i="19" s="1"/>
  <c r="E54" i="19" s="1"/>
  <c r="E55" i="19" s="1"/>
  <c r="E56" i="19" s="1"/>
  <c r="E57" i="19" s="1"/>
  <c r="E58" i="19" s="1"/>
  <c r="E59" i="19" s="1"/>
  <c r="E60" i="19" s="1"/>
  <c r="E61" i="19" s="1"/>
  <c r="E62" i="19" s="1"/>
  <c r="E63" i="19" s="1"/>
  <c r="E64" i="19" s="1"/>
  <c r="E65" i="19" s="1"/>
  <c r="E66" i="19" s="1"/>
  <c r="E67" i="19" s="1"/>
  <c r="E68" i="19" s="1"/>
  <c r="E69" i="19" s="1"/>
  <c r="E70" i="19" s="1"/>
  <c r="E71" i="19" s="1"/>
  <c r="E72" i="19" s="1"/>
  <c r="E73" i="19" s="1"/>
  <c r="E74" i="19" s="1"/>
  <c r="E75" i="19" s="1"/>
  <c r="E76" i="19" s="1"/>
  <c r="E77" i="19" s="1"/>
  <c r="E78" i="19" s="1"/>
  <c r="E79" i="19" s="1"/>
  <c r="E80" i="19" s="1"/>
  <c r="E81" i="19" s="1"/>
  <c r="E82" i="19" s="1"/>
  <c r="E83" i="19" s="1"/>
  <c r="E84" i="19" s="1"/>
  <c r="E85" i="19" s="1"/>
  <c r="E86" i="19" s="1"/>
  <c r="E87" i="19" s="1"/>
  <c r="E88" i="19" s="1"/>
  <c r="E89" i="19" s="1"/>
  <c r="E90" i="19" s="1"/>
  <c r="E91" i="19" s="1"/>
  <c r="E92" i="19" s="1"/>
  <c r="E93" i="19" s="1"/>
  <c r="E94" i="19" s="1"/>
  <c r="E95" i="19" s="1"/>
  <c r="E96" i="19" s="1"/>
  <c r="E97" i="19" s="1"/>
  <c r="E98" i="19" s="1"/>
  <c r="E99" i="19" s="1"/>
  <c r="E100" i="19" s="1"/>
  <c r="E101" i="19" s="1"/>
  <c r="E102" i="19" s="1"/>
  <c r="E103" i="19" s="1"/>
  <c r="D6" i="19"/>
  <c r="D7" i="19" s="1"/>
  <c r="D8" i="19" s="1"/>
  <c r="D9" i="19" s="1"/>
  <c r="D10" i="19" s="1"/>
  <c r="D11" i="19" s="1"/>
  <c r="D12" i="19" s="1"/>
  <c r="D13" i="19" s="1"/>
  <c r="D14" i="19" s="1"/>
  <c r="D15" i="19" s="1"/>
  <c r="D16" i="19" s="1"/>
  <c r="D17" i="19" s="1"/>
  <c r="D18" i="19" s="1"/>
  <c r="D19" i="19" s="1"/>
  <c r="D20" i="19" s="1"/>
  <c r="D21" i="19" s="1"/>
  <c r="D22" i="19" s="1"/>
  <c r="D23" i="19" s="1"/>
  <c r="D24" i="19" s="1"/>
  <c r="D25" i="19" s="1"/>
  <c r="D26" i="19" s="1"/>
  <c r="D27" i="19" s="1"/>
  <c r="D28" i="19" s="1"/>
  <c r="D29" i="19" s="1"/>
  <c r="D30" i="19" s="1"/>
  <c r="D31" i="19" s="1"/>
  <c r="D32" i="19" s="1"/>
  <c r="D33" i="19" s="1"/>
  <c r="D34" i="19" s="1"/>
  <c r="D35" i="19" s="1"/>
  <c r="D36" i="19" s="1"/>
  <c r="D37" i="19" s="1"/>
  <c r="D38" i="19" s="1"/>
  <c r="D39" i="19" s="1"/>
  <c r="D40" i="19" s="1"/>
  <c r="D41" i="19" s="1"/>
  <c r="D42" i="19" s="1"/>
  <c r="D43" i="19" s="1"/>
  <c r="D44" i="19" s="1"/>
  <c r="D45" i="19" s="1"/>
  <c r="D46" i="19" s="1"/>
  <c r="D47" i="19" s="1"/>
  <c r="D48" i="19" s="1"/>
  <c r="D49" i="19" s="1"/>
  <c r="D50" i="19" s="1"/>
  <c r="D51" i="19" s="1"/>
  <c r="D52" i="19" s="1"/>
  <c r="D53" i="19" s="1"/>
  <c r="D54" i="19" s="1"/>
  <c r="D55" i="19" s="1"/>
  <c r="D56" i="19" s="1"/>
  <c r="D57" i="19" s="1"/>
  <c r="D58" i="19" s="1"/>
  <c r="D59" i="19" s="1"/>
  <c r="D60" i="19" s="1"/>
  <c r="D61" i="19" s="1"/>
  <c r="D62" i="19" s="1"/>
  <c r="D63" i="19" s="1"/>
  <c r="D64" i="19" s="1"/>
  <c r="D65" i="19" s="1"/>
  <c r="D66" i="19" s="1"/>
  <c r="D67" i="19" s="1"/>
  <c r="D68" i="19" s="1"/>
  <c r="D69" i="19" s="1"/>
  <c r="D70" i="19" s="1"/>
  <c r="D71" i="19" s="1"/>
  <c r="D72" i="19" s="1"/>
  <c r="D73" i="19" s="1"/>
  <c r="D74" i="19" s="1"/>
  <c r="D75" i="19" s="1"/>
  <c r="D76" i="19" s="1"/>
  <c r="D77" i="19" s="1"/>
  <c r="D78" i="19" s="1"/>
  <c r="D79" i="19" s="1"/>
  <c r="D80" i="19" s="1"/>
  <c r="D81" i="19" s="1"/>
  <c r="D82" i="19" s="1"/>
  <c r="D83" i="19" s="1"/>
  <c r="D84" i="19" s="1"/>
  <c r="D85" i="19" s="1"/>
  <c r="D86" i="19" s="1"/>
  <c r="D87" i="19" s="1"/>
  <c r="D88" i="19" s="1"/>
  <c r="D89" i="19" s="1"/>
  <c r="D90" i="19" s="1"/>
  <c r="D91" i="19" s="1"/>
  <c r="D92" i="19" s="1"/>
  <c r="D93" i="19" s="1"/>
  <c r="D94" i="19" s="1"/>
  <c r="D95" i="19" s="1"/>
  <c r="D96" i="19" s="1"/>
  <c r="D97" i="19" s="1"/>
  <c r="D98" i="19" s="1"/>
  <c r="D99" i="19" s="1"/>
  <c r="D100" i="19" s="1"/>
  <c r="D101" i="19" s="1"/>
  <c r="D102" i="19" s="1"/>
  <c r="D103" i="19" s="1"/>
  <c r="C6" i="19"/>
  <c r="C7" i="19" s="1"/>
  <c r="C8" i="19" s="1"/>
  <c r="C9" i="19" s="1"/>
  <c r="C10" i="19" s="1"/>
  <c r="C11" i="19" s="1"/>
  <c r="C12" i="19" s="1"/>
  <c r="C13" i="19" s="1"/>
  <c r="C14" i="19" s="1"/>
  <c r="C15" i="19" s="1"/>
  <c r="C16" i="19" s="1"/>
  <c r="C17" i="19" s="1"/>
  <c r="C18" i="19" s="1"/>
  <c r="C19" i="19" s="1"/>
  <c r="C20" i="19" s="1"/>
  <c r="C21" i="19" s="1"/>
  <c r="C22" i="19" s="1"/>
  <c r="C23" i="19" s="1"/>
  <c r="C24" i="19" s="1"/>
  <c r="C25" i="19" s="1"/>
  <c r="C26" i="19" s="1"/>
  <c r="C27" i="19" s="1"/>
  <c r="C28" i="19" s="1"/>
  <c r="C29" i="19" s="1"/>
  <c r="C30" i="19" s="1"/>
  <c r="C31" i="19" s="1"/>
  <c r="C32" i="19" s="1"/>
  <c r="C33" i="19" s="1"/>
  <c r="C34" i="19" s="1"/>
  <c r="C35" i="19" s="1"/>
  <c r="C36" i="19" s="1"/>
  <c r="C37" i="19" s="1"/>
  <c r="C38" i="19" s="1"/>
  <c r="C39" i="19" s="1"/>
  <c r="C40" i="19" s="1"/>
  <c r="C41" i="19" s="1"/>
  <c r="C42" i="19" s="1"/>
  <c r="C43" i="19" s="1"/>
  <c r="C44" i="19" s="1"/>
  <c r="C45" i="19" s="1"/>
  <c r="C46" i="19" s="1"/>
  <c r="C47" i="19" s="1"/>
  <c r="C48" i="19" s="1"/>
  <c r="C49" i="19" s="1"/>
  <c r="C50" i="19" s="1"/>
  <c r="C51" i="19" s="1"/>
  <c r="C52" i="19" s="1"/>
  <c r="C53" i="19" s="1"/>
  <c r="C54" i="19" s="1"/>
  <c r="C55" i="19" s="1"/>
  <c r="C56" i="19" s="1"/>
  <c r="C57" i="19" s="1"/>
  <c r="C58" i="19" s="1"/>
  <c r="C59" i="19" s="1"/>
  <c r="C60" i="19" s="1"/>
  <c r="C61" i="19" s="1"/>
  <c r="C62" i="19" s="1"/>
  <c r="C63" i="19" s="1"/>
  <c r="C64" i="19" s="1"/>
  <c r="C65" i="19" s="1"/>
  <c r="C66" i="19" s="1"/>
  <c r="C67" i="19" s="1"/>
  <c r="C68" i="19" s="1"/>
  <c r="C69" i="19" s="1"/>
  <c r="C70" i="19" s="1"/>
  <c r="C71" i="19" s="1"/>
  <c r="C72" i="19" s="1"/>
  <c r="C73" i="19" s="1"/>
  <c r="C74" i="19" s="1"/>
  <c r="C75" i="19" s="1"/>
  <c r="C76" i="19" s="1"/>
  <c r="C77" i="19" s="1"/>
  <c r="C78" i="19" s="1"/>
  <c r="C79" i="19" s="1"/>
  <c r="C80" i="19" s="1"/>
  <c r="C81" i="19" s="1"/>
  <c r="C82" i="19" s="1"/>
  <c r="C83" i="19" s="1"/>
  <c r="C84" i="19" s="1"/>
  <c r="C85" i="19" s="1"/>
  <c r="C86" i="19" s="1"/>
  <c r="C87" i="19" s="1"/>
  <c r="C88" i="19" s="1"/>
  <c r="C89" i="19" s="1"/>
  <c r="C90" i="19" s="1"/>
  <c r="C91" i="19" s="1"/>
  <c r="C92" i="19" s="1"/>
  <c r="C93" i="19" s="1"/>
  <c r="C94" i="19" s="1"/>
  <c r="C95" i="19" s="1"/>
  <c r="C96" i="19" s="1"/>
  <c r="C97" i="19" s="1"/>
  <c r="C98" i="19" s="1"/>
  <c r="C99" i="19" s="1"/>
  <c r="C100" i="19" s="1"/>
  <c r="C101" i="19" s="1"/>
  <c r="C102" i="19" s="1"/>
  <c r="C103" i="19" s="1"/>
  <c r="B6" i="19"/>
  <c r="B7" i="19" s="1"/>
  <c r="B8" i="19" s="1"/>
  <c r="B9" i="19" s="1"/>
  <c r="B10" i="19" s="1"/>
  <c r="B11" i="19" s="1"/>
  <c r="B12" i="19" s="1"/>
  <c r="B13" i="19" s="1"/>
  <c r="B14" i="19" s="1"/>
  <c r="B15" i="19" s="1"/>
  <c r="B16" i="19" s="1"/>
  <c r="B17" i="19" s="1"/>
  <c r="B18" i="19" s="1"/>
  <c r="B19" i="19" s="1"/>
  <c r="B20" i="19" s="1"/>
  <c r="B21" i="19" s="1"/>
  <c r="B22" i="19" s="1"/>
  <c r="B23" i="19" s="1"/>
  <c r="B24" i="19" s="1"/>
  <c r="B25" i="19" s="1"/>
  <c r="B26" i="19" s="1"/>
  <c r="B27" i="19" s="1"/>
  <c r="B28" i="19" s="1"/>
  <c r="B29" i="19" s="1"/>
  <c r="B30" i="19" s="1"/>
  <c r="B31" i="19" s="1"/>
  <c r="B32" i="19" s="1"/>
  <c r="B33" i="19" s="1"/>
  <c r="B34" i="19" s="1"/>
  <c r="B35" i="19" s="1"/>
  <c r="B36" i="19" s="1"/>
  <c r="B37" i="19" s="1"/>
  <c r="B38" i="19" s="1"/>
  <c r="B39" i="19" s="1"/>
  <c r="B40" i="19" s="1"/>
  <c r="B41" i="19" s="1"/>
  <c r="B42" i="19" s="1"/>
  <c r="B43" i="19" s="1"/>
  <c r="B44" i="19" s="1"/>
  <c r="B45" i="19" s="1"/>
  <c r="B46" i="19" s="1"/>
  <c r="B47" i="19" s="1"/>
  <c r="B48" i="19" s="1"/>
  <c r="B49" i="19" s="1"/>
  <c r="B50" i="19" s="1"/>
  <c r="B51" i="19" s="1"/>
  <c r="B52" i="19" s="1"/>
  <c r="B53" i="19" s="1"/>
  <c r="B54" i="19" s="1"/>
  <c r="B55" i="19" s="1"/>
  <c r="B56" i="19" s="1"/>
  <c r="B57" i="19" s="1"/>
  <c r="B58" i="19" s="1"/>
  <c r="B59" i="19" s="1"/>
  <c r="B60" i="19" s="1"/>
  <c r="B61" i="19" s="1"/>
  <c r="B62" i="19" s="1"/>
  <c r="B63" i="19" s="1"/>
  <c r="B64" i="19" s="1"/>
  <c r="B65" i="19" s="1"/>
  <c r="B66" i="19" s="1"/>
  <c r="B67" i="19" s="1"/>
  <c r="B68" i="19" s="1"/>
  <c r="B69" i="19" s="1"/>
  <c r="B70" i="19" s="1"/>
  <c r="B71" i="19" s="1"/>
  <c r="B72" i="19" s="1"/>
  <c r="B73" i="19" s="1"/>
  <c r="B74" i="19" s="1"/>
  <c r="B75" i="19" s="1"/>
  <c r="B76" i="19" s="1"/>
  <c r="B77" i="19" s="1"/>
  <c r="B78" i="19" s="1"/>
  <c r="B79" i="19" s="1"/>
  <c r="B80" i="19" s="1"/>
  <c r="B81" i="19" s="1"/>
  <c r="B82" i="19" s="1"/>
  <c r="B83" i="19" s="1"/>
  <c r="B84" i="19" s="1"/>
  <c r="B85" i="19" s="1"/>
  <c r="B86" i="19" s="1"/>
  <c r="B87" i="19" s="1"/>
  <c r="B88" i="19" s="1"/>
  <c r="B89" i="19" s="1"/>
  <c r="B90" i="19" s="1"/>
  <c r="B91" i="19" s="1"/>
  <c r="B92" i="19" s="1"/>
  <c r="B93" i="19" s="1"/>
  <c r="B94" i="19" s="1"/>
  <c r="B95" i="19" s="1"/>
  <c r="B96" i="19" s="1"/>
  <c r="B97" i="19" s="1"/>
  <c r="B98" i="19" s="1"/>
  <c r="B99" i="19" s="1"/>
  <c r="B100" i="19" s="1"/>
  <c r="B101" i="19" s="1"/>
  <c r="B102" i="19" s="1"/>
  <c r="B103" i="19" s="1"/>
  <c r="I6" i="18"/>
  <c r="I7" i="18" s="1"/>
  <c r="I8" i="18" s="1"/>
  <c r="I9" i="18" s="1"/>
  <c r="I10" i="18" s="1"/>
  <c r="I11" i="18" s="1"/>
  <c r="I12" i="18" s="1"/>
  <c r="I13" i="18" s="1"/>
  <c r="I14" i="18" s="1"/>
  <c r="I15" i="18" s="1"/>
  <c r="I16" i="18" s="1"/>
  <c r="I17" i="18" s="1"/>
  <c r="I18" i="18" s="1"/>
  <c r="I19" i="18" s="1"/>
  <c r="I20" i="18" s="1"/>
  <c r="I21" i="18" s="1"/>
  <c r="I22" i="18" s="1"/>
  <c r="I23" i="18" s="1"/>
  <c r="I24" i="18" s="1"/>
  <c r="I25" i="18" s="1"/>
  <c r="I26" i="18" s="1"/>
  <c r="I27" i="18" s="1"/>
  <c r="I28" i="18" s="1"/>
  <c r="I29" i="18" s="1"/>
  <c r="I30" i="18" s="1"/>
  <c r="I31" i="18" s="1"/>
  <c r="I32" i="18" s="1"/>
  <c r="I33" i="18" s="1"/>
  <c r="I34" i="18" s="1"/>
  <c r="I35" i="18" s="1"/>
  <c r="I36" i="18" s="1"/>
  <c r="I37" i="18" s="1"/>
  <c r="I38" i="18" s="1"/>
  <c r="I39" i="18" s="1"/>
  <c r="I40" i="18" s="1"/>
  <c r="I41" i="18" s="1"/>
  <c r="I42" i="18" s="1"/>
  <c r="I43" i="18" s="1"/>
  <c r="I44" i="18" s="1"/>
  <c r="I45" i="18" s="1"/>
  <c r="I46" i="18" s="1"/>
  <c r="I47" i="18" s="1"/>
  <c r="I48" i="18" s="1"/>
  <c r="I49" i="18" s="1"/>
  <c r="I50" i="18" s="1"/>
  <c r="I51" i="18" s="1"/>
  <c r="I52" i="18" s="1"/>
  <c r="I53" i="18" s="1"/>
  <c r="I54" i="18" s="1"/>
  <c r="I55" i="18" s="1"/>
  <c r="I56" i="18" s="1"/>
  <c r="I57" i="18" s="1"/>
  <c r="I58" i="18" s="1"/>
  <c r="I59" i="18" s="1"/>
  <c r="I60" i="18" s="1"/>
  <c r="I61" i="18" s="1"/>
  <c r="I62" i="18" s="1"/>
  <c r="I63" i="18" s="1"/>
  <c r="I64" i="18" s="1"/>
  <c r="I65" i="18" s="1"/>
  <c r="I66" i="18" s="1"/>
  <c r="I67" i="18" s="1"/>
  <c r="I68" i="18" s="1"/>
  <c r="I69" i="18" s="1"/>
  <c r="I70" i="18" s="1"/>
  <c r="I71" i="18" s="1"/>
  <c r="I72" i="18" s="1"/>
  <c r="I73" i="18" s="1"/>
  <c r="I74" i="18" s="1"/>
  <c r="I75" i="18" s="1"/>
  <c r="I76" i="18" s="1"/>
  <c r="I77" i="18" s="1"/>
  <c r="I78" i="18" s="1"/>
  <c r="I79" i="18" s="1"/>
  <c r="I80" i="18" s="1"/>
  <c r="I81" i="18" s="1"/>
  <c r="I82" i="18" s="1"/>
  <c r="I83" i="18" s="1"/>
  <c r="I84" i="18" s="1"/>
  <c r="I85" i="18" s="1"/>
  <c r="I86" i="18" s="1"/>
  <c r="I87" i="18" s="1"/>
  <c r="I88" i="18" s="1"/>
  <c r="I89" i="18" s="1"/>
  <c r="I90" i="18" s="1"/>
  <c r="I91" i="18" s="1"/>
  <c r="I92" i="18" s="1"/>
  <c r="I93" i="18" s="1"/>
  <c r="I94" i="18" s="1"/>
  <c r="I95" i="18" s="1"/>
  <c r="I96" i="18" s="1"/>
  <c r="I97" i="18" s="1"/>
  <c r="I98" i="18" s="1"/>
  <c r="I99" i="18" s="1"/>
  <c r="I100" i="18" s="1"/>
  <c r="I101" i="18" s="1"/>
  <c r="I102" i="18" s="1"/>
  <c r="I103" i="18" s="1"/>
  <c r="H6" i="18"/>
  <c r="H7" i="18" s="1"/>
  <c r="H8" i="18" s="1"/>
  <c r="H9" i="18" s="1"/>
  <c r="H10" i="18" s="1"/>
  <c r="H11" i="18" s="1"/>
  <c r="H12" i="18" s="1"/>
  <c r="H13" i="18" s="1"/>
  <c r="H14" i="18" s="1"/>
  <c r="H15" i="18" s="1"/>
  <c r="H16" i="18" s="1"/>
  <c r="H17" i="18" s="1"/>
  <c r="H18" i="18" s="1"/>
  <c r="H19" i="18" s="1"/>
  <c r="H20" i="18" s="1"/>
  <c r="H21" i="18" s="1"/>
  <c r="H22" i="18" s="1"/>
  <c r="H23" i="18" s="1"/>
  <c r="H24" i="18" s="1"/>
  <c r="H25" i="18" s="1"/>
  <c r="H26" i="18" s="1"/>
  <c r="H27" i="18" s="1"/>
  <c r="H28" i="18" s="1"/>
  <c r="H29" i="18" s="1"/>
  <c r="H30" i="18" s="1"/>
  <c r="H31" i="18" s="1"/>
  <c r="H32" i="18" s="1"/>
  <c r="H33" i="18" s="1"/>
  <c r="H34" i="18" s="1"/>
  <c r="H35" i="18" s="1"/>
  <c r="H36" i="18" s="1"/>
  <c r="H37" i="18" s="1"/>
  <c r="H38" i="18" s="1"/>
  <c r="H39" i="18" s="1"/>
  <c r="H40" i="18" s="1"/>
  <c r="H41" i="18" s="1"/>
  <c r="H42" i="18" s="1"/>
  <c r="H43" i="18" s="1"/>
  <c r="H44" i="18" s="1"/>
  <c r="H45" i="18" s="1"/>
  <c r="H46" i="18" s="1"/>
  <c r="H47" i="18" s="1"/>
  <c r="H48" i="18" s="1"/>
  <c r="H49" i="18" s="1"/>
  <c r="H50" i="18" s="1"/>
  <c r="H51" i="18" s="1"/>
  <c r="H52" i="18" s="1"/>
  <c r="H53" i="18" s="1"/>
  <c r="H54" i="18" s="1"/>
  <c r="H55" i="18" s="1"/>
  <c r="H56" i="18" s="1"/>
  <c r="H57" i="18" s="1"/>
  <c r="H58" i="18" s="1"/>
  <c r="H59" i="18" s="1"/>
  <c r="H60" i="18" s="1"/>
  <c r="H61" i="18" s="1"/>
  <c r="H62" i="18" s="1"/>
  <c r="H63" i="18" s="1"/>
  <c r="H64" i="18" s="1"/>
  <c r="H65" i="18" s="1"/>
  <c r="H66" i="18" s="1"/>
  <c r="H67" i="18" s="1"/>
  <c r="H68" i="18" s="1"/>
  <c r="H69" i="18" s="1"/>
  <c r="H70" i="18" s="1"/>
  <c r="H71" i="18" s="1"/>
  <c r="H72" i="18" s="1"/>
  <c r="H73" i="18" s="1"/>
  <c r="H74" i="18" s="1"/>
  <c r="H75" i="18" s="1"/>
  <c r="H76" i="18" s="1"/>
  <c r="H77" i="18" s="1"/>
  <c r="H78" i="18" s="1"/>
  <c r="H79" i="18" s="1"/>
  <c r="H80" i="18" s="1"/>
  <c r="H81" i="18" s="1"/>
  <c r="H82" i="18" s="1"/>
  <c r="H83" i="18" s="1"/>
  <c r="H84" i="18" s="1"/>
  <c r="H85" i="18" s="1"/>
  <c r="H86" i="18" s="1"/>
  <c r="H87" i="18" s="1"/>
  <c r="H88" i="18" s="1"/>
  <c r="H89" i="18" s="1"/>
  <c r="H90" i="18" s="1"/>
  <c r="H91" i="18" s="1"/>
  <c r="H92" i="18" s="1"/>
  <c r="H93" i="18" s="1"/>
  <c r="H94" i="18" s="1"/>
  <c r="H95" i="18" s="1"/>
  <c r="H96" i="18" s="1"/>
  <c r="H97" i="18" s="1"/>
  <c r="H98" i="18" s="1"/>
  <c r="H99" i="18" s="1"/>
  <c r="H100" i="18" s="1"/>
  <c r="H101" i="18" s="1"/>
  <c r="H102" i="18" s="1"/>
  <c r="H103" i="18" s="1"/>
  <c r="G6" i="18"/>
  <c r="G7" i="18" s="1"/>
  <c r="G8" i="18" s="1"/>
  <c r="G9" i="18" s="1"/>
  <c r="G10" i="18" s="1"/>
  <c r="G11" i="18" s="1"/>
  <c r="G12" i="18" s="1"/>
  <c r="G13" i="18" s="1"/>
  <c r="G14" i="18" s="1"/>
  <c r="G15" i="18" s="1"/>
  <c r="G16" i="18" s="1"/>
  <c r="G17" i="18" s="1"/>
  <c r="G18" i="18" s="1"/>
  <c r="G19" i="18" s="1"/>
  <c r="G20" i="18" s="1"/>
  <c r="G21" i="18" s="1"/>
  <c r="G22" i="18" s="1"/>
  <c r="G23" i="18" s="1"/>
  <c r="G24" i="18" s="1"/>
  <c r="G25" i="18" s="1"/>
  <c r="G26" i="18" s="1"/>
  <c r="G27" i="18" s="1"/>
  <c r="G28" i="18" s="1"/>
  <c r="G29" i="18" s="1"/>
  <c r="G30" i="18" s="1"/>
  <c r="G31" i="18" s="1"/>
  <c r="G32" i="18" s="1"/>
  <c r="G33" i="18" s="1"/>
  <c r="G34" i="18" s="1"/>
  <c r="G35" i="18" s="1"/>
  <c r="G36" i="18" s="1"/>
  <c r="G37" i="18" s="1"/>
  <c r="G38" i="18" s="1"/>
  <c r="G39" i="18" s="1"/>
  <c r="G40" i="18" s="1"/>
  <c r="G41" i="18" s="1"/>
  <c r="G42" i="18" s="1"/>
  <c r="G43" i="18" s="1"/>
  <c r="G44" i="18" s="1"/>
  <c r="G45" i="18" s="1"/>
  <c r="G46" i="18" s="1"/>
  <c r="G47" i="18" s="1"/>
  <c r="G48" i="18" s="1"/>
  <c r="G49" i="18" s="1"/>
  <c r="G50" i="18" s="1"/>
  <c r="G51" i="18" s="1"/>
  <c r="G52" i="18" s="1"/>
  <c r="G53" i="18" s="1"/>
  <c r="G54" i="18" s="1"/>
  <c r="G55" i="18" s="1"/>
  <c r="G56" i="18" s="1"/>
  <c r="G57" i="18" s="1"/>
  <c r="G58" i="18" s="1"/>
  <c r="G59" i="18" s="1"/>
  <c r="G60" i="18" s="1"/>
  <c r="G61" i="18" s="1"/>
  <c r="G62" i="18" s="1"/>
  <c r="G63" i="18" s="1"/>
  <c r="G64" i="18" s="1"/>
  <c r="G65" i="18" s="1"/>
  <c r="G66" i="18" s="1"/>
  <c r="G67" i="18" s="1"/>
  <c r="G68" i="18" s="1"/>
  <c r="G69" i="18" s="1"/>
  <c r="G70" i="18" s="1"/>
  <c r="G71" i="18" s="1"/>
  <c r="G72" i="18" s="1"/>
  <c r="G73" i="18" s="1"/>
  <c r="G74" i="18" s="1"/>
  <c r="G75" i="18" s="1"/>
  <c r="G76" i="18" s="1"/>
  <c r="G77" i="18" s="1"/>
  <c r="G78" i="18" s="1"/>
  <c r="G79" i="18" s="1"/>
  <c r="G80" i="18" s="1"/>
  <c r="G81" i="18" s="1"/>
  <c r="G82" i="18" s="1"/>
  <c r="G83" i="18" s="1"/>
  <c r="G84" i="18" s="1"/>
  <c r="G85" i="18" s="1"/>
  <c r="G86" i="18" s="1"/>
  <c r="G87" i="18" s="1"/>
  <c r="G88" i="18" s="1"/>
  <c r="G89" i="18" s="1"/>
  <c r="G90" i="18" s="1"/>
  <c r="G91" i="18" s="1"/>
  <c r="G92" i="18" s="1"/>
  <c r="G93" i="18" s="1"/>
  <c r="G94" i="18" s="1"/>
  <c r="G95" i="18" s="1"/>
  <c r="G96" i="18" s="1"/>
  <c r="G97" i="18" s="1"/>
  <c r="G98" i="18" s="1"/>
  <c r="G99" i="18" s="1"/>
  <c r="G100" i="18" s="1"/>
  <c r="G101" i="18" s="1"/>
  <c r="G102" i="18" s="1"/>
  <c r="G103" i="18" s="1"/>
  <c r="F6" i="18"/>
  <c r="F7" i="18" s="1"/>
  <c r="F8" i="18" s="1"/>
  <c r="F9" i="18" s="1"/>
  <c r="F10" i="18" s="1"/>
  <c r="F11" i="18" s="1"/>
  <c r="F12" i="18" s="1"/>
  <c r="F13" i="18" s="1"/>
  <c r="F14" i="18" s="1"/>
  <c r="F15" i="18" s="1"/>
  <c r="F16" i="18" s="1"/>
  <c r="F17" i="18" s="1"/>
  <c r="F18" i="18" s="1"/>
  <c r="F19" i="18" s="1"/>
  <c r="F20" i="18" s="1"/>
  <c r="F21" i="18" s="1"/>
  <c r="F22" i="18" s="1"/>
  <c r="F23" i="18" s="1"/>
  <c r="F24" i="18" s="1"/>
  <c r="F25" i="18" s="1"/>
  <c r="F26" i="18" s="1"/>
  <c r="F27" i="18" s="1"/>
  <c r="F28" i="18" s="1"/>
  <c r="F29" i="18" s="1"/>
  <c r="F30" i="18" s="1"/>
  <c r="F31" i="18" s="1"/>
  <c r="F32" i="18" s="1"/>
  <c r="F33" i="18" s="1"/>
  <c r="F34" i="18" s="1"/>
  <c r="F35" i="18" s="1"/>
  <c r="F36" i="18" s="1"/>
  <c r="F37" i="18" s="1"/>
  <c r="F38" i="18" s="1"/>
  <c r="F39" i="18" s="1"/>
  <c r="F40" i="18" s="1"/>
  <c r="F41" i="18" s="1"/>
  <c r="F42" i="18" s="1"/>
  <c r="F43" i="18" s="1"/>
  <c r="F44" i="18" s="1"/>
  <c r="F45" i="18" s="1"/>
  <c r="F46" i="18" s="1"/>
  <c r="F47" i="18" s="1"/>
  <c r="F48" i="18" s="1"/>
  <c r="F49" i="18" s="1"/>
  <c r="F50" i="18" s="1"/>
  <c r="F51" i="18" s="1"/>
  <c r="F52" i="18" s="1"/>
  <c r="F53" i="18" s="1"/>
  <c r="F54" i="18" s="1"/>
  <c r="F55" i="18" s="1"/>
  <c r="F56" i="18" s="1"/>
  <c r="F57" i="18" s="1"/>
  <c r="F58" i="18" s="1"/>
  <c r="F59" i="18" s="1"/>
  <c r="F60" i="18" s="1"/>
  <c r="F61" i="18" s="1"/>
  <c r="F62" i="18" s="1"/>
  <c r="F63" i="18" s="1"/>
  <c r="F64" i="18" s="1"/>
  <c r="F65" i="18" s="1"/>
  <c r="F66" i="18" s="1"/>
  <c r="F67" i="18" s="1"/>
  <c r="F68" i="18" s="1"/>
  <c r="F69" i="18" s="1"/>
  <c r="F70" i="18" s="1"/>
  <c r="F71" i="18" s="1"/>
  <c r="F72" i="18" s="1"/>
  <c r="F73" i="18" s="1"/>
  <c r="F74" i="18" s="1"/>
  <c r="F75" i="18" s="1"/>
  <c r="F76" i="18" s="1"/>
  <c r="F77" i="18" s="1"/>
  <c r="F78" i="18" s="1"/>
  <c r="F79" i="18" s="1"/>
  <c r="F80" i="18" s="1"/>
  <c r="F81" i="18" s="1"/>
  <c r="F82" i="18" s="1"/>
  <c r="F83" i="18" s="1"/>
  <c r="F84" i="18" s="1"/>
  <c r="F85" i="18" s="1"/>
  <c r="F86" i="18" s="1"/>
  <c r="F87" i="18" s="1"/>
  <c r="F88" i="18" s="1"/>
  <c r="F89" i="18" s="1"/>
  <c r="F90" i="18" s="1"/>
  <c r="F91" i="18" s="1"/>
  <c r="F92" i="18" s="1"/>
  <c r="F93" i="18" s="1"/>
  <c r="F94" i="18" s="1"/>
  <c r="F95" i="18" s="1"/>
  <c r="F96" i="18" s="1"/>
  <c r="F97" i="18" s="1"/>
  <c r="F98" i="18" s="1"/>
  <c r="F99" i="18" s="1"/>
  <c r="F100" i="18" s="1"/>
  <c r="F101" i="18" s="1"/>
  <c r="F102" i="18" s="1"/>
  <c r="F103" i="18" s="1"/>
  <c r="E6" i="18"/>
  <c r="E7" i="18" s="1"/>
  <c r="E8" i="18" s="1"/>
  <c r="E9" i="18" s="1"/>
  <c r="E10" i="18" s="1"/>
  <c r="E11" i="18" s="1"/>
  <c r="E12" i="18" s="1"/>
  <c r="E13" i="18" s="1"/>
  <c r="E14" i="18" s="1"/>
  <c r="E15" i="18" s="1"/>
  <c r="E16" i="18" s="1"/>
  <c r="E17" i="18" s="1"/>
  <c r="E18" i="18" s="1"/>
  <c r="E19" i="18" s="1"/>
  <c r="E20" i="18" s="1"/>
  <c r="E21" i="18" s="1"/>
  <c r="E22" i="18" s="1"/>
  <c r="E23" i="18" s="1"/>
  <c r="E24" i="18" s="1"/>
  <c r="E25" i="18" s="1"/>
  <c r="E26" i="18" s="1"/>
  <c r="E27" i="18" s="1"/>
  <c r="E28" i="18" s="1"/>
  <c r="E29" i="18" s="1"/>
  <c r="E30" i="18" s="1"/>
  <c r="E31" i="18" s="1"/>
  <c r="E32" i="18" s="1"/>
  <c r="E33" i="18" s="1"/>
  <c r="E34" i="18" s="1"/>
  <c r="E35" i="18" s="1"/>
  <c r="E36" i="18" s="1"/>
  <c r="E37" i="18" s="1"/>
  <c r="E38" i="18" s="1"/>
  <c r="E39" i="18" s="1"/>
  <c r="E40" i="18" s="1"/>
  <c r="E41" i="18" s="1"/>
  <c r="E42" i="18" s="1"/>
  <c r="E43" i="18" s="1"/>
  <c r="E44" i="18" s="1"/>
  <c r="E45" i="18" s="1"/>
  <c r="E46" i="18" s="1"/>
  <c r="E47" i="18" s="1"/>
  <c r="E48" i="18" s="1"/>
  <c r="E49" i="18" s="1"/>
  <c r="E50" i="18" s="1"/>
  <c r="E51" i="18" s="1"/>
  <c r="E52" i="18" s="1"/>
  <c r="E53" i="18" s="1"/>
  <c r="E54" i="18" s="1"/>
  <c r="E55" i="18" s="1"/>
  <c r="E56" i="18" s="1"/>
  <c r="E57" i="18" s="1"/>
  <c r="E58" i="18" s="1"/>
  <c r="E59" i="18" s="1"/>
  <c r="E60" i="18" s="1"/>
  <c r="E61" i="18" s="1"/>
  <c r="E62" i="18" s="1"/>
  <c r="E63" i="18" s="1"/>
  <c r="E64" i="18" s="1"/>
  <c r="E65" i="18" s="1"/>
  <c r="E66" i="18" s="1"/>
  <c r="E67" i="18" s="1"/>
  <c r="E68" i="18" s="1"/>
  <c r="E69" i="18" s="1"/>
  <c r="E70" i="18" s="1"/>
  <c r="E71" i="18" s="1"/>
  <c r="E72" i="18" s="1"/>
  <c r="E73" i="18" s="1"/>
  <c r="E74" i="18" s="1"/>
  <c r="E75" i="18" s="1"/>
  <c r="E76" i="18" s="1"/>
  <c r="E77" i="18" s="1"/>
  <c r="E78" i="18" s="1"/>
  <c r="E79" i="18" s="1"/>
  <c r="E80" i="18" s="1"/>
  <c r="E81" i="18" s="1"/>
  <c r="E82" i="18" s="1"/>
  <c r="E83" i="18" s="1"/>
  <c r="E84" i="18" s="1"/>
  <c r="E85" i="18" s="1"/>
  <c r="E86" i="18" s="1"/>
  <c r="E87" i="18" s="1"/>
  <c r="E88" i="18" s="1"/>
  <c r="E89" i="18" s="1"/>
  <c r="E90" i="18" s="1"/>
  <c r="E91" i="18" s="1"/>
  <c r="E92" i="18" s="1"/>
  <c r="E93" i="18" s="1"/>
  <c r="E94" i="18" s="1"/>
  <c r="E95" i="18" s="1"/>
  <c r="E96" i="18" s="1"/>
  <c r="E97" i="18" s="1"/>
  <c r="E98" i="18" s="1"/>
  <c r="E99" i="18" s="1"/>
  <c r="E100" i="18" s="1"/>
  <c r="E101" i="18" s="1"/>
  <c r="E102" i="18" s="1"/>
  <c r="E103" i="18" s="1"/>
  <c r="D6" i="18"/>
  <c r="D7" i="18" s="1"/>
  <c r="D8" i="18" s="1"/>
  <c r="D9" i="18" s="1"/>
  <c r="D10" i="18" s="1"/>
  <c r="D11" i="18" s="1"/>
  <c r="D12" i="18" s="1"/>
  <c r="D13" i="18" s="1"/>
  <c r="D14" i="18" s="1"/>
  <c r="D15" i="18" s="1"/>
  <c r="D16" i="18" s="1"/>
  <c r="D17" i="18" s="1"/>
  <c r="D18" i="18" s="1"/>
  <c r="D19" i="18" s="1"/>
  <c r="D20" i="18" s="1"/>
  <c r="D21" i="18" s="1"/>
  <c r="D22" i="18" s="1"/>
  <c r="D23" i="18" s="1"/>
  <c r="D24" i="18" s="1"/>
  <c r="D25" i="18" s="1"/>
  <c r="D26" i="18" s="1"/>
  <c r="D27" i="18" s="1"/>
  <c r="D28" i="18" s="1"/>
  <c r="D29" i="18" s="1"/>
  <c r="D30" i="18" s="1"/>
  <c r="D31" i="18" s="1"/>
  <c r="D32" i="18" s="1"/>
  <c r="D33" i="18" s="1"/>
  <c r="D34" i="18" s="1"/>
  <c r="D35" i="18" s="1"/>
  <c r="D36" i="18" s="1"/>
  <c r="D37" i="18" s="1"/>
  <c r="D38" i="18" s="1"/>
  <c r="D39" i="18" s="1"/>
  <c r="D40" i="18" s="1"/>
  <c r="D41" i="18" s="1"/>
  <c r="D42" i="18" s="1"/>
  <c r="D43" i="18" s="1"/>
  <c r="D44" i="18" s="1"/>
  <c r="D45" i="18" s="1"/>
  <c r="D46" i="18" s="1"/>
  <c r="D47" i="18" s="1"/>
  <c r="D48" i="18" s="1"/>
  <c r="D49" i="18" s="1"/>
  <c r="D50" i="18" s="1"/>
  <c r="D51" i="18" s="1"/>
  <c r="D52" i="18" s="1"/>
  <c r="D53" i="18" s="1"/>
  <c r="D54" i="18" s="1"/>
  <c r="D55" i="18" s="1"/>
  <c r="D56" i="18" s="1"/>
  <c r="D57" i="18" s="1"/>
  <c r="D58" i="18" s="1"/>
  <c r="D59" i="18" s="1"/>
  <c r="D60" i="18" s="1"/>
  <c r="D61" i="18" s="1"/>
  <c r="D62" i="18" s="1"/>
  <c r="D63" i="18" s="1"/>
  <c r="D64" i="18" s="1"/>
  <c r="D65" i="18" s="1"/>
  <c r="D66" i="18" s="1"/>
  <c r="D67" i="18" s="1"/>
  <c r="D68" i="18" s="1"/>
  <c r="D69" i="18" s="1"/>
  <c r="D70" i="18" s="1"/>
  <c r="D71" i="18" s="1"/>
  <c r="D72" i="18" s="1"/>
  <c r="D73" i="18" s="1"/>
  <c r="D74" i="18" s="1"/>
  <c r="D75" i="18" s="1"/>
  <c r="D76" i="18" s="1"/>
  <c r="D77" i="18" s="1"/>
  <c r="D78" i="18" s="1"/>
  <c r="D79" i="18" s="1"/>
  <c r="D80" i="18" s="1"/>
  <c r="D81" i="18" s="1"/>
  <c r="D82" i="18" s="1"/>
  <c r="D83" i="18" s="1"/>
  <c r="D84" i="18" s="1"/>
  <c r="D85" i="18" s="1"/>
  <c r="D86" i="18" s="1"/>
  <c r="D87" i="18" s="1"/>
  <c r="D88" i="18" s="1"/>
  <c r="D89" i="18" s="1"/>
  <c r="D90" i="18" s="1"/>
  <c r="D91" i="18" s="1"/>
  <c r="D92" i="18" s="1"/>
  <c r="D93" i="18" s="1"/>
  <c r="D94" i="18" s="1"/>
  <c r="D95" i="18" s="1"/>
  <c r="D96" i="18" s="1"/>
  <c r="D97" i="18" s="1"/>
  <c r="D98" i="18" s="1"/>
  <c r="D99" i="18" s="1"/>
  <c r="D100" i="18" s="1"/>
  <c r="D101" i="18" s="1"/>
  <c r="D102" i="18" s="1"/>
  <c r="D103" i="18" s="1"/>
  <c r="C6" i="18"/>
  <c r="C7" i="18" s="1"/>
  <c r="C8" i="18" s="1"/>
  <c r="C9" i="18" s="1"/>
  <c r="C10" i="18" s="1"/>
  <c r="C11" i="18" s="1"/>
  <c r="C12" i="18" s="1"/>
  <c r="C13" i="18" s="1"/>
  <c r="C14" i="18" s="1"/>
  <c r="C15" i="18" s="1"/>
  <c r="C16" i="18" s="1"/>
  <c r="C17" i="18" s="1"/>
  <c r="C18" i="18" s="1"/>
  <c r="C19" i="18" s="1"/>
  <c r="C20" i="18" s="1"/>
  <c r="C21" i="18" s="1"/>
  <c r="C22" i="18" s="1"/>
  <c r="C23" i="18" s="1"/>
  <c r="C24" i="18" s="1"/>
  <c r="C25" i="18" s="1"/>
  <c r="C26" i="18" s="1"/>
  <c r="C27" i="18" s="1"/>
  <c r="C28" i="18" s="1"/>
  <c r="C29" i="18" s="1"/>
  <c r="C30" i="18" s="1"/>
  <c r="C31" i="18" s="1"/>
  <c r="C32" i="18" s="1"/>
  <c r="C33" i="18" s="1"/>
  <c r="C34" i="18" s="1"/>
  <c r="C35" i="18" s="1"/>
  <c r="C36" i="18" s="1"/>
  <c r="C37" i="18" s="1"/>
  <c r="C38" i="18" s="1"/>
  <c r="C39" i="18" s="1"/>
  <c r="C40" i="18" s="1"/>
  <c r="C41" i="18" s="1"/>
  <c r="C42" i="18" s="1"/>
  <c r="C43" i="18" s="1"/>
  <c r="C44" i="18" s="1"/>
  <c r="C45" i="18" s="1"/>
  <c r="C46" i="18" s="1"/>
  <c r="C47" i="18" s="1"/>
  <c r="C48" i="18" s="1"/>
  <c r="C49" i="18" s="1"/>
  <c r="C50" i="18" s="1"/>
  <c r="C51" i="18" s="1"/>
  <c r="C52" i="18" s="1"/>
  <c r="C53" i="18" s="1"/>
  <c r="C54" i="18" s="1"/>
  <c r="C55" i="18" s="1"/>
  <c r="C56" i="18" s="1"/>
  <c r="C57" i="18" s="1"/>
  <c r="C58" i="18" s="1"/>
  <c r="C59" i="18" s="1"/>
  <c r="C60" i="18" s="1"/>
  <c r="C61" i="18" s="1"/>
  <c r="C62" i="18" s="1"/>
  <c r="C63" i="18" s="1"/>
  <c r="C64" i="18" s="1"/>
  <c r="C65" i="18" s="1"/>
  <c r="C66" i="18" s="1"/>
  <c r="C67" i="18" s="1"/>
  <c r="C68" i="18" s="1"/>
  <c r="C69" i="18" s="1"/>
  <c r="C70" i="18" s="1"/>
  <c r="C71" i="18" s="1"/>
  <c r="C72" i="18" s="1"/>
  <c r="C73" i="18" s="1"/>
  <c r="C74" i="18" s="1"/>
  <c r="C75" i="18" s="1"/>
  <c r="C76" i="18" s="1"/>
  <c r="C77" i="18" s="1"/>
  <c r="C78" i="18" s="1"/>
  <c r="C79" i="18" s="1"/>
  <c r="C80" i="18" s="1"/>
  <c r="C81" i="18" s="1"/>
  <c r="C82" i="18" s="1"/>
  <c r="C83" i="18" s="1"/>
  <c r="C84" i="18" s="1"/>
  <c r="C85" i="18" s="1"/>
  <c r="C86" i="18" s="1"/>
  <c r="C87" i="18" s="1"/>
  <c r="C88" i="18" s="1"/>
  <c r="C89" i="18" s="1"/>
  <c r="C90" i="18" s="1"/>
  <c r="C91" i="18" s="1"/>
  <c r="C92" i="18" s="1"/>
  <c r="C93" i="18" s="1"/>
  <c r="C94" i="18" s="1"/>
  <c r="C95" i="18" s="1"/>
  <c r="C96" i="18" s="1"/>
  <c r="C97" i="18" s="1"/>
  <c r="C98" i="18" s="1"/>
  <c r="C99" i="18" s="1"/>
  <c r="C100" i="18" s="1"/>
  <c r="C101" i="18" s="1"/>
  <c r="C102" i="18" s="1"/>
  <c r="C103" i="18" s="1"/>
  <c r="B6" i="18"/>
  <c r="B7" i="18" s="1"/>
  <c r="B8" i="18" s="1"/>
  <c r="B9" i="18" s="1"/>
  <c r="B10" i="18" s="1"/>
  <c r="B11" i="18" s="1"/>
  <c r="B12" i="18" s="1"/>
  <c r="B13" i="18" s="1"/>
  <c r="B14" i="18" s="1"/>
  <c r="B15" i="18" s="1"/>
  <c r="B16" i="18" s="1"/>
  <c r="B17" i="18" s="1"/>
  <c r="B18" i="18" s="1"/>
  <c r="B19" i="18" s="1"/>
  <c r="B20" i="18" s="1"/>
  <c r="B21" i="18" s="1"/>
  <c r="B22" i="18" s="1"/>
  <c r="B23" i="18" s="1"/>
  <c r="B24" i="18" s="1"/>
  <c r="B25" i="18" s="1"/>
  <c r="B26" i="18" s="1"/>
  <c r="B27" i="18" s="1"/>
  <c r="B28" i="18" s="1"/>
  <c r="B29" i="18" s="1"/>
  <c r="B30" i="18" s="1"/>
  <c r="B31" i="18" s="1"/>
  <c r="B32" i="18" s="1"/>
  <c r="B33" i="18" s="1"/>
  <c r="B34" i="18" s="1"/>
  <c r="B35" i="18" s="1"/>
  <c r="B36" i="18" s="1"/>
  <c r="B37" i="18" s="1"/>
  <c r="B38" i="18" s="1"/>
  <c r="B39" i="18" s="1"/>
  <c r="B40" i="18" s="1"/>
  <c r="B41" i="18" s="1"/>
  <c r="B42" i="18" s="1"/>
  <c r="B43" i="18" s="1"/>
  <c r="B44" i="18" s="1"/>
  <c r="B45" i="18" s="1"/>
  <c r="B46" i="18" s="1"/>
  <c r="B47" i="18" s="1"/>
  <c r="B48" i="18" s="1"/>
  <c r="B49" i="18" s="1"/>
  <c r="B50" i="18" s="1"/>
  <c r="B51" i="18" s="1"/>
  <c r="B52" i="18" s="1"/>
  <c r="B53" i="18" s="1"/>
  <c r="B54" i="18" s="1"/>
  <c r="B55" i="18" s="1"/>
  <c r="B56" i="18" s="1"/>
  <c r="B57" i="18" s="1"/>
  <c r="B58" i="18" s="1"/>
  <c r="B59" i="18" s="1"/>
  <c r="B60" i="18" s="1"/>
  <c r="B61" i="18" s="1"/>
  <c r="B62" i="18" s="1"/>
  <c r="B63" i="18" s="1"/>
  <c r="B64" i="18" s="1"/>
  <c r="B65" i="18" s="1"/>
  <c r="B66" i="18" s="1"/>
  <c r="B67" i="18" s="1"/>
  <c r="B68" i="18" s="1"/>
  <c r="B69" i="18" s="1"/>
  <c r="B70" i="18" s="1"/>
  <c r="B71" i="18" s="1"/>
  <c r="B72" i="18" s="1"/>
  <c r="B73" i="18" s="1"/>
  <c r="B74" i="18" s="1"/>
  <c r="B75" i="18" s="1"/>
  <c r="B76" i="18" s="1"/>
  <c r="B77" i="18" s="1"/>
  <c r="B78" i="18" s="1"/>
  <c r="B79" i="18" s="1"/>
  <c r="B80" i="18" s="1"/>
  <c r="B81" i="18" s="1"/>
  <c r="B82" i="18" s="1"/>
  <c r="B83" i="18" s="1"/>
  <c r="B84" i="18" s="1"/>
  <c r="B85" i="18" s="1"/>
  <c r="B86" i="18" s="1"/>
  <c r="B87" i="18" s="1"/>
  <c r="B88" i="18" s="1"/>
  <c r="B89" i="18" s="1"/>
  <c r="B90" i="18" s="1"/>
  <c r="B91" i="18" s="1"/>
  <c r="B92" i="18" s="1"/>
  <c r="B93" i="18" s="1"/>
  <c r="B94" i="18" s="1"/>
  <c r="B95" i="18" s="1"/>
  <c r="B96" i="18" s="1"/>
  <c r="B97" i="18" s="1"/>
  <c r="B98" i="18" s="1"/>
  <c r="B99" i="18" s="1"/>
  <c r="B100" i="18" s="1"/>
  <c r="B101" i="18" s="1"/>
  <c r="B102" i="18" s="1"/>
  <c r="B103" i="18" s="1"/>
  <c r="I6" i="17"/>
  <c r="I7" i="17" s="1"/>
  <c r="I8" i="17" s="1"/>
  <c r="I9" i="17" s="1"/>
  <c r="I10" i="17" s="1"/>
  <c r="I11" i="17" s="1"/>
  <c r="I12" i="17" s="1"/>
  <c r="I13" i="17" s="1"/>
  <c r="I14" i="17" s="1"/>
  <c r="I15" i="17" s="1"/>
  <c r="I16" i="17" s="1"/>
  <c r="I17" i="17" s="1"/>
  <c r="I18" i="17" s="1"/>
  <c r="I19" i="17" s="1"/>
  <c r="I20" i="17" s="1"/>
  <c r="I21" i="17" s="1"/>
  <c r="I22" i="17" s="1"/>
  <c r="I23" i="17" s="1"/>
  <c r="I24" i="17" s="1"/>
  <c r="I25" i="17" s="1"/>
  <c r="I26" i="17" s="1"/>
  <c r="I27" i="17" s="1"/>
  <c r="I28" i="17" s="1"/>
  <c r="I29" i="17" s="1"/>
  <c r="I30" i="17" s="1"/>
  <c r="I31" i="17" s="1"/>
  <c r="I32" i="17" s="1"/>
  <c r="I33" i="17" s="1"/>
  <c r="I34" i="17" s="1"/>
  <c r="I35" i="17" s="1"/>
  <c r="I36" i="17" s="1"/>
  <c r="I37" i="17" s="1"/>
  <c r="I38" i="17" s="1"/>
  <c r="I39" i="17" s="1"/>
  <c r="I40" i="17" s="1"/>
  <c r="I41" i="17" s="1"/>
  <c r="I42" i="17" s="1"/>
  <c r="I43" i="17" s="1"/>
  <c r="I44" i="17" s="1"/>
  <c r="I45" i="17" s="1"/>
  <c r="I46" i="17" s="1"/>
  <c r="I47" i="17" s="1"/>
  <c r="I48" i="17" s="1"/>
  <c r="I49" i="17" s="1"/>
  <c r="I50" i="17" s="1"/>
  <c r="I51" i="17" s="1"/>
  <c r="I52" i="17" s="1"/>
  <c r="I53" i="17" s="1"/>
  <c r="I54" i="17" s="1"/>
  <c r="I55" i="17" s="1"/>
  <c r="I56" i="17" s="1"/>
  <c r="I57" i="17" s="1"/>
  <c r="I58" i="17" s="1"/>
  <c r="I59" i="17" s="1"/>
  <c r="I60" i="17" s="1"/>
  <c r="I61" i="17" s="1"/>
  <c r="I62" i="17" s="1"/>
  <c r="I63" i="17" s="1"/>
  <c r="I64" i="17" s="1"/>
  <c r="I65" i="17" s="1"/>
  <c r="I66" i="17" s="1"/>
  <c r="I67" i="17" s="1"/>
  <c r="I68" i="17" s="1"/>
  <c r="I69" i="17" s="1"/>
  <c r="I70" i="17" s="1"/>
  <c r="I71" i="17" s="1"/>
  <c r="I72" i="17" s="1"/>
  <c r="I73" i="17" s="1"/>
  <c r="I74" i="17" s="1"/>
  <c r="I75" i="17" s="1"/>
  <c r="I76" i="17" s="1"/>
  <c r="I77" i="17" s="1"/>
  <c r="I78" i="17" s="1"/>
  <c r="I79" i="17" s="1"/>
  <c r="I80" i="17" s="1"/>
  <c r="I81" i="17" s="1"/>
  <c r="I82" i="17" s="1"/>
  <c r="I83" i="17" s="1"/>
  <c r="I84" i="17" s="1"/>
  <c r="I85" i="17" s="1"/>
  <c r="I86" i="17" s="1"/>
  <c r="I87" i="17" s="1"/>
  <c r="I88" i="17" s="1"/>
  <c r="I89" i="17" s="1"/>
  <c r="I90" i="17" s="1"/>
  <c r="I91" i="17" s="1"/>
  <c r="I92" i="17" s="1"/>
  <c r="I93" i="17" s="1"/>
  <c r="I94" i="17" s="1"/>
  <c r="I95" i="17" s="1"/>
  <c r="I96" i="17" s="1"/>
  <c r="I97" i="17" s="1"/>
  <c r="I98" i="17" s="1"/>
  <c r="I99" i="17" s="1"/>
  <c r="I100" i="17" s="1"/>
  <c r="I101" i="17" s="1"/>
  <c r="I102" i="17" s="1"/>
  <c r="I103" i="17" s="1"/>
  <c r="H6" i="17"/>
  <c r="H7" i="17" s="1"/>
  <c r="H8" i="17" s="1"/>
  <c r="H9" i="17" s="1"/>
  <c r="H10" i="17" s="1"/>
  <c r="H11" i="17" s="1"/>
  <c r="H12" i="17" s="1"/>
  <c r="H13" i="17" s="1"/>
  <c r="H14" i="17" s="1"/>
  <c r="H15" i="17" s="1"/>
  <c r="H16" i="17" s="1"/>
  <c r="H17" i="17" s="1"/>
  <c r="H18" i="17" s="1"/>
  <c r="H19" i="17" s="1"/>
  <c r="H20" i="17" s="1"/>
  <c r="H21" i="17" s="1"/>
  <c r="H22" i="17" s="1"/>
  <c r="H23" i="17" s="1"/>
  <c r="H24" i="17" s="1"/>
  <c r="H25" i="17" s="1"/>
  <c r="H26" i="17" s="1"/>
  <c r="H27" i="17" s="1"/>
  <c r="H28" i="17" s="1"/>
  <c r="H29" i="17" s="1"/>
  <c r="H30" i="17" s="1"/>
  <c r="H31" i="17" s="1"/>
  <c r="H32" i="17" s="1"/>
  <c r="H33" i="17" s="1"/>
  <c r="H34" i="17" s="1"/>
  <c r="H35" i="17" s="1"/>
  <c r="H36" i="17" s="1"/>
  <c r="H37" i="17" s="1"/>
  <c r="H38" i="17" s="1"/>
  <c r="H39" i="17" s="1"/>
  <c r="H40" i="17" s="1"/>
  <c r="H41" i="17" s="1"/>
  <c r="H42" i="17" s="1"/>
  <c r="H43" i="17" s="1"/>
  <c r="H44" i="17" s="1"/>
  <c r="H45" i="17" s="1"/>
  <c r="H46" i="17" s="1"/>
  <c r="H47" i="17" s="1"/>
  <c r="H48" i="17" s="1"/>
  <c r="H49" i="17" s="1"/>
  <c r="H50" i="17" s="1"/>
  <c r="H51" i="17" s="1"/>
  <c r="H52" i="17" s="1"/>
  <c r="H53" i="17" s="1"/>
  <c r="H54" i="17" s="1"/>
  <c r="H55" i="17" s="1"/>
  <c r="H56" i="17" s="1"/>
  <c r="H57" i="17" s="1"/>
  <c r="H58" i="17" s="1"/>
  <c r="H59" i="17" s="1"/>
  <c r="H60" i="17" s="1"/>
  <c r="H61" i="17" s="1"/>
  <c r="H62" i="17" s="1"/>
  <c r="H63" i="17" s="1"/>
  <c r="H64" i="17" s="1"/>
  <c r="H65" i="17" s="1"/>
  <c r="H66" i="17" s="1"/>
  <c r="H67" i="17" s="1"/>
  <c r="H68" i="17" s="1"/>
  <c r="H69" i="17" s="1"/>
  <c r="H70" i="17" s="1"/>
  <c r="H71" i="17" s="1"/>
  <c r="H72" i="17" s="1"/>
  <c r="H73" i="17" s="1"/>
  <c r="H74" i="17" s="1"/>
  <c r="H75" i="17" s="1"/>
  <c r="H76" i="17" s="1"/>
  <c r="H77" i="17" s="1"/>
  <c r="H78" i="17" s="1"/>
  <c r="H79" i="17" s="1"/>
  <c r="H80" i="17" s="1"/>
  <c r="H81" i="17" s="1"/>
  <c r="H82" i="17" s="1"/>
  <c r="H83" i="17" s="1"/>
  <c r="H84" i="17" s="1"/>
  <c r="H85" i="17" s="1"/>
  <c r="H86" i="17" s="1"/>
  <c r="H87" i="17" s="1"/>
  <c r="H88" i="17" s="1"/>
  <c r="H89" i="17" s="1"/>
  <c r="H90" i="17" s="1"/>
  <c r="H91" i="17" s="1"/>
  <c r="H92" i="17" s="1"/>
  <c r="H93" i="17" s="1"/>
  <c r="H94" i="17" s="1"/>
  <c r="H95" i="17" s="1"/>
  <c r="H96" i="17" s="1"/>
  <c r="H97" i="17" s="1"/>
  <c r="H98" i="17" s="1"/>
  <c r="H99" i="17" s="1"/>
  <c r="H100" i="17" s="1"/>
  <c r="H101" i="17" s="1"/>
  <c r="H102" i="17" s="1"/>
  <c r="H103" i="17" s="1"/>
  <c r="G6" i="17"/>
  <c r="G7" i="17" s="1"/>
  <c r="G8" i="17" s="1"/>
  <c r="G9" i="17" s="1"/>
  <c r="G10" i="17" s="1"/>
  <c r="G11" i="17" s="1"/>
  <c r="G12" i="17" s="1"/>
  <c r="G13" i="17" s="1"/>
  <c r="G14" i="17" s="1"/>
  <c r="G15" i="17" s="1"/>
  <c r="G16" i="17" s="1"/>
  <c r="G17" i="17" s="1"/>
  <c r="G18" i="17" s="1"/>
  <c r="G19" i="17" s="1"/>
  <c r="G20" i="17" s="1"/>
  <c r="G21" i="17" s="1"/>
  <c r="G22" i="17" s="1"/>
  <c r="G23" i="17" s="1"/>
  <c r="G24" i="17" s="1"/>
  <c r="G25" i="17" s="1"/>
  <c r="G26" i="17" s="1"/>
  <c r="G27" i="17" s="1"/>
  <c r="G28" i="17" s="1"/>
  <c r="G29" i="17" s="1"/>
  <c r="G30" i="17" s="1"/>
  <c r="G31" i="17" s="1"/>
  <c r="G32" i="17" s="1"/>
  <c r="G33" i="17" s="1"/>
  <c r="G34" i="17" s="1"/>
  <c r="G35" i="17" s="1"/>
  <c r="G36" i="17" s="1"/>
  <c r="G37" i="17" s="1"/>
  <c r="G38" i="17" s="1"/>
  <c r="G39" i="17" s="1"/>
  <c r="G40" i="17" s="1"/>
  <c r="G41" i="17" s="1"/>
  <c r="G42" i="17" s="1"/>
  <c r="G43" i="17" s="1"/>
  <c r="G44" i="17" s="1"/>
  <c r="G45" i="17" s="1"/>
  <c r="G46" i="17" s="1"/>
  <c r="G47" i="17" s="1"/>
  <c r="G48" i="17" s="1"/>
  <c r="G49" i="17" s="1"/>
  <c r="G50" i="17" s="1"/>
  <c r="G51" i="17" s="1"/>
  <c r="G52" i="17" s="1"/>
  <c r="G53" i="17" s="1"/>
  <c r="G54" i="17" s="1"/>
  <c r="G55" i="17" s="1"/>
  <c r="G56" i="17" s="1"/>
  <c r="G57" i="17" s="1"/>
  <c r="G58" i="17" s="1"/>
  <c r="G59" i="17" s="1"/>
  <c r="G60" i="17" s="1"/>
  <c r="G61" i="17" s="1"/>
  <c r="G62" i="17" s="1"/>
  <c r="G63" i="17" s="1"/>
  <c r="G64" i="17" s="1"/>
  <c r="G65" i="17" s="1"/>
  <c r="G66" i="17" s="1"/>
  <c r="G67" i="17" s="1"/>
  <c r="G68" i="17" s="1"/>
  <c r="G69" i="17" s="1"/>
  <c r="G70" i="17" s="1"/>
  <c r="G71" i="17" s="1"/>
  <c r="G72" i="17" s="1"/>
  <c r="G73" i="17" s="1"/>
  <c r="G74" i="17" s="1"/>
  <c r="G75" i="17" s="1"/>
  <c r="G76" i="17" s="1"/>
  <c r="G77" i="17" s="1"/>
  <c r="G78" i="17" s="1"/>
  <c r="G79" i="17" s="1"/>
  <c r="G80" i="17" s="1"/>
  <c r="G81" i="17" s="1"/>
  <c r="G82" i="17" s="1"/>
  <c r="G83" i="17" s="1"/>
  <c r="G84" i="17" s="1"/>
  <c r="G85" i="17" s="1"/>
  <c r="G86" i="17" s="1"/>
  <c r="G87" i="17" s="1"/>
  <c r="G88" i="17" s="1"/>
  <c r="G89" i="17" s="1"/>
  <c r="G90" i="17" s="1"/>
  <c r="G91" i="17" s="1"/>
  <c r="G92" i="17" s="1"/>
  <c r="G93" i="17" s="1"/>
  <c r="G94" i="17" s="1"/>
  <c r="G95" i="17" s="1"/>
  <c r="G96" i="17" s="1"/>
  <c r="G97" i="17" s="1"/>
  <c r="G98" i="17" s="1"/>
  <c r="G99" i="17" s="1"/>
  <c r="G100" i="17" s="1"/>
  <c r="G101" i="17" s="1"/>
  <c r="G102" i="17" s="1"/>
  <c r="G103" i="17" s="1"/>
  <c r="F6" i="17"/>
  <c r="F7" i="17" s="1"/>
  <c r="F8" i="17" s="1"/>
  <c r="F9" i="17" s="1"/>
  <c r="F10" i="17" s="1"/>
  <c r="F11" i="17" s="1"/>
  <c r="F12" i="17" s="1"/>
  <c r="F13" i="17" s="1"/>
  <c r="F14" i="17" s="1"/>
  <c r="F15" i="17" s="1"/>
  <c r="F16" i="17" s="1"/>
  <c r="F17" i="17" s="1"/>
  <c r="F18" i="17" s="1"/>
  <c r="F19" i="17" s="1"/>
  <c r="F20" i="17" s="1"/>
  <c r="F21" i="17" s="1"/>
  <c r="F22" i="17" s="1"/>
  <c r="F23" i="17" s="1"/>
  <c r="F24" i="17" s="1"/>
  <c r="F25" i="17" s="1"/>
  <c r="F26" i="17" s="1"/>
  <c r="F27" i="17" s="1"/>
  <c r="F28" i="17" s="1"/>
  <c r="F29" i="17" s="1"/>
  <c r="F30" i="17" s="1"/>
  <c r="F31" i="17" s="1"/>
  <c r="F32" i="17" s="1"/>
  <c r="F33" i="17" s="1"/>
  <c r="F34" i="17" s="1"/>
  <c r="F35" i="17" s="1"/>
  <c r="F36" i="17" s="1"/>
  <c r="F37" i="17" s="1"/>
  <c r="F38" i="17" s="1"/>
  <c r="F39" i="17" s="1"/>
  <c r="F40" i="17" s="1"/>
  <c r="F41" i="17" s="1"/>
  <c r="F42" i="17" s="1"/>
  <c r="F43" i="17" s="1"/>
  <c r="F44" i="17" s="1"/>
  <c r="F45" i="17" s="1"/>
  <c r="F46" i="17" s="1"/>
  <c r="F47" i="17" s="1"/>
  <c r="F48" i="17" s="1"/>
  <c r="F49" i="17" s="1"/>
  <c r="F50" i="17" s="1"/>
  <c r="F51" i="17" s="1"/>
  <c r="F52" i="17" s="1"/>
  <c r="F53" i="17" s="1"/>
  <c r="F54" i="17" s="1"/>
  <c r="F55" i="17" s="1"/>
  <c r="F56" i="17" s="1"/>
  <c r="F57" i="17" s="1"/>
  <c r="F58" i="17" s="1"/>
  <c r="F59" i="17" s="1"/>
  <c r="F60" i="17" s="1"/>
  <c r="F61" i="17" s="1"/>
  <c r="F62" i="17" s="1"/>
  <c r="F63" i="17" s="1"/>
  <c r="F64" i="17" s="1"/>
  <c r="F65" i="17" s="1"/>
  <c r="F66" i="17" s="1"/>
  <c r="F67" i="17" s="1"/>
  <c r="F68" i="17" s="1"/>
  <c r="F69" i="17" s="1"/>
  <c r="F70" i="17" s="1"/>
  <c r="F71" i="17" s="1"/>
  <c r="F72" i="17" s="1"/>
  <c r="F73" i="17" s="1"/>
  <c r="F74" i="17" s="1"/>
  <c r="F75" i="17" s="1"/>
  <c r="F76" i="17" s="1"/>
  <c r="F77" i="17" s="1"/>
  <c r="F78" i="17" s="1"/>
  <c r="F79" i="17" s="1"/>
  <c r="F80" i="17" s="1"/>
  <c r="F81" i="17" s="1"/>
  <c r="F82" i="17" s="1"/>
  <c r="F83" i="17" s="1"/>
  <c r="F84" i="17" s="1"/>
  <c r="F85" i="17" s="1"/>
  <c r="F86" i="17" s="1"/>
  <c r="F87" i="17" s="1"/>
  <c r="F88" i="17" s="1"/>
  <c r="F89" i="17" s="1"/>
  <c r="F90" i="17" s="1"/>
  <c r="F91" i="17" s="1"/>
  <c r="F92" i="17" s="1"/>
  <c r="F93" i="17" s="1"/>
  <c r="F94" i="17" s="1"/>
  <c r="F95" i="17" s="1"/>
  <c r="F96" i="17" s="1"/>
  <c r="F97" i="17" s="1"/>
  <c r="F98" i="17" s="1"/>
  <c r="F99" i="17" s="1"/>
  <c r="F100" i="17" s="1"/>
  <c r="F101" i="17" s="1"/>
  <c r="F102" i="17" s="1"/>
  <c r="F103" i="17" s="1"/>
  <c r="E6" i="17"/>
  <c r="E7" i="17" s="1"/>
  <c r="E8" i="17" s="1"/>
  <c r="E9" i="17" s="1"/>
  <c r="E10" i="17" s="1"/>
  <c r="E11" i="17" s="1"/>
  <c r="E12" i="17" s="1"/>
  <c r="E13" i="17" s="1"/>
  <c r="E14" i="17" s="1"/>
  <c r="E15" i="17" s="1"/>
  <c r="E16" i="17" s="1"/>
  <c r="E17" i="17" s="1"/>
  <c r="E18" i="17" s="1"/>
  <c r="E19" i="17" s="1"/>
  <c r="E20" i="17" s="1"/>
  <c r="E21" i="17" s="1"/>
  <c r="E22" i="17" s="1"/>
  <c r="E23" i="17" s="1"/>
  <c r="E24" i="17" s="1"/>
  <c r="E25" i="17" s="1"/>
  <c r="E26" i="17" s="1"/>
  <c r="E27" i="17" s="1"/>
  <c r="E28" i="17" s="1"/>
  <c r="E29" i="17" s="1"/>
  <c r="E30" i="17" s="1"/>
  <c r="E31" i="17" s="1"/>
  <c r="E32" i="17" s="1"/>
  <c r="E33" i="17" s="1"/>
  <c r="E34" i="17" s="1"/>
  <c r="E35" i="17" s="1"/>
  <c r="E36" i="17" s="1"/>
  <c r="E37" i="17" s="1"/>
  <c r="E38" i="17" s="1"/>
  <c r="E39" i="17" s="1"/>
  <c r="E40" i="17" s="1"/>
  <c r="E41" i="17" s="1"/>
  <c r="E42" i="17" s="1"/>
  <c r="E43" i="17" s="1"/>
  <c r="E44" i="17" s="1"/>
  <c r="E45" i="17" s="1"/>
  <c r="E46" i="17" s="1"/>
  <c r="E47" i="17" s="1"/>
  <c r="E48" i="17" s="1"/>
  <c r="E49" i="17" s="1"/>
  <c r="E50" i="17" s="1"/>
  <c r="E51" i="17" s="1"/>
  <c r="E52" i="17" s="1"/>
  <c r="E53" i="17" s="1"/>
  <c r="E54" i="17" s="1"/>
  <c r="E55" i="17" s="1"/>
  <c r="E56" i="17" s="1"/>
  <c r="E57" i="17" s="1"/>
  <c r="E58" i="17" s="1"/>
  <c r="E59" i="17" s="1"/>
  <c r="E60" i="17" s="1"/>
  <c r="E61" i="17" s="1"/>
  <c r="E62" i="17" s="1"/>
  <c r="E63" i="17" s="1"/>
  <c r="E64" i="17" s="1"/>
  <c r="E65" i="17" s="1"/>
  <c r="E66" i="17" s="1"/>
  <c r="E67" i="17" s="1"/>
  <c r="E68" i="17" s="1"/>
  <c r="E69" i="17" s="1"/>
  <c r="E70" i="17" s="1"/>
  <c r="E71" i="17" s="1"/>
  <c r="E72" i="17" s="1"/>
  <c r="E73" i="17" s="1"/>
  <c r="E74" i="17" s="1"/>
  <c r="E75" i="17" s="1"/>
  <c r="E76" i="17" s="1"/>
  <c r="E77" i="17" s="1"/>
  <c r="E78" i="17" s="1"/>
  <c r="E79" i="17" s="1"/>
  <c r="E80" i="17" s="1"/>
  <c r="E81" i="17" s="1"/>
  <c r="E82" i="17" s="1"/>
  <c r="E83" i="17" s="1"/>
  <c r="E84" i="17" s="1"/>
  <c r="E85" i="17" s="1"/>
  <c r="E86" i="17" s="1"/>
  <c r="E87" i="17" s="1"/>
  <c r="E88" i="17" s="1"/>
  <c r="E89" i="17" s="1"/>
  <c r="E90" i="17" s="1"/>
  <c r="E91" i="17" s="1"/>
  <c r="E92" i="17" s="1"/>
  <c r="E93" i="17" s="1"/>
  <c r="E94" i="17" s="1"/>
  <c r="E95" i="17" s="1"/>
  <c r="E96" i="17" s="1"/>
  <c r="E97" i="17" s="1"/>
  <c r="E98" i="17" s="1"/>
  <c r="E99" i="17" s="1"/>
  <c r="E100" i="17" s="1"/>
  <c r="E101" i="17" s="1"/>
  <c r="E102" i="17" s="1"/>
  <c r="E103" i="17" s="1"/>
  <c r="D6" i="17"/>
  <c r="D7" i="17" s="1"/>
  <c r="D8" i="17" s="1"/>
  <c r="D9" i="17" s="1"/>
  <c r="D10" i="17" s="1"/>
  <c r="D11" i="17" s="1"/>
  <c r="D12" i="17" s="1"/>
  <c r="D13" i="17" s="1"/>
  <c r="D14" i="17" s="1"/>
  <c r="D15" i="17" s="1"/>
  <c r="D16" i="17" s="1"/>
  <c r="D17" i="17" s="1"/>
  <c r="D18" i="17" s="1"/>
  <c r="D19" i="17" s="1"/>
  <c r="D20" i="17" s="1"/>
  <c r="D21" i="17" s="1"/>
  <c r="D22" i="17" s="1"/>
  <c r="D23" i="17" s="1"/>
  <c r="D24" i="17" s="1"/>
  <c r="D25" i="17" s="1"/>
  <c r="D26" i="17" s="1"/>
  <c r="D27" i="17" s="1"/>
  <c r="D28" i="17" s="1"/>
  <c r="D29" i="17" s="1"/>
  <c r="D30" i="17" s="1"/>
  <c r="D31" i="17" s="1"/>
  <c r="D32" i="17" s="1"/>
  <c r="D33" i="17" s="1"/>
  <c r="D34" i="17" s="1"/>
  <c r="D35" i="17" s="1"/>
  <c r="D36" i="17" s="1"/>
  <c r="D37" i="17" s="1"/>
  <c r="D38" i="17" s="1"/>
  <c r="D39" i="17" s="1"/>
  <c r="D40" i="17" s="1"/>
  <c r="D41" i="17" s="1"/>
  <c r="D42" i="17" s="1"/>
  <c r="D43" i="17" s="1"/>
  <c r="D44" i="17" s="1"/>
  <c r="D45" i="17" s="1"/>
  <c r="D46" i="17" s="1"/>
  <c r="D47" i="17" s="1"/>
  <c r="D48" i="17" s="1"/>
  <c r="D49" i="17" s="1"/>
  <c r="D50" i="17" s="1"/>
  <c r="D51" i="17" s="1"/>
  <c r="D52" i="17" s="1"/>
  <c r="D53" i="17" s="1"/>
  <c r="D54" i="17" s="1"/>
  <c r="D55" i="17" s="1"/>
  <c r="D56" i="17" s="1"/>
  <c r="D57" i="17" s="1"/>
  <c r="D58" i="17" s="1"/>
  <c r="D59" i="17" s="1"/>
  <c r="D60" i="17" s="1"/>
  <c r="D61" i="17" s="1"/>
  <c r="D62" i="17" s="1"/>
  <c r="D63" i="17" s="1"/>
  <c r="D64" i="17" s="1"/>
  <c r="D65" i="17" s="1"/>
  <c r="D66" i="17" s="1"/>
  <c r="D67" i="17" s="1"/>
  <c r="D68" i="17" s="1"/>
  <c r="D69" i="17" s="1"/>
  <c r="D70" i="17" s="1"/>
  <c r="D71" i="17" s="1"/>
  <c r="D72" i="17" s="1"/>
  <c r="D73" i="17" s="1"/>
  <c r="D74" i="17" s="1"/>
  <c r="D75" i="17" s="1"/>
  <c r="D76" i="17" s="1"/>
  <c r="D77" i="17" s="1"/>
  <c r="D78" i="17" s="1"/>
  <c r="D79" i="17" s="1"/>
  <c r="D80" i="17" s="1"/>
  <c r="D81" i="17" s="1"/>
  <c r="D82" i="17" s="1"/>
  <c r="D83" i="17" s="1"/>
  <c r="D84" i="17" s="1"/>
  <c r="D85" i="17" s="1"/>
  <c r="D86" i="17" s="1"/>
  <c r="D87" i="17" s="1"/>
  <c r="D88" i="17" s="1"/>
  <c r="D89" i="17" s="1"/>
  <c r="D90" i="17" s="1"/>
  <c r="D91" i="17" s="1"/>
  <c r="D92" i="17" s="1"/>
  <c r="D93" i="17" s="1"/>
  <c r="D94" i="17" s="1"/>
  <c r="D95" i="17" s="1"/>
  <c r="D96" i="17" s="1"/>
  <c r="D97" i="17" s="1"/>
  <c r="D98" i="17" s="1"/>
  <c r="D99" i="17" s="1"/>
  <c r="D100" i="17" s="1"/>
  <c r="D101" i="17" s="1"/>
  <c r="D102" i="17" s="1"/>
  <c r="D103" i="17" s="1"/>
  <c r="C6" i="17"/>
  <c r="C7" i="17" s="1"/>
  <c r="C8" i="17" s="1"/>
  <c r="C9" i="17" s="1"/>
  <c r="C10" i="17" s="1"/>
  <c r="C11" i="17" s="1"/>
  <c r="C12" i="17" s="1"/>
  <c r="C13" i="17" s="1"/>
  <c r="C14" i="17" s="1"/>
  <c r="C15" i="17" s="1"/>
  <c r="C16" i="17" s="1"/>
  <c r="C17" i="17" s="1"/>
  <c r="C18" i="17" s="1"/>
  <c r="C19" i="17" s="1"/>
  <c r="C20" i="17" s="1"/>
  <c r="C21" i="17" s="1"/>
  <c r="C22" i="17" s="1"/>
  <c r="C23" i="17" s="1"/>
  <c r="C24" i="17" s="1"/>
  <c r="C25" i="17" s="1"/>
  <c r="C26" i="17" s="1"/>
  <c r="C27" i="17" s="1"/>
  <c r="C28" i="17" s="1"/>
  <c r="C29" i="17" s="1"/>
  <c r="C30" i="17" s="1"/>
  <c r="C31" i="17" s="1"/>
  <c r="C32" i="17" s="1"/>
  <c r="C33" i="17" s="1"/>
  <c r="C34" i="17" s="1"/>
  <c r="C35" i="17" s="1"/>
  <c r="C36" i="17" s="1"/>
  <c r="C37" i="17" s="1"/>
  <c r="C38" i="17" s="1"/>
  <c r="C39" i="17" s="1"/>
  <c r="C40" i="17" s="1"/>
  <c r="C41" i="17" s="1"/>
  <c r="C42" i="17" s="1"/>
  <c r="C43" i="17" s="1"/>
  <c r="C44" i="17" s="1"/>
  <c r="C45" i="17" s="1"/>
  <c r="C46" i="17" s="1"/>
  <c r="C47" i="17" s="1"/>
  <c r="C48" i="17" s="1"/>
  <c r="C49" i="17" s="1"/>
  <c r="C50" i="17" s="1"/>
  <c r="C51" i="17" s="1"/>
  <c r="C52" i="17" s="1"/>
  <c r="C53" i="17" s="1"/>
  <c r="C54" i="17" s="1"/>
  <c r="C55" i="17" s="1"/>
  <c r="C56" i="17" s="1"/>
  <c r="C57" i="17" s="1"/>
  <c r="C58" i="17" s="1"/>
  <c r="C59" i="17" s="1"/>
  <c r="C60" i="17" s="1"/>
  <c r="C61" i="17" s="1"/>
  <c r="C62" i="17" s="1"/>
  <c r="C63" i="17" s="1"/>
  <c r="C64" i="17" s="1"/>
  <c r="C65" i="17" s="1"/>
  <c r="C66" i="17" s="1"/>
  <c r="C67" i="17" s="1"/>
  <c r="C68" i="17" s="1"/>
  <c r="C69" i="17" s="1"/>
  <c r="C70" i="17" s="1"/>
  <c r="C71" i="17" s="1"/>
  <c r="C72" i="17" s="1"/>
  <c r="C73" i="17" s="1"/>
  <c r="C74" i="17" s="1"/>
  <c r="C75" i="17" s="1"/>
  <c r="C76" i="17" s="1"/>
  <c r="C77" i="17" s="1"/>
  <c r="C78" i="17" s="1"/>
  <c r="C79" i="17" s="1"/>
  <c r="C80" i="17" s="1"/>
  <c r="C81" i="17" s="1"/>
  <c r="C82" i="17" s="1"/>
  <c r="C83" i="17" s="1"/>
  <c r="C84" i="17" s="1"/>
  <c r="C85" i="17" s="1"/>
  <c r="C86" i="17" s="1"/>
  <c r="C87" i="17" s="1"/>
  <c r="C88" i="17" s="1"/>
  <c r="C89" i="17" s="1"/>
  <c r="C90" i="17" s="1"/>
  <c r="C91" i="17" s="1"/>
  <c r="C92" i="17" s="1"/>
  <c r="C93" i="17" s="1"/>
  <c r="C94" i="17" s="1"/>
  <c r="C95" i="17" s="1"/>
  <c r="C96" i="17" s="1"/>
  <c r="C97" i="17" s="1"/>
  <c r="C98" i="17" s="1"/>
  <c r="C99" i="17" s="1"/>
  <c r="C100" i="17" s="1"/>
  <c r="C101" i="17" s="1"/>
  <c r="C102" i="17" s="1"/>
  <c r="C103" i="17" s="1"/>
  <c r="B6" i="17"/>
  <c r="B7" i="17" s="1"/>
  <c r="B8" i="17" s="1"/>
  <c r="B9" i="17" s="1"/>
  <c r="B10" i="17" s="1"/>
  <c r="B11" i="17" s="1"/>
  <c r="B12" i="17" s="1"/>
  <c r="B13" i="17" s="1"/>
  <c r="B14" i="17" s="1"/>
  <c r="B15" i="17" s="1"/>
  <c r="B16" i="17" s="1"/>
  <c r="B17" i="17" s="1"/>
  <c r="B18" i="17" s="1"/>
  <c r="B19" i="17" s="1"/>
  <c r="B20" i="17" s="1"/>
  <c r="B21" i="17" s="1"/>
  <c r="B22" i="17" s="1"/>
  <c r="B23" i="17" s="1"/>
  <c r="B24" i="17" s="1"/>
  <c r="B25" i="17" s="1"/>
  <c r="B26" i="17" s="1"/>
  <c r="B27" i="17" s="1"/>
  <c r="B28" i="17" s="1"/>
  <c r="B29" i="17" s="1"/>
  <c r="B30" i="17" s="1"/>
  <c r="B31" i="17" s="1"/>
  <c r="B32" i="17" s="1"/>
  <c r="B33" i="17" s="1"/>
  <c r="B34" i="17" s="1"/>
  <c r="B35" i="17" s="1"/>
  <c r="B36" i="17" s="1"/>
  <c r="B37" i="17" s="1"/>
  <c r="B38" i="17" s="1"/>
  <c r="B39" i="17" s="1"/>
  <c r="B40" i="17" s="1"/>
  <c r="B41" i="17" s="1"/>
  <c r="B42" i="17" s="1"/>
  <c r="B43" i="17" s="1"/>
  <c r="B44" i="17" s="1"/>
  <c r="B45" i="17" s="1"/>
  <c r="B46" i="17" s="1"/>
  <c r="B47" i="17" s="1"/>
  <c r="B48" i="17" s="1"/>
  <c r="B49" i="17" s="1"/>
  <c r="B50" i="17" s="1"/>
  <c r="B51" i="17" s="1"/>
  <c r="B52" i="17" s="1"/>
  <c r="B53" i="17" s="1"/>
  <c r="B54" i="17" s="1"/>
  <c r="B55" i="17" s="1"/>
  <c r="B56" i="17" s="1"/>
  <c r="B57" i="17" s="1"/>
  <c r="B58" i="17" s="1"/>
  <c r="B59" i="17" s="1"/>
  <c r="B60" i="17" s="1"/>
  <c r="B61" i="17" s="1"/>
  <c r="B62" i="17" s="1"/>
  <c r="B63" i="17" s="1"/>
  <c r="B64" i="17" s="1"/>
  <c r="B65" i="17" s="1"/>
  <c r="B66" i="17" s="1"/>
  <c r="B67" i="17" s="1"/>
  <c r="B68" i="17" s="1"/>
  <c r="B69" i="17" s="1"/>
  <c r="B70" i="17" s="1"/>
  <c r="B71" i="17" s="1"/>
  <c r="B72" i="17" s="1"/>
  <c r="B73" i="17" s="1"/>
  <c r="B74" i="17" s="1"/>
  <c r="B75" i="17" s="1"/>
  <c r="B76" i="17" s="1"/>
  <c r="B77" i="17" s="1"/>
  <c r="B78" i="17" s="1"/>
  <c r="B79" i="17" s="1"/>
  <c r="B80" i="17" s="1"/>
  <c r="B81" i="17" s="1"/>
  <c r="B82" i="17" s="1"/>
  <c r="B83" i="17" s="1"/>
  <c r="B84" i="17" s="1"/>
  <c r="B85" i="17" s="1"/>
  <c r="B86" i="17" s="1"/>
  <c r="B87" i="17" s="1"/>
  <c r="B88" i="17" s="1"/>
  <c r="B89" i="17" s="1"/>
  <c r="B90" i="17" s="1"/>
  <c r="B91" i="17" s="1"/>
  <c r="B92" i="17" s="1"/>
  <c r="B93" i="17" s="1"/>
  <c r="B94" i="17" s="1"/>
  <c r="B95" i="17" s="1"/>
  <c r="B96" i="17" s="1"/>
  <c r="B97" i="17" s="1"/>
  <c r="B98" i="17" s="1"/>
  <c r="B99" i="17" s="1"/>
  <c r="B100" i="17" s="1"/>
  <c r="B101" i="17" s="1"/>
  <c r="B102" i="17" s="1"/>
  <c r="B103" i="17" s="1"/>
  <c r="I6" i="16"/>
  <c r="I7" i="16" s="1"/>
  <c r="I8" i="16" s="1"/>
  <c r="I9" i="16" s="1"/>
  <c r="I10" i="16" s="1"/>
  <c r="I11" i="16" s="1"/>
  <c r="I12" i="16" s="1"/>
  <c r="I13" i="16" s="1"/>
  <c r="I14" i="16" s="1"/>
  <c r="I15" i="16" s="1"/>
  <c r="I16" i="16" s="1"/>
  <c r="I17" i="16" s="1"/>
  <c r="I18" i="16" s="1"/>
  <c r="I19" i="16" s="1"/>
  <c r="I20" i="16" s="1"/>
  <c r="I21" i="16" s="1"/>
  <c r="I22" i="16" s="1"/>
  <c r="I23" i="16" s="1"/>
  <c r="I24" i="16" s="1"/>
  <c r="I25" i="16" s="1"/>
  <c r="I26" i="16" s="1"/>
  <c r="I27" i="16" s="1"/>
  <c r="I28" i="16" s="1"/>
  <c r="I29" i="16" s="1"/>
  <c r="I30" i="16" s="1"/>
  <c r="I31" i="16" s="1"/>
  <c r="I32" i="16" s="1"/>
  <c r="I33" i="16" s="1"/>
  <c r="I34" i="16" s="1"/>
  <c r="I35" i="16" s="1"/>
  <c r="I36" i="16" s="1"/>
  <c r="I37" i="16" s="1"/>
  <c r="I38" i="16" s="1"/>
  <c r="I39" i="16" s="1"/>
  <c r="I40" i="16" s="1"/>
  <c r="I41" i="16" s="1"/>
  <c r="I42" i="16" s="1"/>
  <c r="I43" i="16" s="1"/>
  <c r="I44" i="16" s="1"/>
  <c r="I45" i="16" s="1"/>
  <c r="I46" i="16" s="1"/>
  <c r="I47" i="16" s="1"/>
  <c r="I48" i="16" s="1"/>
  <c r="I49" i="16" s="1"/>
  <c r="I50" i="16" s="1"/>
  <c r="I51" i="16" s="1"/>
  <c r="I52" i="16" s="1"/>
  <c r="I53" i="16" s="1"/>
  <c r="I54" i="16" s="1"/>
  <c r="I55" i="16" s="1"/>
  <c r="I56" i="16" s="1"/>
  <c r="I57" i="16" s="1"/>
  <c r="I58" i="16" s="1"/>
  <c r="I59" i="16" s="1"/>
  <c r="I60" i="16" s="1"/>
  <c r="I61" i="16" s="1"/>
  <c r="I62" i="16" s="1"/>
  <c r="I63" i="16" s="1"/>
  <c r="I64" i="16" s="1"/>
  <c r="I65" i="16" s="1"/>
  <c r="I66" i="16" s="1"/>
  <c r="I67" i="16" s="1"/>
  <c r="I68" i="16" s="1"/>
  <c r="I69" i="16" s="1"/>
  <c r="I70" i="16" s="1"/>
  <c r="I71" i="16" s="1"/>
  <c r="I72" i="16" s="1"/>
  <c r="I73" i="16" s="1"/>
  <c r="I74" i="16" s="1"/>
  <c r="I75" i="16" s="1"/>
  <c r="I76" i="16" s="1"/>
  <c r="I77" i="16" s="1"/>
  <c r="I78" i="16" s="1"/>
  <c r="I79" i="16" s="1"/>
  <c r="I80" i="16" s="1"/>
  <c r="I81" i="16" s="1"/>
  <c r="I82" i="16" s="1"/>
  <c r="I83" i="16" s="1"/>
  <c r="I84" i="16" s="1"/>
  <c r="I85" i="16" s="1"/>
  <c r="I86" i="16" s="1"/>
  <c r="I87" i="16" s="1"/>
  <c r="I88" i="16" s="1"/>
  <c r="I89" i="16" s="1"/>
  <c r="I90" i="16" s="1"/>
  <c r="I91" i="16" s="1"/>
  <c r="I92" i="16" s="1"/>
  <c r="I93" i="16" s="1"/>
  <c r="I94" i="16" s="1"/>
  <c r="I95" i="16" s="1"/>
  <c r="I96" i="16" s="1"/>
  <c r="I97" i="16" s="1"/>
  <c r="I98" i="16" s="1"/>
  <c r="I99" i="16" s="1"/>
  <c r="I100" i="16" s="1"/>
  <c r="I101" i="16" s="1"/>
  <c r="I102" i="16" s="1"/>
  <c r="I103" i="16" s="1"/>
  <c r="H6" i="16"/>
  <c r="H7" i="16" s="1"/>
  <c r="H8" i="16" s="1"/>
  <c r="H9" i="16" s="1"/>
  <c r="H10" i="16" s="1"/>
  <c r="H11" i="16" s="1"/>
  <c r="H12" i="16" s="1"/>
  <c r="H13" i="16" s="1"/>
  <c r="H14" i="16" s="1"/>
  <c r="H15" i="16" s="1"/>
  <c r="H16" i="16" s="1"/>
  <c r="H17" i="16" s="1"/>
  <c r="H18" i="16" s="1"/>
  <c r="H19" i="16" s="1"/>
  <c r="H20" i="16" s="1"/>
  <c r="H21" i="16" s="1"/>
  <c r="H22" i="16" s="1"/>
  <c r="H23" i="16" s="1"/>
  <c r="H24" i="16" s="1"/>
  <c r="H25" i="16" s="1"/>
  <c r="H26" i="16" s="1"/>
  <c r="H27" i="16" s="1"/>
  <c r="H28" i="16" s="1"/>
  <c r="H29" i="16" s="1"/>
  <c r="H30" i="16" s="1"/>
  <c r="H31" i="16" s="1"/>
  <c r="H32" i="16" s="1"/>
  <c r="H33" i="16" s="1"/>
  <c r="H34" i="16" s="1"/>
  <c r="H35" i="16" s="1"/>
  <c r="H36" i="16" s="1"/>
  <c r="H37" i="16" s="1"/>
  <c r="H38" i="16" s="1"/>
  <c r="H39" i="16" s="1"/>
  <c r="H40" i="16" s="1"/>
  <c r="H41" i="16" s="1"/>
  <c r="H42" i="16" s="1"/>
  <c r="H43" i="16" s="1"/>
  <c r="H44" i="16" s="1"/>
  <c r="H45" i="16" s="1"/>
  <c r="H46" i="16" s="1"/>
  <c r="H47" i="16" s="1"/>
  <c r="H48" i="16" s="1"/>
  <c r="H49" i="16" s="1"/>
  <c r="H50" i="16" s="1"/>
  <c r="H51" i="16" s="1"/>
  <c r="H52" i="16" s="1"/>
  <c r="H53" i="16" s="1"/>
  <c r="H54" i="16" s="1"/>
  <c r="H55" i="16" s="1"/>
  <c r="H56" i="16" s="1"/>
  <c r="H57" i="16" s="1"/>
  <c r="H58" i="16" s="1"/>
  <c r="H59" i="16" s="1"/>
  <c r="H60" i="16" s="1"/>
  <c r="H61" i="16" s="1"/>
  <c r="H62" i="16" s="1"/>
  <c r="H63" i="16" s="1"/>
  <c r="H64" i="16" s="1"/>
  <c r="H65" i="16" s="1"/>
  <c r="H66" i="16" s="1"/>
  <c r="H67" i="16" s="1"/>
  <c r="H68" i="16" s="1"/>
  <c r="H69" i="16" s="1"/>
  <c r="H70" i="16" s="1"/>
  <c r="H71" i="16" s="1"/>
  <c r="H72" i="16" s="1"/>
  <c r="H73" i="16" s="1"/>
  <c r="H74" i="16" s="1"/>
  <c r="H75" i="16" s="1"/>
  <c r="H76" i="16" s="1"/>
  <c r="H77" i="16" s="1"/>
  <c r="H78" i="16" s="1"/>
  <c r="H79" i="16" s="1"/>
  <c r="H80" i="16" s="1"/>
  <c r="H81" i="16" s="1"/>
  <c r="H82" i="16" s="1"/>
  <c r="H83" i="16" s="1"/>
  <c r="H84" i="16" s="1"/>
  <c r="H85" i="16" s="1"/>
  <c r="H86" i="16" s="1"/>
  <c r="H87" i="16" s="1"/>
  <c r="H88" i="16" s="1"/>
  <c r="H89" i="16" s="1"/>
  <c r="H90" i="16" s="1"/>
  <c r="H91" i="16" s="1"/>
  <c r="H92" i="16" s="1"/>
  <c r="H93" i="16" s="1"/>
  <c r="H94" i="16" s="1"/>
  <c r="H95" i="16" s="1"/>
  <c r="H96" i="16" s="1"/>
  <c r="H97" i="16" s="1"/>
  <c r="H98" i="16" s="1"/>
  <c r="H99" i="16" s="1"/>
  <c r="H100" i="16" s="1"/>
  <c r="H101" i="16" s="1"/>
  <c r="H102" i="16" s="1"/>
  <c r="H103" i="16" s="1"/>
  <c r="G6" i="16"/>
  <c r="G7" i="16" s="1"/>
  <c r="G8" i="16" s="1"/>
  <c r="G9" i="16" s="1"/>
  <c r="G10" i="16" s="1"/>
  <c r="G11" i="16" s="1"/>
  <c r="G12" i="16" s="1"/>
  <c r="G13" i="16" s="1"/>
  <c r="G14" i="16" s="1"/>
  <c r="G15" i="16" s="1"/>
  <c r="G16" i="16" s="1"/>
  <c r="G17" i="16" s="1"/>
  <c r="G18" i="16" s="1"/>
  <c r="G19" i="16" s="1"/>
  <c r="G20" i="16" s="1"/>
  <c r="G21" i="16" s="1"/>
  <c r="G22" i="16" s="1"/>
  <c r="G23" i="16" s="1"/>
  <c r="G24" i="16" s="1"/>
  <c r="G25" i="16" s="1"/>
  <c r="G26" i="16" s="1"/>
  <c r="G27" i="16" s="1"/>
  <c r="G28" i="16" s="1"/>
  <c r="G29" i="16" s="1"/>
  <c r="G30" i="16" s="1"/>
  <c r="G31" i="16" s="1"/>
  <c r="G32" i="16" s="1"/>
  <c r="G33" i="16" s="1"/>
  <c r="G34" i="16" s="1"/>
  <c r="G35" i="16" s="1"/>
  <c r="G36" i="16" s="1"/>
  <c r="G37" i="16" s="1"/>
  <c r="G38" i="16" s="1"/>
  <c r="G39" i="16" s="1"/>
  <c r="G40" i="16" s="1"/>
  <c r="G41" i="16" s="1"/>
  <c r="G42" i="16" s="1"/>
  <c r="G43" i="16" s="1"/>
  <c r="G44" i="16" s="1"/>
  <c r="G45" i="16" s="1"/>
  <c r="G46" i="16" s="1"/>
  <c r="G47" i="16" s="1"/>
  <c r="G48" i="16" s="1"/>
  <c r="G49" i="16" s="1"/>
  <c r="G50" i="16" s="1"/>
  <c r="G51" i="16" s="1"/>
  <c r="G52" i="16" s="1"/>
  <c r="G53" i="16" s="1"/>
  <c r="G54" i="16" s="1"/>
  <c r="G55" i="16" s="1"/>
  <c r="G56" i="16" s="1"/>
  <c r="G57" i="16" s="1"/>
  <c r="G58" i="16" s="1"/>
  <c r="G59" i="16" s="1"/>
  <c r="G60" i="16" s="1"/>
  <c r="G61" i="16" s="1"/>
  <c r="G62" i="16" s="1"/>
  <c r="G63" i="16" s="1"/>
  <c r="G64" i="16" s="1"/>
  <c r="G65" i="16" s="1"/>
  <c r="G66" i="16" s="1"/>
  <c r="G67" i="16" s="1"/>
  <c r="G68" i="16" s="1"/>
  <c r="G69" i="16" s="1"/>
  <c r="G70" i="16" s="1"/>
  <c r="G71" i="16" s="1"/>
  <c r="G72" i="16" s="1"/>
  <c r="G73" i="16" s="1"/>
  <c r="G74" i="16" s="1"/>
  <c r="G75" i="16" s="1"/>
  <c r="G76" i="16" s="1"/>
  <c r="G77" i="16" s="1"/>
  <c r="G78" i="16" s="1"/>
  <c r="G79" i="16" s="1"/>
  <c r="G80" i="16" s="1"/>
  <c r="G81" i="16" s="1"/>
  <c r="G82" i="16" s="1"/>
  <c r="G83" i="16" s="1"/>
  <c r="G84" i="16" s="1"/>
  <c r="G85" i="16" s="1"/>
  <c r="G86" i="16" s="1"/>
  <c r="G87" i="16" s="1"/>
  <c r="G88" i="16" s="1"/>
  <c r="G89" i="16" s="1"/>
  <c r="G90" i="16" s="1"/>
  <c r="G91" i="16" s="1"/>
  <c r="G92" i="16" s="1"/>
  <c r="G93" i="16" s="1"/>
  <c r="G94" i="16" s="1"/>
  <c r="G95" i="16" s="1"/>
  <c r="G96" i="16" s="1"/>
  <c r="G97" i="16" s="1"/>
  <c r="G98" i="16" s="1"/>
  <c r="G99" i="16" s="1"/>
  <c r="G100" i="16" s="1"/>
  <c r="G101" i="16" s="1"/>
  <c r="G102" i="16" s="1"/>
  <c r="G103" i="16" s="1"/>
  <c r="F6" i="16"/>
  <c r="F7" i="16" s="1"/>
  <c r="F8" i="16" s="1"/>
  <c r="F9" i="16" s="1"/>
  <c r="F10" i="16" s="1"/>
  <c r="F11" i="16" s="1"/>
  <c r="F12" i="16" s="1"/>
  <c r="F13" i="16" s="1"/>
  <c r="F14" i="16" s="1"/>
  <c r="F15" i="16" s="1"/>
  <c r="F16" i="16" s="1"/>
  <c r="F17" i="16" s="1"/>
  <c r="F18" i="16" s="1"/>
  <c r="F19" i="16" s="1"/>
  <c r="F20" i="16" s="1"/>
  <c r="F21" i="16" s="1"/>
  <c r="F22" i="16" s="1"/>
  <c r="F23" i="16" s="1"/>
  <c r="F24" i="16" s="1"/>
  <c r="F25" i="16" s="1"/>
  <c r="F26" i="16" s="1"/>
  <c r="F27" i="16" s="1"/>
  <c r="F28" i="16" s="1"/>
  <c r="F29" i="16" s="1"/>
  <c r="F30" i="16" s="1"/>
  <c r="F31" i="16" s="1"/>
  <c r="F32" i="16" s="1"/>
  <c r="F33" i="16" s="1"/>
  <c r="F34" i="16" s="1"/>
  <c r="F35" i="16" s="1"/>
  <c r="F36" i="16" s="1"/>
  <c r="F37" i="16" s="1"/>
  <c r="F38" i="16" s="1"/>
  <c r="F39" i="16" s="1"/>
  <c r="F40" i="16" s="1"/>
  <c r="F41" i="16" s="1"/>
  <c r="F42" i="16" s="1"/>
  <c r="F43" i="16" s="1"/>
  <c r="F44" i="16" s="1"/>
  <c r="F45" i="16" s="1"/>
  <c r="F46" i="16" s="1"/>
  <c r="F47" i="16" s="1"/>
  <c r="F48" i="16" s="1"/>
  <c r="F49" i="16" s="1"/>
  <c r="F50" i="16" s="1"/>
  <c r="F51" i="16" s="1"/>
  <c r="F52" i="16" s="1"/>
  <c r="F53" i="16" s="1"/>
  <c r="F54" i="16" s="1"/>
  <c r="F55" i="16" s="1"/>
  <c r="F56" i="16" s="1"/>
  <c r="F57" i="16" s="1"/>
  <c r="F58" i="16" s="1"/>
  <c r="F59" i="16" s="1"/>
  <c r="F60" i="16" s="1"/>
  <c r="F61" i="16" s="1"/>
  <c r="F62" i="16" s="1"/>
  <c r="F63" i="16" s="1"/>
  <c r="F64" i="16" s="1"/>
  <c r="F65" i="16" s="1"/>
  <c r="F66" i="16" s="1"/>
  <c r="F67" i="16" s="1"/>
  <c r="F68" i="16" s="1"/>
  <c r="F69" i="16" s="1"/>
  <c r="F70" i="16" s="1"/>
  <c r="F71" i="16" s="1"/>
  <c r="F72" i="16" s="1"/>
  <c r="F73" i="16" s="1"/>
  <c r="F74" i="16" s="1"/>
  <c r="F75" i="16" s="1"/>
  <c r="F76" i="16" s="1"/>
  <c r="F77" i="16" s="1"/>
  <c r="F78" i="16" s="1"/>
  <c r="F79" i="16" s="1"/>
  <c r="F80" i="16" s="1"/>
  <c r="F81" i="16" s="1"/>
  <c r="F82" i="16" s="1"/>
  <c r="F83" i="16" s="1"/>
  <c r="F84" i="16" s="1"/>
  <c r="F85" i="16" s="1"/>
  <c r="F86" i="16" s="1"/>
  <c r="F87" i="16" s="1"/>
  <c r="F88" i="16" s="1"/>
  <c r="F89" i="16" s="1"/>
  <c r="F90" i="16" s="1"/>
  <c r="F91" i="16" s="1"/>
  <c r="F92" i="16" s="1"/>
  <c r="F93" i="16" s="1"/>
  <c r="F94" i="16" s="1"/>
  <c r="F95" i="16" s="1"/>
  <c r="F96" i="16" s="1"/>
  <c r="F97" i="16" s="1"/>
  <c r="F98" i="16" s="1"/>
  <c r="F99" i="16" s="1"/>
  <c r="F100" i="16" s="1"/>
  <c r="F101" i="16" s="1"/>
  <c r="F102" i="16" s="1"/>
  <c r="F103" i="16" s="1"/>
  <c r="E6" i="16"/>
  <c r="E7" i="16" s="1"/>
  <c r="E8" i="16" s="1"/>
  <c r="E9" i="16" s="1"/>
  <c r="E10" i="16" s="1"/>
  <c r="E11" i="16" s="1"/>
  <c r="E12" i="16" s="1"/>
  <c r="E13" i="16" s="1"/>
  <c r="E14" i="16" s="1"/>
  <c r="E15" i="16" s="1"/>
  <c r="E16" i="16" s="1"/>
  <c r="E17" i="16" s="1"/>
  <c r="E18" i="16" s="1"/>
  <c r="E19" i="16" s="1"/>
  <c r="E20" i="16" s="1"/>
  <c r="E21" i="16" s="1"/>
  <c r="E22" i="16" s="1"/>
  <c r="E23" i="16" s="1"/>
  <c r="E24" i="16" s="1"/>
  <c r="E25" i="16" s="1"/>
  <c r="E26" i="16" s="1"/>
  <c r="E27" i="16" s="1"/>
  <c r="E28" i="16" s="1"/>
  <c r="E29" i="16" s="1"/>
  <c r="E30" i="16" s="1"/>
  <c r="E31" i="16" s="1"/>
  <c r="E32" i="16" s="1"/>
  <c r="E33" i="16" s="1"/>
  <c r="E34" i="16" s="1"/>
  <c r="E35" i="16" s="1"/>
  <c r="E36" i="16" s="1"/>
  <c r="E37" i="16" s="1"/>
  <c r="E38" i="16" s="1"/>
  <c r="E39" i="16" s="1"/>
  <c r="E40" i="16" s="1"/>
  <c r="E41" i="16" s="1"/>
  <c r="E42" i="16" s="1"/>
  <c r="E43" i="16" s="1"/>
  <c r="E44" i="16" s="1"/>
  <c r="E45" i="16" s="1"/>
  <c r="E46" i="16" s="1"/>
  <c r="E47" i="16" s="1"/>
  <c r="E48" i="16" s="1"/>
  <c r="E49" i="16" s="1"/>
  <c r="E50" i="16" s="1"/>
  <c r="E51" i="16" s="1"/>
  <c r="E52" i="16" s="1"/>
  <c r="E53" i="16" s="1"/>
  <c r="E54" i="16" s="1"/>
  <c r="E55" i="16" s="1"/>
  <c r="E56" i="16" s="1"/>
  <c r="E57" i="16" s="1"/>
  <c r="E58" i="16" s="1"/>
  <c r="E59" i="16" s="1"/>
  <c r="E60" i="16" s="1"/>
  <c r="E61" i="16" s="1"/>
  <c r="E62" i="16" s="1"/>
  <c r="E63" i="16" s="1"/>
  <c r="E64" i="16" s="1"/>
  <c r="E65" i="16" s="1"/>
  <c r="E66" i="16" s="1"/>
  <c r="E67" i="16" s="1"/>
  <c r="E68" i="16" s="1"/>
  <c r="E69" i="16" s="1"/>
  <c r="E70" i="16" s="1"/>
  <c r="E71" i="16" s="1"/>
  <c r="E72" i="16" s="1"/>
  <c r="E73" i="16" s="1"/>
  <c r="E74" i="16" s="1"/>
  <c r="E75" i="16" s="1"/>
  <c r="E76" i="16" s="1"/>
  <c r="E77" i="16" s="1"/>
  <c r="E78" i="16" s="1"/>
  <c r="E79" i="16" s="1"/>
  <c r="E80" i="16" s="1"/>
  <c r="E81" i="16" s="1"/>
  <c r="E82" i="16" s="1"/>
  <c r="E83" i="16" s="1"/>
  <c r="E84" i="16" s="1"/>
  <c r="E85" i="16" s="1"/>
  <c r="E86" i="16" s="1"/>
  <c r="E87" i="16" s="1"/>
  <c r="E88" i="16" s="1"/>
  <c r="E89" i="16" s="1"/>
  <c r="E90" i="16" s="1"/>
  <c r="E91" i="16" s="1"/>
  <c r="E92" i="16" s="1"/>
  <c r="E93" i="16" s="1"/>
  <c r="E94" i="16" s="1"/>
  <c r="E95" i="16" s="1"/>
  <c r="E96" i="16" s="1"/>
  <c r="E97" i="16" s="1"/>
  <c r="E98" i="16" s="1"/>
  <c r="E99" i="16" s="1"/>
  <c r="E100" i="16" s="1"/>
  <c r="E101" i="16" s="1"/>
  <c r="E102" i="16" s="1"/>
  <c r="E103" i="16" s="1"/>
  <c r="D6" i="16"/>
  <c r="D7" i="16" s="1"/>
  <c r="D8" i="16" s="1"/>
  <c r="D9" i="16" s="1"/>
  <c r="D10" i="16" s="1"/>
  <c r="D11" i="16" s="1"/>
  <c r="D12" i="16" s="1"/>
  <c r="D13" i="16" s="1"/>
  <c r="D14" i="16" s="1"/>
  <c r="D15" i="16" s="1"/>
  <c r="D16" i="16" s="1"/>
  <c r="D17" i="16" s="1"/>
  <c r="D18" i="16" s="1"/>
  <c r="D19" i="16" s="1"/>
  <c r="D20" i="16" s="1"/>
  <c r="D21" i="16" s="1"/>
  <c r="D22" i="16" s="1"/>
  <c r="D23" i="16" s="1"/>
  <c r="D24" i="16" s="1"/>
  <c r="D25" i="16" s="1"/>
  <c r="D26" i="16" s="1"/>
  <c r="D27" i="16" s="1"/>
  <c r="D28" i="16" s="1"/>
  <c r="D29" i="16" s="1"/>
  <c r="D30" i="16" s="1"/>
  <c r="D31" i="16" s="1"/>
  <c r="D32" i="16" s="1"/>
  <c r="D33" i="16" s="1"/>
  <c r="D34" i="16" s="1"/>
  <c r="D35" i="16" s="1"/>
  <c r="D36" i="16" s="1"/>
  <c r="D37" i="16" s="1"/>
  <c r="D38" i="16" s="1"/>
  <c r="D39" i="16" s="1"/>
  <c r="D40" i="16" s="1"/>
  <c r="D41" i="16" s="1"/>
  <c r="D42" i="16" s="1"/>
  <c r="D43" i="16" s="1"/>
  <c r="D44" i="16" s="1"/>
  <c r="D45" i="16" s="1"/>
  <c r="D46" i="16" s="1"/>
  <c r="D47" i="16" s="1"/>
  <c r="D48" i="16" s="1"/>
  <c r="D49" i="16" s="1"/>
  <c r="D50" i="16" s="1"/>
  <c r="D51" i="16" s="1"/>
  <c r="D52" i="16" s="1"/>
  <c r="D53" i="16" s="1"/>
  <c r="D54" i="16" s="1"/>
  <c r="D55" i="16" s="1"/>
  <c r="D56" i="16" s="1"/>
  <c r="D57" i="16" s="1"/>
  <c r="D58" i="16" s="1"/>
  <c r="D59" i="16" s="1"/>
  <c r="D60" i="16" s="1"/>
  <c r="D61" i="16" s="1"/>
  <c r="D62" i="16" s="1"/>
  <c r="D63" i="16" s="1"/>
  <c r="D64" i="16" s="1"/>
  <c r="D65" i="16" s="1"/>
  <c r="D66" i="16" s="1"/>
  <c r="D67" i="16" s="1"/>
  <c r="D68" i="16" s="1"/>
  <c r="D69" i="16" s="1"/>
  <c r="D70" i="16" s="1"/>
  <c r="D71" i="16" s="1"/>
  <c r="D72" i="16" s="1"/>
  <c r="D73" i="16" s="1"/>
  <c r="D74" i="16" s="1"/>
  <c r="D75" i="16" s="1"/>
  <c r="D76" i="16" s="1"/>
  <c r="D77" i="16" s="1"/>
  <c r="D78" i="16" s="1"/>
  <c r="D79" i="16" s="1"/>
  <c r="D80" i="16" s="1"/>
  <c r="D81" i="16" s="1"/>
  <c r="D82" i="16" s="1"/>
  <c r="D83" i="16" s="1"/>
  <c r="D84" i="16" s="1"/>
  <c r="D85" i="16" s="1"/>
  <c r="D86" i="16" s="1"/>
  <c r="D87" i="16" s="1"/>
  <c r="D88" i="16" s="1"/>
  <c r="D89" i="16" s="1"/>
  <c r="D90" i="16" s="1"/>
  <c r="D91" i="16" s="1"/>
  <c r="D92" i="16" s="1"/>
  <c r="D93" i="16" s="1"/>
  <c r="D94" i="16" s="1"/>
  <c r="D95" i="16" s="1"/>
  <c r="D96" i="16" s="1"/>
  <c r="D97" i="16" s="1"/>
  <c r="D98" i="16" s="1"/>
  <c r="D99" i="16" s="1"/>
  <c r="D100" i="16" s="1"/>
  <c r="D101" i="16" s="1"/>
  <c r="D102" i="16" s="1"/>
  <c r="D103" i="16" s="1"/>
  <c r="C6" i="16"/>
  <c r="C7" i="16" s="1"/>
  <c r="C8" i="16" s="1"/>
  <c r="C9" i="16" s="1"/>
  <c r="C10" i="16" s="1"/>
  <c r="C11" i="16" s="1"/>
  <c r="C12" i="16" s="1"/>
  <c r="C13" i="16" s="1"/>
  <c r="C14" i="16" s="1"/>
  <c r="C15" i="16" s="1"/>
  <c r="C16" i="16" s="1"/>
  <c r="C17" i="16" s="1"/>
  <c r="C18" i="16" s="1"/>
  <c r="C19" i="16" s="1"/>
  <c r="C20" i="16" s="1"/>
  <c r="C21" i="16" s="1"/>
  <c r="C22" i="16" s="1"/>
  <c r="C23" i="16" s="1"/>
  <c r="C24" i="16" s="1"/>
  <c r="C25" i="16" s="1"/>
  <c r="C26" i="16" s="1"/>
  <c r="C27" i="16" s="1"/>
  <c r="C28" i="16" s="1"/>
  <c r="C29" i="16" s="1"/>
  <c r="C30" i="16" s="1"/>
  <c r="C31" i="16" s="1"/>
  <c r="C32" i="16" s="1"/>
  <c r="C33" i="16" s="1"/>
  <c r="C34" i="16" s="1"/>
  <c r="C35" i="16" s="1"/>
  <c r="C36" i="16" s="1"/>
  <c r="C37" i="16" s="1"/>
  <c r="C38" i="16" s="1"/>
  <c r="C39" i="16" s="1"/>
  <c r="C40" i="16" s="1"/>
  <c r="C41" i="16" s="1"/>
  <c r="C42" i="16" s="1"/>
  <c r="C43" i="16" s="1"/>
  <c r="C44" i="16" s="1"/>
  <c r="C45" i="16" s="1"/>
  <c r="C46" i="16" s="1"/>
  <c r="C47" i="16" s="1"/>
  <c r="C48" i="16" s="1"/>
  <c r="C49" i="16" s="1"/>
  <c r="C50" i="16" s="1"/>
  <c r="C51" i="16" s="1"/>
  <c r="C52" i="16" s="1"/>
  <c r="C53" i="16" s="1"/>
  <c r="C54" i="16" s="1"/>
  <c r="C55" i="16" s="1"/>
  <c r="C56" i="16" s="1"/>
  <c r="C57" i="16" s="1"/>
  <c r="C58" i="16" s="1"/>
  <c r="C59" i="16" s="1"/>
  <c r="C60" i="16" s="1"/>
  <c r="C61" i="16" s="1"/>
  <c r="C62" i="16" s="1"/>
  <c r="C63" i="16" s="1"/>
  <c r="C64" i="16" s="1"/>
  <c r="C65" i="16" s="1"/>
  <c r="C66" i="16" s="1"/>
  <c r="C67" i="16" s="1"/>
  <c r="C68" i="16" s="1"/>
  <c r="C69" i="16" s="1"/>
  <c r="C70" i="16" s="1"/>
  <c r="C71" i="16" s="1"/>
  <c r="C72" i="16" s="1"/>
  <c r="C73" i="16" s="1"/>
  <c r="C74" i="16" s="1"/>
  <c r="C75" i="16" s="1"/>
  <c r="C76" i="16" s="1"/>
  <c r="C77" i="16" s="1"/>
  <c r="C78" i="16" s="1"/>
  <c r="C79" i="16" s="1"/>
  <c r="C80" i="16" s="1"/>
  <c r="C81" i="16" s="1"/>
  <c r="C82" i="16" s="1"/>
  <c r="C83" i="16" s="1"/>
  <c r="C84" i="16" s="1"/>
  <c r="C85" i="16" s="1"/>
  <c r="C86" i="16" s="1"/>
  <c r="C87" i="16" s="1"/>
  <c r="C88" i="16" s="1"/>
  <c r="C89" i="16" s="1"/>
  <c r="C90" i="16" s="1"/>
  <c r="C91" i="16" s="1"/>
  <c r="C92" i="16" s="1"/>
  <c r="C93" i="16" s="1"/>
  <c r="C94" i="16" s="1"/>
  <c r="C95" i="16" s="1"/>
  <c r="C96" i="16" s="1"/>
  <c r="C97" i="16" s="1"/>
  <c r="C98" i="16" s="1"/>
  <c r="C99" i="16" s="1"/>
  <c r="C100" i="16" s="1"/>
  <c r="C101" i="16" s="1"/>
  <c r="C102" i="16" s="1"/>
  <c r="C103" i="16" s="1"/>
  <c r="B6" i="16"/>
  <c r="B7" i="16" s="1"/>
  <c r="B8" i="16" s="1"/>
  <c r="B9" i="16" s="1"/>
  <c r="B10" i="16" s="1"/>
  <c r="B11" i="16" s="1"/>
  <c r="B12" i="16" s="1"/>
  <c r="B13" i="16" s="1"/>
  <c r="B14" i="16" s="1"/>
  <c r="B15" i="16" s="1"/>
  <c r="B16" i="16" s="1"/>
  <c r="B17" i="16" s="1"/>
  <c r="B18" i="16" s="1"/>
  <c r="B19" i="16" s="1"/>
  <c r="B20" i="16" s="1"/>
  <c r="B21" i="16" s="1"/>
  <c r="B22" i="16" s="1"/>
  <c r="B23" i="16" s="1"/>
  <c r="B24" i="16" s="1"/>
  <c r="B25" i="16" s="1"/>
  <c r="B26" i="16" s="1"/>
  <c r="B27" i="16" s="1"/>
  <c r="B28" i="16" s="1"/>
  <c r="B29" i="16" s="1"/>
  <c r="B30" i="16" s="1"/>
  <c r="B31" i="16" s="1"/>
  <c r="B32" i="16" s="1"/>
  <c r="B33" i="16" s="1"/>
  <c r="B34" i="16" s="1"/>
  <c r="B35" i="16" s="1"/>
  <c r="B36" i="16" s="1"/>
  <c r="B37" i="16" s="1"/>
  <c r="B38" i="16" s="1"/>
  <c r="B39" i="16" s="1"/>
  <c r="B40" i="16" s="1"/>
  <c r="B41" i="16" s="1"/>
  <c r="B42" i="16" s="1"/>
  <c r="B43" i="16" s="1"/>
  <c r="B44" i="16" s="1"/>
  <c r="B45" i="16" s="1"/>
  <c r="B46" i="16" s="1"/>
  <c r="B47" i="16" s="1"/>
  <c r="B48" i="16" s="1"/>
  <c r="B49" i="16" s="1"/>
  <c r="B50" i="16" s="1"/>
  <c r="B51" i="16" s="1"/>
  <c r="B52" i="16" s="1"/>
  <c r="B53" i="16" s="1"/>
  <c r="B54" i="16" s="1"/>
  <c r="B55" i="16" s="1"/>
  <c r="B56" i="16" s="1"/>
  <c r="B57" i="16" s="1"/>
  <c r="B58" i="16" s="1"/>
  <c r="B59" i="16" s="1"/>
  <c r="B60" i="16" s="1"/>
  <c r="B61" i="16" s="1"/>
  <c r="B62" i="16" s="1"/>
  <c r="B63" i="16" s="1"/>
  <c r="B64" i="16" s="1"/>
  <c r="B65" i="16" s="1"/>
  <c r="B66" i="16" s="1"/>
  <c r="B67" i="16" s="1"/>
  <c r="B68" i="16" s="1"/>
  <c r="B69" i="16" s="1"/>
  <c r="B70" i="16" s="1"/>
  <c r="B71" i="16" s="1"/>
  <c r="B72" i="16" s="1"/>
  <c r="B73" i="16" s="1"/>
  <c r="B74" i="16" s="1"/>
  <c r="B75" i="16" s="1"/>
  <c r="B76" i="16" s="1"/>
  <c r="B77" i="16" s="1"/>
  <c r="B78" i="16" s="1"/>
  <c r="B79" i="16" s="1"/>
  <c r="B80" i="16" s="1"/>
  <c r="B81" i="16" s="1"/>
  <c r="B82" i="16" s="1"/>
  <c r="B83" i="16" s="1"/>
  <c r="B84" i="16" s="1"/>
  <c r="B85" i="16" s="1"/>
  <c r="B86" i="16" s="1"/>
  <c r="B87" i="16" s="1"/>
  <c r="B88" i="16" s="1"/>
  <c r="B89" i="16" s="1"/>
  <c r="B90" i="16" s="1"/>
  <c r="B91" i="16" s="1"/>
  <c r="B92" i="16" s="1"/>
  <c r="B93" i="16" s="1"/>
  <c r="B94" i="16" s="1"/>
  <c r="B95" i="16" s="1"/>
  <c r="B96" i="16" s="1"/>
  <c r="B97" i="16" s="1"/>
  <c r="B98" i="16" s="1"/>
  <c r="B99" i="16" s="1"/>
  <c r="B100" i="16" s="1"/>
  <c r="B101" i="16" s="1"/>
  <c r="B102" i="16" s="1"/>
  <c r="B103" i="16" s="1"/>
  <c r="I6" i="27"/>
  <c r="I7" i="27" s="1"/>
  <c r="I8" i="27" s="1"/>
  <c r="I9" i="27" s="1"/>
  <c r="I10" i="27" s="1"/>
  <c r="I11" i="27" s="1"/>
  <c r="I12" i="27" s="1"/>
  <c r="I13" i="27" s="1"/>
  <c r="I14" i="27" s="1"/>
  <c r="I15" i="27" s="1"/>
  <c r="I16" i="27" s="1"/>
  <c r="I17" i="27" s="1"/>
  <c r="I18" i="27" s="1"/>
  <c r="I19" i="27" s="1"/>
  <c r="I20" i="27" s="1"/>
  <c r="I21" i="27" s="1"/>
  <c r="I22" i="27" s="1"/>
  <c r="I23" i="27" s="1"/>
  <c r="I24" i="27" s="1"/>
  <c r="I25" i="27" s="1"/>
  <c r="I26" i="27" s="1"/>
  <c r="I27" i="27" s="1"/>
  <c r="I28" i="27" s="1"/>
  <c r="I29" i="27" s="1"/>
  <c r="I30" i="27" s="1"/>
  <c r="I31" i="27" s="1"/>
  <c r="I32" i="27" s="1"/>
  <c r="I33" i="27" s="1"/>
  <c r="I34" i="27" s="1"/>
  <c r="I35" i="27" s="1"/>
  <c r="I36" i="27" s="1"/>
  <c r="I37" i="27" s="1"/>
  <c r="I38" i="27" s="1"/>
  <c r="I39" i="27" s="1"/>
  <c r="I40" i="27" s="1"/>
  <c r="I41" i="27" s="1"/>
  <c r="I42" i="27" s="1"/>
  <c r="I43" i="27" s="1"/>
  <c r="I44" i="27" s="1"/>
  <c r="I45" i="27" s="1"/>
  <c r="I46" i="27" s="1"/>
  <c r="I47" i="27" s="1"/>
  <c r="I48" i="27" s="1"/>
  <c r="I49" i="27" s="1"/>
  <c r="I50" i="27" s="1"/>
  <c r="I51" i="27" s="1"/>
  <c r="I52" i="27" s="1"/>
  <c r="I53" i="27" s="1"/>
  <c r="I54" i="27" s="1"/>
  <c r="I55" i="27" s="1"/>
  <c r="I56" i="27" s="1"/>
  <c r="I57" i="27" s="1"/>
  <c r="I58" i="27" s="1"/>
  <c r="I59" i="27" s="1"/>
  <c r="I60" i="27" s="1"/>
  <c r="I61" i="27" s="1"/>
  <c r="I62" i="27" s="1"/>
  <c r="I63" i="27" s="1"/>
  <c r="I64" i="27" s="1"/>
  <c r="I65" i="27" s="1"/>
  <c r="I66" i="27" s="1"/>
  <c r="I67" i="27" s="1"/>
  <c r="I68" i="27" s="1"/>
  <c r="I69" i="27" s="1"/>
  <c r="I70" i="27" s="1"/>
  <c r="I71" i="27" s="1"/>
  <c r="I72" i="27" s="1"/>
  <c r="I73" i="27" s="1"/>
  <c r="I74" i="27" s="1"/>
  <c r="I75" i="27" s="1"/>
  <c r="I76" i="27" s="1"/>
  <c r="I77" i="27" s="1"/>
  <c r="I78" i="27" s="1"/>
  <c r="I79" i="27" s="1"/>
  <c r="I80" i="27" s="1"/>
  <c r="I81" i="27" s="1"/>
  <c r="I82" i="27" s="1"/>
  <c r="I83" i="27" s="1"/>
  <c r="I84" i="27" s="1"/>
  <c r="I85" i="27" s="1"/>
  <c r="I86" i="27" s="1"/>
  <c r="I87" i="27" s="1"/>
  <c r="I88" i="27" s="1"/>
  <c r="I89" i="27" s="1"/>
  <c r="I90" i="27" s="1"/>
  <c r="I91" i="27" s="1"/>
  <c r="I92" i="27" s="1"/>
  <c r="I93" i="27" s="1"/>
  <c r="I94" i="27" s="1"/>
  <c r="I95" i="27" s="1"/>
  <c r="I96" i="27" s="1"/>
  <c r="I97" i="27" s="1"/>
  <c r="I98" i="27" s="1"/>
  <c r="I99" i="27" s="1"/>
  <c r="I100" i="27" s="1"/>
  <c r="I101" i="27" s="1"/>
  <c r="I102" i="27" s="1"/>
  <c r="I103" i="27" s="1"/>
  <c r="H6" i="27"/>
  <c r="H7" i="27" s="1"/>
  <c r="H8" i="27" s="1"/>
  <c r="H9" i="27" s="1"/>
  <c r="H10" i="27" s="1"/>
  <c r="H11" i="27" s="1"/>
  <c r="H12" i="27" s="1"/>
  <c r="H13" i="27" s="1"/>
  <c r="H14" i="27" s="1"/>
  <c r="H15" i="27" s="1"/>
  <c r="H16" i="27" s="1"/>
  <c r="H17" i="27" s="1"/>
  <c r="H18" i="27" s="1"/>
  <c r="H19" i="27" s="1"/>
  <c r="H20" i="27" s="1"/>
  <c r="H21" i="27" s="1"/>
  <c r="H22" i="27" s="1"/>
  <c r="H23" i="27" s="1"/>
  <c r="H24" i="27" s="1"/>
  <c r="H25" i="27" s="1"/>
  <c r="H26" i="27" s="1"/>
  <c r="H27" i="27" s="1"/>
  <c r="H28" i="27" s="1"/>
  <c r="H29" i="27" s="1"/>
  <c r="H30" i="27" s="1"/>
  <c r="H31" i="27" s="1"/>
  <c r="H32" i="27" s="1"/>
  <c r="H33" i="27" s="1"/>
  <c r="H34" i="27" s="1"/>
  <c r="H35" i="27" s="1"/>
  <c r="H36" i="27" s="1"/>
  <c r="H37" i="27" s="1"/>
  <c r="H38" i="27" s="1"/>
  <c r="H39" i="27" s="1"/>
  <c r="H40" i="27" s="1"/>
  <c r="H41" i="27" s="1"/>
  <c r="H42" i="27" s="1"/>
  <c r="H43" i="27" s="1"/>
  <c r="H44" i="27" s="1"/>
  <c r="H45" i="27" s="1"/>
  <c r="H46" i="27" s="1"/>
  <c r="H47" i="27" s="1"/>
  <c r="H48" i="27" s="1"/>
  <c r="H49" i="27" s="1"/>
  <c r="H50" i="27" s="1"/>
  <c r="H51" i="27" s="1"/>
  <c r="H52" i="27" s="1"/>
  <c r="H53" i="27" s="1"/>
  <c r="H54" i="27" s="1"/>
  <c r="H55" i="27" s="1"/>
  <c r="H56" i="27" s="1"/>
  <c r="H57" i="27" s="1"/>
  <c r="H58" i="27" s="1"/>
  <c r="H59" i="27" s="1"/>
  <c r="H60" i="27" s="1"/>
  <c r="H61" i="27" s="1"/>
  <c r="H62" i="27" s="1"/>
  <c r="H63" i="27" s="1"/>
  <c r="H64" i="27" s="1"/>
  <c r="H65" i="27" s="1"/>
  <c r="H66" i="27" s="1"/>
  <c r="H67" i="27" s="1"/>
  <c r="H68" i="27" s="1"/>
  <c r="H69" i="27" s="1"/>
  <c r="H70" i="27" s="1"/>
  <c r="H71" i="27" s="1"/>
  <c r="H72" i="27" s="1"/>
  <c r="H73" i="27" s="1"/>
  <c r="H74" i="27" s="1"/>
  <c r="H75" i="27" s="1"/>
  <c r="H76" i="27" s="1"/>
  <c r="H77" i="27" s="1"/>
  <c r="H78" i="27" s="1"/>
  <c r="H79" i="27" s="1"/>
  <c r="H80" i="27" s="1"/>
  <c r="H81" i="27" s="1"/>
  <c r="H82" i="27" s="1"/>
  <c r="H83" i="27" s="1"/>
  <c r="H84" i="27" s="1"/>
  <c r="H85" i="27" s="1"/>
  <c r="H86" i="27" s="1"/>
  <c r="H87" i="27" s="1"/>
  <c r="H88" i="27" s="1"/>
  <c r="H89" i="27" s="1"/>
  <c r="H90" i="27" s="1"/>
  <c r="H91" i="27" s="1"/>
  <c r="H92" i="27" s="1"/>
  <c r="H93" i="27" s="1"/>
  <c r="H94" i="27" s="1"/>
  <c r="H95" i="27" s="1"/>
  <c r="H96" i="27" s="1"/>
  <c r="H97" i="27" s="1"/>
  <c r="H98" i="27" s="1"/>
  <c r="H99" i="27" s="1"/>
  <c r="H100" i="27" s="1"/>
  <c r="H101" i="27" s="1"/>
  <c r="H102" i="27" s="1"/>
  <c r="H103" i="27" s="1"/>
  <c r="G6" i="27"/>
  <c r="G7" i="27" s="1"/>
  <c r="G8" i="27" s="1"/>
  <c r="G9" i="27" s="1"/>
  <c r="G10" i="27" s="1"/>
  <c r="G11" i="27" s="1"/>
  <c r="G12" i="27" s="1"/>
  <c r="G13" i="27" s="1"/>
  <c r="G14" i="27" s="1"/>
  <c r="G15" i="27" s="1"/>
  <c r="G16" i="27" s="1"/>
  <c r="G17" i="27" s="1"/>
  <c r="G18" i="27" s="1"/>
  <c r="G19" i="27" s="1"/>
  <c r="G20" i="27" s="1"/>
  <c r="G21" i="27" s="1"/>
  <c r="G22" i="27" s="1"/>
  <c r="G23" i="27" s="1"/>
  <c r="G24" i="27" s="1"/>
  <c r="G25" i="27" s="1"/>
  <c r="G26" i="27" s="1"/>
  <c r="G27" i="27" s="1"/>
  <c r="G28" i="27" s="1"/>
  <c r="G29" i="27" s="1"/>
  <c r="G30" i="27" s="1"/>
  <c r="G31" i="27" s="1"/>
  <c r="G32" i="27" s="1"/>
  <c r="G33" i="27" s="1"/>
  <c r="G34" i="27" s="1"/>
  <c r="G35" i="27" s="1"/>
  <c r="G36" i="27" s="1"/>
  <c r="G37" i="27" s="1"/>
  <c r="G38" i="27" s="1"/>
  <c r="G39" i="27" s="1"/>
  <c r="G40" i="27" s="1"/>
  <c r="G41" i="27" s="1"/>
  <c r="G42" i="27" s="1"/>
  <c r="G43" i="27" s="1"/>
  <c r="G44" i="27" s="1"/>
  <c r="G45" i="27" s="1"/>
  <c r="G46" i="27" s="1"/>
  <c r="G47" i="27" s="1"/>
  <c r="G48" i="27" s="1"/>
  <c r="G49" i="27" s="1"/>
  <c r="G50" i="27" s="1"/>
  <c r="G51" i="27" s="1"/>
  <c r="G52" i="27" s="1"/>
  <c r="G53" i="27" s="1"/>
  <c r="G54" i="27" s="1"/>
  <c r="G55" i="27" s="1"/>
  <c r="G56" i="27" s="1"/>
  <c r="G57" i="27" s="1"/>
  <c r="G58" i="27" s="1"/>
  <c r="G59" i="27" s="1"/>
  <c r="G60" i="27" s="1"/>
  <c r="G61" i="27" s="1"/>
  <c r="G62" i="27" s="1"/>
  <c r="G63" i="27" s="1"/>
  <c r="G64" i="27" s="1"/>
  <c r="G65" i="27" s="1"/>
  <c r="G66" i="27" s="1"/>
  <c r="G67" i="27" s="1"/>
  <c r="G68" i="27" s="1"/>
  <c r="G69" i="27" s="1"/>
  <c r="G70" i="27" s="1"/>
  <c r="G71" i="27" s="1"/>
  <c r="G72" i="27" s="1"/>
  <c r="G73" i="27" s="1"/>
  <c r="G74" i="27" s="1"/>
  <c r="G75" i="27" s="1"/>
  <c r="G76" i="27" s="1"/>
  <c r="G77" i="27" s="1"/>
  <c r="G78" i="27" s="1"/>
  <c r="G79" i="27" s="1"/>
  <c r="G80" i="27" s="1"/>
  <c r="G81" i="27" s="1"/>
  <c r="G82" i="27" s="1"/>
  <c r="G83" i="27" s="1"/>
  <c r="G84" i="27" s="1"/>
  <c r="G85" i="27" s="1"/>
  <c r="G86" i="27" s="1"/>
  <c r="G87" i="27" s="1"/>
  <c r="G88" i="27" s="1"/>
  <c r="G89" i="27" s="1"/>
  <c r="G90" i="27" s="1"/>
  <c r="G91" i="27" s="1"/>
  <c r="G92" i="27" s="1"/>
  <c r="G93" i="27" s="1"/>
  <c r="G94" i="27" s="1"/>
  <c r="G95" i="27" s="1"/>
  <c r="G96" i="27" s="1"/>
  <c r="G97" i="27" s="1"/>
  <c r="G98" i="27" s="1"/>
  <c r="G99" i="27" s="1"/>
  <c r="G100" i="27" s="1"/>
  <c r="G101" i="27" s="1"/>
  <c r="G102" i="27" s="1"/>
  <c r="G103" i="27" s="1"/>
  <c r="F6" i="27"/>
  <c r="F7" i="27" s="1"/>
  <c r="F8" i="27" s="1"/>
  <c r="F9" i="27" s="1"/>
  <c r="F10" i="27" s="1"/>
  <c r="F11" i="27" s="1"/>
  <c r="F12" i="27" s="1"/>
  <c r="F13" i="27" s="1"/>
  <c r="F14" i="27" s="1"/>
  <c r="F15" i="27" s="1"/>
  <c r="F16" i="27" s="1"/>
  <c r="F17" i="27" s="1"/>
  <c r="F18" i="27" s="1"/>
  <c r="F19" i="27" s="1"/>
  <c r="F20" i="27" s="1"/>
  <c r="F21" i="27" s="1"/>
  <c r="F22" i="27" s="1"/>
  <c r="F23" i="27" s="1"/>
  <c r="F24" i="27" s="1"/>
  <c r="F25" i="27" s="1"/>
  <c r="F26" i="27" s="1"/>
  <c r="F27" i="27" s="1"/>
  <c r="F28" i="27" s="1"/>
  <c r="F29" i="27" s="1"/>
  <c r="F30" i="27" s="1"/>
  <c r="F31" i="27" s="1"/>
  <c r="F32" i="27" s="1"/>
  <c r="F33" i="27" s="1"/>
  <c r="F34" i="27" s="1"/>
  <c r="F35" i="27" s="1"/>
  <c r="F36" i="27" s="1"/>
  <c r="F37" i="27" s="1"/>
  <c r="F38" i="27" s="1"/>
  <c r="F39" i="27" s="1"/>
  <c r="F40" i="27" s="1"/>
  <c r="F41" i="27" s="1"/>
  <c r="F42" i="27" s="1"/>
  <c r="F43" i="27" s="1"/>
  <c r="F44" i="27" s="1"/>
  <c r="F45" i="27" s="1"/>
  <c r="F46" i="27" s="1"/>
  <c r="F47" i="27" s="1"/>
  <c r="F48" i="27" s="1"/>
  <c r="F49" i="27" s="1"/>
  <c r="F50" i="27" s="1"/>
  <c r="F51" i="27" s="1"/>
  <c r="F52" i="27" s="1"/>
  <c r="F53" i="27" s="1"/>
  <c r="F54" i="27" s="1"/>
  <c r="F55" i="27" s="1"/>
  <c r="F56" i="27" s="1"/>
  <c r="F57" i="27" s="1"/>
  <c r="F58" i="27" s="1"/>
  <c r="F59" i="27" s="1"/>
  <c r="F60" i="27" s="1"/>
  <c r="F61" i="27" s="1"/>
  <c r="F62" i="27" s="1"/>
  <c r="F63" i="27" s="1"/>
  <c r="F64" i="27" s="1"/>
  <c r="F65" i="27" s="1"/>
  <c r="F66" i="27" s="1"/>
  <c r="F67" i="27" s="1"/>
  <c r="F68" i="27" s="1"/>
  <c r="F69" i="27" s="1"/>
  <c r="F70" i="27" s="1"/>
  <c r="F71" i="27" s="1"/>
  <c r="F72" i="27" s="1"/>
  <c r="F73" i="27" s="1"/>
  <c r="F74" i="27" s="1"/>
  <c r="F75" i="27" s="1"/>
  <c r="F76" i="27" s="1"/>
  <c r="F77" i="27" s="1"/>
  <c r="F78" i="27" s="1"/>
  <c r="F79" i="27" s="1"/>
  <c r="F80" i="27" s="1"/>
  <c r="F81" i="27" s="1"/>
  <c r="F82" i="27" s="1"/>
  <c r="F83" i="27" s="1"/>
  <c r="F84" i="27" s="1"/>
  <c r="F85" i="27" s="1"/>
  <c r="F86" i="27" s="1"/>
  <c r="F87" i="27" s="1"/>
  <c r="F88" i="27" s="1"/>
  <c r="F89" i="27" s="1"/>
  <c r="F90" i="27" s="1"/>
  <c r="F91" i="27" s="1"/>
  <c r="F92" i="27" s="1"/>
  <c r="F93" i="27" s="1"/>
  <c r="F94" i="27" s="1"/>
  <c r="F95" i="27" s="1"/>
  <c r="F96" i="27" s="1"/>
  <c r="F97" i="27" s="1"/>
  <c r="F98" i="27" s="1"/>
  <c r="F99" i="27" s="1"/>
  <c r="F100" i="27" s="1"/>
  <c r="F101" i="27" s="1"/>
  <c r="F102" i="27" s="1"/>
  <c r="F103" i="27" s="1"/>
  <c r="E6" i="27"/>
  <c r="E7" i="27" s="1"/>
  <c r="E8" i="27" s="1"/>
  <c r="E9" i="27" s="1"/>
  <c r="E10" i="27" s="1"/>
  <c r="E11" i="27" s="1"/>
  <c r="E12" i="27" s="1"/>
  <c r="E13" i="27" s="1"/>
  <c r="E14" i="27" s="1"/>
  <c r="E15" i="27" s="1"/>
  <c r="E16" i="27" s="1"/>
  <c r="E17" i="27" s="1"/>
  <c r="E18" i="27" s="1"/>
  <c r="E19" i="27" s="1"/>
  <c r="E20" i="27" s="1"/>
  <c r="E21" i="27" s="1"/>
  <c r="E22" i="27" s="1"/>
  <c r="E23" i="27" s="1"/>
  <c r="E24" i="27" s="1"/>
  <c r="E25" i="27" s="1"/>
  <c r="E26" i="27" s="1"/>
  <c r="E27" i="27" s="1"/>
  <c r="E28" i="27" s="1"/>
  <c r="E29" i="27" s="1"/>
  <c r="E30" i="27" s="1"/>
  <c r="E31" i="27" s="1"/>
  <c r="E32" i="27" s="1"/>
  <c r="E33" i="27" s="1"/>
  <c r="E34" i="27" s="1"/>
  <c r="E35" i="27" s="1"/>
  <c r="E36" i="27" s="1"/>
  <c r="E37" i="27" s="1"/>
  <c r="E38" i="27" s="1"/>
  <c r="E39" i="27" s="1"/>
  <c r="E40" i="27" s="1"/>
  <c r="E41" i="27" s="1"/>
  <c r="E42" i="27" s="1"/>
  <c r="E43" i="27" s="1"/>
  <c r="E44" i="27" s="1"/>
  <c r="E45" i="27" s="1"/>
  <c r="E46" i="27" s="1"/>
  <c r="E47" i="27" s="1"/>
  <c r="E48" i="27" s="1"/>
  <c r="E49" i="27" s="1"/>
  <c r="E50" i="27" s="1"/>
  <c r="E51" i="27" s="1"/>
  <c r="E52" i="27" s="1"/>
  <c r="E53" i="27" s="1"/>
  <c r="E54" i="27" s="1"/>
  <c r="E55" i="27" s="1"/>
  <c r="E56" i="27" s="1"/>
  <c r="E57" i="27" s="1"/>
  <c r="E58" i="27" s="1"/>
  <c r="E59" i="27" s="1"/>
  <c r="E60" i="27" s="1"/>
  <c r="E61" i="27" s="1"/>
  <c r="E62" i="27" s="1"/>
  <c r="E63" i="27" s="1"/>
  <c r="E64" i="27" s="1"/>
  <c r="E65" i="27" s="1"/>
  <c r="E66" i="27" s="1"/>
  <c r="E67" i="27" s="1"/>
  <c r="E68" i="27" s="1"/>
  <c r="E69" i="27" s="1"/>
  <c r="E70" i="27" s="1"/>
  <c r="E71" i="27" s="1"/>
  <c r="E72" i="27" s="1"/>
  <c r="E73" i="27" s="1"/>
  <c r="E74" i="27" s="1"/>
  <c r="E75" i="27" s="1"/>
  <c r="E76" i="27" s="1"/>
  <c r="E77" i="27" s="1"/>
  <c r="E78" i="27" s="1"/>
  <c r="E79" i="27" s="1"/>
  <c r="E80" i="27" s="1"/>
  <c r="E81" i="27" s="1"/>
  <c r="E82" i="27" s="1"/>
  <c r="E83" i="27" s="1"/>
  <c r="E84" i="27" s="1"/>
  <c r="E85" i="27" s="1"/>
  <c r="E86" i="27" s="1"/>
  <c r="E87" i="27" s="1"/>
  <c r="E88" i="27" s="1"/>
  <c r="E89" i="27" s="1"/>
  <c r="E90" i="27" s="1"/>
  <c r="E91" i="27" s="1"/>
  <c r="E92" i="27" s="1"/>
  <c r="E93" i="27" s="1"/>
  <c r="E94" i="27" s="1"/>
  <c r="E95" i="27" s="1"/>
  <c r="E96" i="27" s="1"/>
  <c r="E97" i="27" s="1"/>
  <c r="E98" i="27" s="1"/>
  <c r="E99" i="27" s="1"/>
  <c r="E100" i="27" s="1"/>
  <c r="E101" i="27" s="1"/>
  <c r="E102" i="27" s="1"/>
  <c r="E103" i="27" s="1"/>
  <c r="D6" i="27"/>
  <c r="D7" i="27" s="1"/>
  <c r="D8" i="27" s="1"/>
  <c r="D9" i="27" s="1"/>
  <c r="D10" i="27" s="1"/>
  <c r="D11" i="27" s="1"/>
  <c r="D12" i="27" s="1"/>
  <c r="D13" i="27" s="1"/>
  <c r="D14" i="27" s="1"/>
  <c r="D15" i="27" s="1"/>
  <c r="D16" i="27" s="1"/>
  <c r="D17" i="27" s="1"/>
  <c r="D18" i="27" s="1"/>
  <c r="D19" i="27" s="1"/>
  <c r="D20" i="27" s="1"/>
  <c r="D21" i="27" s="1"/>
  <c r="D22" i="27" s="1"/>
  <c r="D23" i="27" s="1"/>
  <c r="D24" i="27" s="1"/>
  <c r="D25" i="27" s="1"/>
  <c r="D26" i="27" s="1"/>
  <c r="D27" i="27" s="1"/>
  <c r="D28" i="27" s="1"/>
  <c r="D29" i="27" s="1"/>
  <c r="D30" i="27" s="1"/>
  <c r="D31" i="27" s="1"/>
  <c r="D32" i="27" s="1"/>
  <c r="D33" i="27" s="1"/>
  <c r="D34" i="27" s="1"/>
  <c r="D35" i="27" s="1"/>
  <c r="D36" i="27" s="1"/>
  <c r="D37" i="27" s="1"/>
  <c r="D38" i="27" s="1"/>
  <c r="D39" i="27" s="1"/>
  <c r="D40" i="27" s="1"/>
  <c r="D41" i="27" s="1"/>
  <c r="D42" i="27" s="1"/>
  <c r="D43" i="27" s="1"/>
  <c r="D44" i="27" s="1"/>
  <c r="D45" i="27" s="1"/>
  <c r="D46" i="27" s="1"/>
  <c r="D47" i="27" s="1"/>
  <c r="D48" i="27" s="1"/>
  <c r="D49" i="27" s="1"/>
  <c r="D50" i="27" s="1"/>
  <c r="D51" i="27" s="1"/>
  <c r="D52" i="27" s="1"/>
  <c r="D53" i="27" s="1"/>
  <c r="D54" i="27" s="1"/>
  <c r="D55" i="27" s="1"/>
  <c r="D56" i="27" s="1"/>
  <c r="D57" i="27" s="1"/>
  <c r="D58" i="27" s="1"/>
  <c r="D59" i="27" s="1"/>
  <c r="D60" i="27" s="1"/>
  <c r="D61" i="27" s="1"/>
  <c r="D62" i="27" s="1"/>
  <c r="D63" i="27" s="1"/>
  <c r="D64" i="27" s="1"/>
  <c r="D65" i="27" s="1"/>
  <c r="D66" i="27" s="1"/>
  <c r="D67" i="27" s="1"/>
  <c r="D68" i="27" s="1"/>
  <c r="D69" i="27" s="1"/>
  <c r="D70" i="27" s="1"/>
  <c r="D71" i="27" s="1"/>
  <c r="D72" i="27" s="1"/>
  <c r="D73" i="27" s="1"/>
  <c r="D74" i="27" s="1"/>
  <c r="D75" i="27" s="1"/>
  <c r="D76" i="27" s="1"/>
  <c r="D77" i="27" s="1"/>
  <c r="D78" i="27" s="1"/>
  <c r="D79" i="27" s="1"/>
  <c r="D80" i="27" s="1"/>
  <c r="D81" i="27" s="1"/>
  <c r="D82" i="27" s="1"/>
  <c r="D83" i="27" s="1"/>
  <c r="D84" i="27" s="1"/>
  <c r="D85" i="27" s="1"/>
  <c r="D86" i="27" s="1"/>
  <c r="D87" i="27" s="1"/>
  <c r="D88" i="27" s="1"/>
  <c r="D89" i="27" s="1"/>
  <c r="D90" i="27" s="1"/>
  <c r="D91" i="27" s="1"/>
  <c r="D92" i="27" s="1"/>
  <c r="D93" i="27" s="1"/>
  <c r="D94" i="27" s="1"/>
  <c r="D95" i="27" s="1"/>
  <c r="D96" i="27" s="1"/>
  <c r="D97" i="27" s="1"/>
  <c r="D98" i="27" s="1"/>
  <c r="D99" i="27" s="1"/>
  <c r="D100" i="27" s="1"/>
  <c r="D101" i="27" s="1"/>
  <c r="D102" i="27" s="1"/>
  <c r="D103" i="27" s="1"/>
  <c r="C6" i="27"/>
  <c r="C7" i="27" s="1"/>
  <c r="C8" i="27" s="1"/>
  <c r="C9" i="27" s="1"/>
  <c r="C10" i="27" s="1"/>
  <c r="C11" i="27" s="1"/>
  <c r="C12" i="27" s="1"/>
  <c r="C13" i="27" s="1"/>
  <c r="C14" i="27" s="1"/>
  <c r="C15" i="27" s="1"/>
  <c r="C16" i="27" s="1"/>
  <c r="C17" i="27" s="1"/>
  <c r="C18" i="27" s="1"/>
  <c r="C19" i="27" s="1"/>
  <c r="C20" i="27" s="1"/>
  <c r="C21" i="27" s="1"/>
  <c r="C22" i="27" s="1"/>
  <c r="C23" i="27" s="1"/>
  <c r="C24" i="27" s="1"/>
  <c r="C25" i="27" s="1"/>
  <c r="C26" i="27" s="1"/>
  <c r="C27" i="27" s="1"/>
  <c r="C28" i="27" s="1"/>
  <c r="C29" i="27" s="1"/>
  <c r="C30" i="27" s="1"/>
  <c r="C31" i="27" s="1"/>
  <c r="C32" i="27" s="1"/>
  <c r="C33" i="27" s="1"/>
  <c r="C34" i="27" s="1"/>
  <c r="C35" i="27" s="1"/>
  <c r="C36" i="27" s="1"/>
  <c r="C37" i="27" s="1"/>
  <c r="C38" i="27" s="1"/>
  <c r="C39" i="27" s="1"/>
  <c r="C40" i="27" s="1"/>
  <c r="C41" i="27" s="1"/>
  <c r="C42" i="27" s="1"/>
  <c r="C43" i="27" s="1"/>
  <c r="C44" i="27" s="1"/>
  <c r="C45" i="27" s="1"/>
  <c r="C46" i="27" s="1"/>
  <c r="C47" i="27" s="1"/>
  <c r="C48" i="27" s="1"/>
  <c r="C49" i="27" s="1"/>
  <c r="C50" i="27" s="1"/>
  <c r="C51" i="27" s="1"/>
  <c r="C52" i="27" s="1"/>
  <c r="C53" i="27" s="1"/>
  <c r="C54" i="27" s="1"/>
  <c r="C55" i="27" s="1"/>
  <c r="C56" i="27" s="1"/>
  <c r="C57" i="27" s="1"/>
  <c r="C58" i="27" s="1"/>
  <c r="C59" i="27" s="1"/>
  <c r="C60" i="27" s="1"/>
  <c r="C61" i="27" s="1"/>
  <c r="C62" i="27" s="1"/>
  <c r="C63" i="27" s="1"/>
  <c r="C64" i="27" s="1"/>
  <c r="C65" i="27" s="1"/>
  <c r="C66" i="27" s="1"/>
  <c r="C67" i="27" s="1"/>
  <c r="C68" i="27" s="1"/>
  <c r="C69" i="27" s="1"/>
  <c r="C70" i="27" s="1"/>
  <c r="C71" i="27" s="1"/>
  <c r="C72" i="27" s="1"/>
  <c r="C73" i="27" s="1"/>
  <c r="C74" i="27" s="1"/>
  <c r="C75" i="27" s="1"/>
  <c r="C76" i="27" s="1"/>
  <c r="C77" i="27" s="1"/>
  <c r="C78" i="27" s="1"/>
  <c r="C79" i="27" s="1"/>
  <c r="C80" i="27" s="1"/>
  <c r="C81" i="27" s="1"/>
  <c r="C82" i="27" s="1"/>
  <c r="C83" i="27" s="1"/>
  <c r="C84" i="27" s="1"/>
  <c r="C85" i="27" s="1"/>
  <c r="C86" i="27" s="1"/>
  <c r="C87" i="27" s="1"/>
  <c r="C88" i="27" s="1"/>
  <c r="C89" i="27" s="1"/>
  <c r="C90" i="27" s="1"/>
  <c r="C91" i="27" s="1"/>
  <c r="C92" i="27" s="1"/>
  <c r="C93" i="27" s="1"/>
  <c r="C94" i="27" s="1"/>
  <c r="C95" i="27" s="1"/>
  <c r="C96" i="27" s="1"/>
  <c r="C97" i="27" s="1"/>
  <c r="C98" i="27" s="1"/>
  <c r="C99" i="27" s="1"/>
  <c r="C100" i="27" s="1"/>
  <c r="C101" i="27" s="1"/>
  <c r="C102" i="27" s="1"/>
  <c r="C103" i="27" s="1"/>
  <c r="B6" i="27"/>
  <c r="B7" i="27" s="1"/>
  <c r="B8" i="27" s="1"/>
  <c r="B9" i="27" s="1"/>
  <c r="B10" i="27" s="1"/>
  <c r="B11" i="27" s="1"/>
  <c r="B12" i="27" s="1"/>
  <c r="B13" i="27" s="1"/>
  <c r="B14" i="27" s="1"/>
  <c r="B15" i="27" s="1"/>
  <c r="B16" i="27" s="1"/>
  <c r="B17" i="27" s="1"/>
  <c r="B18" i="27" s="1"/>
  <c r="B19" i="27" s="1"/>
  <c r="B20" i="27" s="1"/>
  <c r="B21" i="27" s="1"/>
  <c r="B22" i="27" s="1"/>
  <c r="B23" i="27" s="1"/>
  <c r="B24" i="27" s="1"/>
  <c r="B25" i="27" s="1"/>
  <c r="B26" i="27" s="1"/>
  <c r="B27" i="27" s="1"/>
  <c r="B28" i="27" s="1"/>
  <c r="B29" i="27" s="1"/>
  <c r="B30" i="27" s="1"/>
  <c r="B31" i="27" s="1"/>
  <c r="B32" i="27" s="1"/>
  <c r="B33" i="27" s="1"/>
  <c r="B34" i="27" s="1"/>
  <c r="B35" i="27" s="1"/>
  <c r="B36" i="27" s="1"/>
  <c r="B37" i="27" s="1"/>
  <c r="B38" i="27" s="1"/>
  <c r="B39" i="27" s="1"/>
  <c r="B40" i="27" s="1"/>
  <c r="B41" i="27" s="1"/>
  <c r="B42" i="27" s="1"/>
  <c r="B43" i="27" s="1"/>
  <c r="B44" i="27" s="1"/>
  <c r="B45" i="27" s="1"/>
  <c r="B46" i="27" s="1"/>
  <c r="B47" i="27" s="1"/>
  <c r="B48" i="27" s="1"/>
  <c r="B49" i="27" s="1"/>
  <c r="B50" i="27" s="1"/>
  <c r="B51" i="27" s="1"/>
  <c r="B52" i="27" s="1"/>
  <c r="B53" i="27" s="1"/>
  <c r="B54" i="27" s="1"/>
  <c r="B55" i="27" s="1"/>
  <c r="B56" i="27" s="1"/>
  <c r="B57" i="27" s="1"/>
  <c r="B58" i="27" s="1"/>
  <c r="B59" i="27" s="1"/>
  <c r="B60" i="27" s="1"/>
  <c r="B61" i="27" s="1"/>
  <c r="B62" i="27" s="1"/>
  <c r="B63" i="27" s="1"/>
  <c r="B64" i="27" s="1"/>
  <c r="B65" i="27" s="1"/>
  <c r="B66" i="27" s="1"/>
  <c r="B67" i="27" s="1"/>
  <c r="B68" i="27" s="1"/>
  <c r="B69" i="27" s="1"/>
  <c r="B70" i="27" s="1"/>
  <c r="B71" i="27" s="1"/>
  <c r="B72" i="27" s="1"/>
  <c r="B73" i="27" s="1"/>
  <c r="B74" i="27" s="1"/>
  <c r="B75" i="27" s="1"/>
  <c r="B76" i="27" s="1"/>
  <c r="B77" i="27" s="1"/>
  <c r="B78" i="27" s="1"/>
  <c r="B79" i="27" s="1"/>
  <c r="B80" i="27" s="1"/>
  <c r="B81" i="27" s="1"/>
  <c r="B82" i="27" s="1"/>
  <c r="B83" i="27" s="1"/>
  <c r="B84" i="27" s="1"/>
  <c r="B85" i="27" s="1"/>
  <c r="B86" i="27" s="1"/>
  <c r="B87" i="27" s="1"/>
  <c r="B88" i="27" s="1"/>
  <c r="B89" i="27" s="1"/>
  <c r="B90" i="27" s="1"/>
  <c r="B91" i="27" s="1"/>
  <c r="B92" i="27" s="1"/>
  <c r="B93" i="27" s="1"/>
  <c r="B94" i="27" s="1"/>
  <c r="B95" i="27" s="1"/>
  <c r="B96" i="27" s="1"/>
  <c r="B97" i="27" s="1"/>
  <c r="B98" i="27" s="1"/>
  <c r="B99" i="27" s="1"/>
  <c r="B100" i="27" s="1"/>
  <c r="B101" i="27" s="1"/>
  <c r="B102" i="27" s="1"/>
  <c r="B103" i="27" s="1"/>
  <c r="F22" i="26"/>
  <c r="F23" i="26" s="1"/>
  <c r="F24" i="26" s="1"/>
  <c r="F25" i="26" s="1"/>
  <c r="F26" i="26" s="1"/>
  <c r="F27" i="26" s="1"/>
  <c r="F28" i="26" s="1"/>
  <c r="F29" i="26" s="1"/>
  <c r="F30" i="26" s="1"/>
  <c r="F31" i="26" s="1"/>
  <c r="F32" i="26" s="1"/>
  <c r="F33" i="26" s="1"/>
  <c r="F34" i="26" s="1"/>
  <c r="F35" i="26" s="1"/>
  <c r="F36" i="26" s="1"/>
  <c r="F37" i="26" s="1"/>
  <c r="F38" i="26" s="1"/>
  <c r="F39" i="26" s="1"/>
  <c r="F40" i="26" s="1"/>
  <c r="F41" i="26" s="1"/>
  <c r="F42" i="26" s="1"/>
  <c r="F43" i="26" s="1"/>
  <c r="F44" i="26" s="1"/>
  <c r="F45" i="26" s="1"/>
  <c r="F46" i="26" s="1"/>
  <c r="F47" i="26" s="1"/>
  <c r="F48" i="26" s="1"/>
  <c r="F49" i="26" s="1"/>
  <c r="F50" i="26" s="1"/>
  <c r="F51" i="26" s="1"/>
  <c r="F52" i="26" s="1"/>
  <c r="F53" i="26" s="1"/>
  <c r="F54" i="26" s="1"/>
  <c r="F55" i="26" s="1"/>
  <c r="F56" i="26" s="1"/>
  <c r="F57" i="26" s="1"/>
  <c r="F58" i="26" s="1"/>
  <c r="F59" i="26" s="1"/>
  <c r="F60" i="26" s="1"/>
  <c r="F61" i="26" s="1"/>
  <c r="F62" i="26" s="1"/>
  <c r="F63" i="26" s="1"/>
  <c r="F64" i="26" s="1"/>
  <c r="F65" i="26" s="1"/>
  <c r="F66" i="26" s="1"/>
  <c r="F67" i="26" s="1"/>
  <c r="F68" i="26" s="1"/>
  <c r="F69" i="26" s="1"/>
  <c r="F70" i="26" s="1"/>
  <c r="F71" i="26" s="1"/>
  <c r="F72" i="26" s="1"/>
  <c r="F73" i="26" s="1"/>
  <c r="F74" i="26" s="1"/>
  <c r="F75" i="26" s="1"/>
  <c r="F76" i="26" s="1"/>
  <c r="F77" i="26" s="1"/>
  <c r="F78" i="26" s="1"/>
  <c r="F79" i="26" s="1"/>
  <c r="F80" i="26" s="1"/>
  <c r="F81" i="26" s="1"/>
  <c r="F82" i="26" s="1"/>
  <c r="F83" i="26" s="1"/>
  <c r="F84" i="26" s="1"/>
  <c r="F85" i="26" s="1"/>
  <c r="F86" i="26" s="1"/>
  <c r="F87" i="26" s="1"/>
  <c r="F88" i="26" s="1"/>
  <c r="F89" i="26" s="1"/>
  <c r="F90" i="26" s="1"/>
  <c r="F91" i="26" s="1"/>
  <c r="F92" i="26" s="1"/>
  <c r="F93" i="26" s="1"/>
  <c r="F94" i="26" s="1"/>
  <c r="F95" i="26" s="1"/>
  <c r="F96" i="26" s="1"/>
  <c r="F97" i="26" s="1"/>
  <c r="F98" i="26" s="1"/>
  <c r="F99" i="26" s="1"/>
  <c r="F100" i="26" s="1"/>
  <c r="F101" i="26" s="1"/>
  <c r="F102" i="26" s="1"/>
  <c r="F103" i="26" s="1"/>
  <c r="D20" i="26"/>
  <c r="D21" i="26" s="1"/>
  <c r="D22" i="26" s="1"/>
  <c r="D23" i="26" s="1"/>
  <c r="D24" i="26" s="1"/>
  <c r="D25" i="26" s="1"/>
  <c r="D26" i="26" s="1"/>
  <c r="D27" i="26" s="1"/>
  <c r="D28" i="26" s="1"/>
  <c r="D29" i="26" s="1"/>
  <c r="D30" i="26" s="1"/>
  <c r="D31" i="26" s="1"/>
  <c r="D32" i="26" s="1"/>
  <c r="D33" i="26" s="1"/>
  <c r="D34" i="26" s="1"/>
  <c r="D35" i="26" s="1"/>
  <c r="D36" i="26" s="1"/>
  <c r="D37" i="26" s="1"/>
  <c r="D38" i="26" s="1"/>
  <c r="D39" i="26" s="1"/>
  <c r="D40" i="26" s="1"/>
  <c r="D41" i="26" s="1"/>
  <c r="D42" i="26" s="1"/>
  <c r="D43" i="26" s="1"/>
  <c r="D44" i="26" s="1"/>
  <c r="D45" i="26" s="1"/>
  <c r="D46" i="26" s="1"/>
  <c r="D47" i="26" s="1"/>
  <c r="D48" i="26" s="1"/>
  <c r="D49" i="26" s="1"/>
  <c r="D50" i="26" s="1"/>
  <c r="D51" i="26" s="1"/>
  <c r="D52" i="26" s="1"/>
  <c r="D53" i="26" s="1"/>
  <c r="D54" i="26" s="1"/>
  <c r="D55" i="26" s="1"/>
  <c r="D56" i="26" s="1"/>
  <c r="D57" i="26" s="1"/>
  <c r="D58" i="26" s="1"/>
  <c r="D59" i="26" s="1"/>
  <c r="D60" i="26" s="1"/>
  <c r="D61" i="26" s="1"/>
  <c r="D62" i="26" s="1"/>
  <c r="D63" i="26" s="1"/>
  <c r="D64" i="26" s="1"/>
  <c r="D65" i="26" s="1"/>
  <c r="D66" i="26" s="1"/>
  <c r="D67" i="26" s="1"/>
  <c r="D68" i="26" s="1"/>
  <c r="D69" i="26" s="1"/>
  <c r="D70" i="26" s="1"/>
  <c r="D71" i="26" s="1"/>
  <c r="D72" i="26" s="1"/>
  <c r="D73" i="26" s="1"/>
  <c r="D74" i="26" s="1"/>
  <c r="D75" i="26" s="1"/>
  <c r="D76" i="26" s="1"/>
  <c r="D77" i="26" s="1"/>
  <c r="D78" i="26" s="1"/>
  <c r="D79" i="26" s="1"/>
  <c r="D80" i="26" s="1"/>
  <c r="D81" i="26" s="1"/>
  <c r="D82" i="26" s="1"/>
  <c r="D83" i="26" s="1"/>
  <c r="D84" i="26" s="1"/>
  <c r="D85" i="26" s="1"/>
  <c r="D86" i="26" s="1"/>
  <c r="D87" i="26" s="1"/>
  <c r="D88" i="26" s="1"/>
  <c r="D89" i="26" s="1"/>
  <c r="D90" i="26" s="1"/>
  <c r="D91" i="26" s="1"/>
  <c r="D92" i="26" s="1"/>
  <c r="D93" i="26" s="1"/>
  <c r="D94" i="26" s="1"/>
  <c r="D95" i="26" s="1"/>
  <c r="D96" i="26" s="1"/>
  <c r="D97" i="26" s="1"/>
  <c r="D98" i="26" s="1"/>
  <c r="D99" i="26" s="1"/>
  <c r="D100" i="26" s="1"/>
  <c r="D101" i="26" s="1"/>
  <c r="D102" i="26" s="1"/>
  <c r="D103" i="26" s="1"/>
  <c r="C7" i="26"/>
  <c r="C8" i="26" s="1"/>
  <c r="C9" i="26" s="1"/>
  <c r="C10" i="26" s="1"/>
  <c r="C11" i="26" s="1"/>
  <c r="C12" i="26" s="1"/>
  <c r="C13" i="26" s="1"/>
  <c r="C14" i="26" s="1"/>
  <c r="C15" i="26" s="1"/>
  <c r="C16" i="26" s="1"/>
  <c r="C17" i="26" s="1"/>
  <c r="C18" i="26" s="1"/>
  <c r="C19" i="26" s="1"/>
  <c r="C20" i="26" s="1"/>
  <c r="C21" i="26" s="1"/>
  <c r="C22" i="26" s="1"/>
  <c r="C23" i="26" s="1"/>
  <c r="C24" i="26" s="1"/>
  <c r="C25" i="26" s="1"/>
  <c r="C26" i="26" s="1"/>
  <c r="C27" i="26" s="1"/>
  <c r="C28" i="26" s="1"/>
  <c r="C29" i="26" s="1"/>
  <c r="C30" i="26" s="1"/>
  <c r="C31" i="26" s="1"/>
  <c r="C32" i="26" s="1"/>
  <c r="C33" i="26" s="1"/>
  <c r="C34" i="26" s="1"/>
  <c r="C35" i="26" s="1"/>
  <c r="C36" i="26" s="1"/>
  <c r="C37" i="26" s="1"/>
  <c r="C38" i="26" s="1"/>
  <c r="C39" i="26" s="1"/>
  <c r="C40" i="26" s="1"/>
  <c r="C41" i="26" s="1"/>
  <c r="C42" i="26" s="1"/>
  <c r="C43" i="26" s="1"/>
  <c r="C44" i="26" s="1"/>
  <c r="C45" i="26" s="1"/>
  <c r="C46" i="26" s="1"/>
  <c r="C47" i="26" s="1"/>
  <c r="C48" i="26" s="1"/>
  <c r="C49" i="26" s="1"/>
  <c r="C50" i="26" s="1"/>
  <c r="C51" i="26" s="1"/>
  <c r="C52" i="26" s="1"/>
  <c r="C53" i="26" s="1"/>
  <c r="C54" i="26" s="1"/>
  <c r="C55" i="26" s="1"/>
  <c r="C56" i="26" s="1"/>
  <c r="C57" i="26" s="1"/>
  <c r="C58" i="26" s="1"/>
  <c r="C59" i="26" s="1"/>
  <c r="C60" i="26" s="1"/>
  <c r="C61" i="26" s="1"/>
  <c r="C62" i="26" s="1"/>
  <c r="C63" i="26" s="1"/>
  <c r="C64" i="26" s="1"/>
  <c r="C65" i="26" s="1"/>
  <c r="C66" i="26" s="1"/>
  <c r="C67" i="26" s="1"/>
  <c r="C68" i="26" s="1"/>
  <c r="C69" i="26" s="1"/>
  <c r="C70" i="26" s="1"/>
  <c r="C71" i="26" s="1"/>
  <c r="C72" i="26" s="1"/>
  <c r="C73" i="26" s="1"/>
  <c r="C74" i="26" s="1"/>
  <c r="C75" i="26" s="1"/>
  <c r="C76" i="26" s="1"/>
  <c r="C77" i="26" s="1"/>
  <c r="C78" i="26" s="1"/>
  <c r="C79" i="26" s="1"/>
  <c r="C80" i="26" s="1"/>
  <c r="C81" i="26" s="1"/>
  <c r="C82" i="26" s="1"/>
  <c r="C83" i="26" s="1"/>
  <c r="C84" i="26" s="1"/>
  <c r="C85" i="26" s="1"/>
  <c r="C86" i="26" s="1"/>
  <c r="C87" i="26" s="1"/>
  <c r="C88" i="26" s="1"/>
  <c r="C89" i="26" s="1"/>
  <c r="C90" i="26" s="1"/>
  <c r="C91" i="26" s="1"/>
  <c r="C92" i="26" s="1"/>
  <c r="C93" i="26" s="1"/>
  <c r="C94" i="26" s="1"/>
  <c r="C95" i="26" s="1"/>
  <c r="C96" i="26" s="1"/>
  <c r="C97" i="26" s="1"/>
  <c r="C98" i="26" s="1"/>
  <c r="C99" i="26" s="1"/>
  <c r="C100" i="26" s="1"/>
  <c r="C101" i="26" s="1"/>
  <c r="C102" i="26" s="1"/>
  <c r="C103" i="26" s="1"/>
  <c r="I6" i="26"/>
  <c r="I7" i="26" s="1"/>
  <c r="I8" i="26" s="1"/>
  <c r="I9" i="26" s="1"/>
  <c r="I10" i="26" s="1"/>
  <c r="I11" i="26" s="1"/>
  <c r="I12" i="26" s="1"/>
  <c r="I13" i="26" s="1"/>
  <c r="I14" i="26" s="1"/>
  <c r="I15" i="26" s="1"/>
  <c r="I16" i="26" s="1"/>
  <c r="I17" i="26" s="1"/>
  <c r="I18" i="26" s="1"/>
  <c r="I19" i="26" s="1"/>
  <c r="I20" i="26" s="1"/>
  <c r="I21" i="26" s="1"/>
  <c r="I22" i="26" s="1"/>
  <c r="I23" i="26" s="1"/>
  <c r="I24" i="26" s="1"/>
  <c r="I25" i="26" s="1"/>
  <c r="I26" i="26" s="1"/>
  <c r="I27" i="26" s="1"/>
  <c r="I28" i="26" s="1"/>
  <c r="I29" i="26" s="1"/>
  <c r="I30" i="26" s="1"/>
  <c r="I31" i="26" s="1"/>
  <c r="I32" i="26" s="1"/>
  <c r="I33" i="26" s="1"/>
  <c r="I34" i="26" s="1"/>
  <c r="I35" i="26" s="1"/>
  <c r="I36" i="26" s="1"/>
  <c r="I37" i="26" s="1"/>
  <c r="I38" i="26" s="1"/>
  <c r="I39" i="26" s="1"/>
  <c r="I40" i="26" s="1"/>
  <c r="I41" i="26" s="1"/>
  <c r="I42" i="26" s="1"/>
  <c r="I43" i="26" s="1"/>
  <c r="I44" i="26" s="1"/>
  <c r="I45" i="26" s="1"/>
  <c r="I46" i="26" s="1"/>
  <c r="I47" i="26" s="1"/>
  <c r="I48" i="26" s="1"/>
  <c r="I49" i="26" s="1"/>
  <c r="I50" i="26" s="1"/>
  <c r="I51" i="26" s="1"/>
  <c r="I52" i="26" s="1"/>
  <c r="I53" i="26" s="1"/>
  <c r="I54" i="26" s="1"/>
  <c r="I55" i="26" s="1"/>
  <c r="I56" i="26" s="1"/>
  <c r="I57" i="26" s="1"/>
  <c r="I58" i="26" s="1"/>
  <c r="I59" i="26" s="1"/>
  <c r="I60" i="26" s="1"/>
  <c r="I61" i="26" s="1"/>
  <c r="I62" i="26" s="1"/>
  <c r="I63" i="26" s="1"/>
  <c r="I64" i="26" s="1"/>
  <c r="I65" i="26" s="1"/>
  <c r="I66" i="26" s="1"/>
  <c r="I67" i="26" s="1"/>
  <c r="I68" i="26" s="1"/>
  <c r="I69" i="26" s="1"/>
  <c r="I70" i="26" s="1"/>
  <c r="I71" i="26" s="1"/>
  <c r="I72" i="26" s="1"/>
  <c r="I73" i="26" s="1"/>
  <c r="I74" i="26" s="1"/>
  <c r="I75" i="26" s="1"/>
  <c r="I76" i="26" s="1"/>
  <c r="I77" i="26" s="1"/>
  <c r="I78" i="26" s="1"/>
  <c r="I79" i="26" s="1"/>
  <c r="I80" i="26" s="1"/>
  <c r="I81" i="26" s="1"/>
  <c r="I82" i="26" s="1"/>
  <c r="I83" i="26" s="1"/>
  <c r="I84" i="26" s="1"/>
  <c r="I85" i="26" s="1"/>
  <c r="I86" i="26" s="1"/>
  <c r="I87" i="26" s="1"/>
  <c r="I88" i="26" s="1"/>
  <c r="I89" i="26" s="1"/>
  <c r="I90" i="26" s="1"/>
  <c r="I91" i="26" s="1"/>
  <c r="I92" i="26" s="1"/>
  <c r="I93" i="26" s="1"/>
  <c r="I94" i="26" s="1"/>
  <c r="I95" i="26" s="1"/>
  <c r="I96" i="26" s="1"/>
  <c r="I97" i="26" s="1"/>
  <c r="I98" i="26" s="1"/>
  <c r="I99" i="26" s="1"/>
  <c r="I100" i="26" s="1"/>
  <c r="I101" i="26" s="1"/>
  <c r="I102" i="26" s="1"/>
  <c r="I103" i="26" s="1"/>
  <c r="H6" i="26"/>
  <c r="H7" i="26" s="1"/>
  <c r="H8" i="26" s="1"/>
  <c r="H9" i="26" s="1"/>
  <c r="H10" i="26" s="1"/>
  <c r="H11" i="26" s="1"/>
  <c r="H12" i="26" s="1"/>
  <c r="H13" i="26" s="1"/>
  <c r="H14" i="26" s="1"/>
  <c r="H15" i="26" s="1"/>
  <c r="H16" i="26" s="1"/>
  <c r="H17" i="26" s="1"/>
  <c r="H18" i="26" s="1"/>
  <c r="H19" i="26" s="1"/>
  <c r="H20" i="26" s="1"/>
  <c r="H21" i="26" s="1"/>
  <c r="H22" i="26" s="1"/>
  <c r="H23" i="26" s="1"/>
  <c r="H24" i="26" s="1"/>
  <c r="H25" i="26" s="1"/>
  <c r="H26" i="26" s="1"/>
  <c r="H27" i="26" s="1"/>
  <c r="H28" i="26" s="1"/>
  <c r="H29" i="26" s="1"/>
  <c r="H30" i="26" s="1"/>
  <c r="H31" i="26" s="1"/>
  <c r="H32" i="26" s="1"/>
  <c r="H33" i="26" s="1"/>
  <c r="H34" i="26" s="1"/>
  <c r="H35" i="26" s="1"/>
  <c r="H36" i="26" s="1"/>
  <c r="H37" i="26" s="1"/>
  <c r="H38" i="26" s="1"/>
  <c r="H39" i="26" s="1"/>
  <c r="H40" i="26" s="1"/>
  <c r="H41" i="26" s="1"/>
  <c r="H42" i="26" s="1"/>
  <c r="H43" i="26" s="1"/>
  <c r="H44" i="26" s="1"/>
  <c r="H45" i="26" s="1"/>
  <c r="H46" i="26" s="1"/>
  <c r="H47" i="26" s="1"/>
  <c r="H48" i="26" s="1"/>
  <c r="H49" i="26" s="1"/>
  <c r="H50" i="26" s="1"/>
  <c r="H51" i="26" s="1"/>
  <c r="H52" i="26" s="1"/>
  <c r="H53" i="26" s="1"/>
  <c r="H54" i="26" s="1"/>
  <c r="H55" i="26" s="1"/>
  <c r="H56" i="26" s="1"/>
  <c r="H57" i="26" s="1"/>
  <c r="H58" i="26" s="1"/>
  <c r="H59" i="26" s="1"/>
  <c r="H60" i="26" s="1"/>
  <c r="H61" i="26" s="1"/>
  <c r="H62" i="26" s="1"/>
  <c r="H63" i="26" s="1"/>
  <c r="H64" i="26" s="1"/>
  <c r="H65" i="26" s="1"/>
  <c r="H66" i="26" s="1"/>
  <c r="H67" i="26" s="1"/>
  <c r="H68" i="26" s="1"/>
  <c r="H69" i="26" s="1"/>
  <c r="H70" i="26" s="1"/>
  <c r="H71" i="26" s="1"/>
  <c r="H72" i="26" s="1"/>
  <c r="H73" i="26" s="1"/>
  <c r="H74" i="26" s="1"/>
  <c r="H75" i="26" s="1"/>
  <c r="H76" i="26" s="1"/>
  <c r="H77" i="26" s="1"/>
  <c r="H78" i="26" s="1"/>
  <c r="H79" i="26" s="1"/>
  <c r="H80" i="26" s="1"/>
  <c r="H81" i="26" s="1"/>
  <c r="H82" i="26" s="1"/>
  <c r="H83" i="26" s="1"/>
  <c r="H84" i="26" s="1"/>
  <c r="H85" i="26" s="1"/>
  <c r="H86" i="26" s="1"/>
  <c r="H87" i="26" s="1"/>
  <c r="H88" i="26" s="1"/>
  <c r="H89" i="26" s="1"/>
  <c r="H90" i="26" s="1"/>
  <c r="H91" i="26" s="1"/>
  <c r="H92" i="26" s="1"/>
  <c r="H93" i="26" s="1"/>
  <c r="H94" i="26" s="1"/>
  <c r="H95" i="26" s="1"/>
  <c r="H96" i="26" s="1"/>
  <c r="H97" i="26" s="1"/>
  <c r="H98" i="26" s="1"/>
  <c r="H99" i="26" s="1"/>
  <c r="H100" i="26" s="1"/>
  <c r="H101" i="26" s="1"/>
  <c r="H102" i="26" s="1"/>
  <c r="H103" i="26" s="1"/>
  <c r="G6" i="26"/>
  <c r="G7" i="26" s="1"/>
  <c r="G8" i="26" s="1"/>
  <c r="G9" i="26" s="1"/>
  <c r="G10" i="26" s="1"/>
  <c r="G11" i="26" s="1"/>
  <c r="G12" i="26" s="1"/>
  <c r="G13" i="26" s="1"/>
  <c r="G14" i="26" s="1"/>
  <c r="G15" i="26" s="1"/>
  <c r="G16" i="26" s="1"/>
  <c r="G17" i="26" s="1"/>
  <c r="G18" i="26" s="1"/>
  <c r="G19" i="26" s="1"/>
  <c r="G20" i="26" s="1"/>
  <c r="G21" i="26" s="1"/>
  <c r="G22" i="26" s="1"/>
  <c r="G23" i="26" s="1"/>
  <c r="G24" i="26" s="1"/>
  <c r="G25" i="26" s="1"/>
  <c r="G26" i="26" s="1"/>
  <c r="G27" i="26" s="1"/>
  <c r="G28" i="26" s="1"/>
  <c r="G29" i="26" s="1"/>
  <c r="G30" i="26" s="1"/>
  <c r="G31" i="26" s="1"/>
  <c r="G32" i="26" s="1"/>
  <c r="G33" i="26" s="1"/>
  <c r="G34" i="26" s="1"/>
  <c r="G35" i="26" s="1"/>
  <c r="G36" i="26" s="1"/>
  <c r="G37" i="26" s="1"/>
  <c r="G38" i="26" s="1"/>
  <c r="G39" i="26" s="1"/>
  <c r="G40" i="26" s="1"/>
  <c r="G41" i="26" s="1"/>
  <c r="G42" i="26" s="1"/>
  <c r="G43" i="26" s="1"/>
  <c r="G44" i="26" s="1"/>
  <c r="G45" i="26" s="1"/>
  <c r="G46" i="26" s="1"/>
  <c r="G47" i="26" s="1"/>
  <c r="G48" i="26" s="1"/>
  <c r="G49" i="26" s="1"/>
  <c r="G50" i="26" s="1"/>
  <c r="G51" i="26" s="1"/>
  <c r="G52" i="26" s="1"/>
  <c r="G53" i="26" s="1"/>
  <c r="G54" i="26" s="1"/>
  <c r="G55" i="26" s="1"/>
  <c r="G56" i="26" s="1"/>
  <c r="G57" i="26" s="1"/>
  <c r="G58" i="26" s="1"/>
  <c r="G59" i="26" s="1"/>
  <c r="G60" i="26" s="1"/>
  <c r="G61" i="26" s="1"/>
  <c r="G62" i="26" s="1"/>
  <c r="G63" i="26" s="1"/>
  <c r="G64" i="26" s="1"/>
  <c r="G65" i="26" s="1"/>
  <c r="G66" i="26" s="1"/>
  <c r="G67" i="26" s="1"/>
  <c r="G68" i="26" s="1"/>
  <c r="G69" i="26" s="1"/>
  <c r="G70" i="26" s="1"/>
  <c r="G71" i="26" s="1"/>
  <c r="G72" i="26" s="1"/>
  <c r="G73" i="26" s="1"/>
  <c r="G74" i="26" s="1"/>
  <c r="G75" i="26" s="1"/>
  <c r="G76" i="26" s="1"/>
  <c r="G77" i="26" s="1"/>
  <c r="G78" i="26" s="1"/>
  <c r="G79" i="26" s="1"/>
  <c r="G80" i="26" s="1"/>
  <c r="G81" i="26" s="1"/>
  <c r="G82" i="26" s="1"/>
  <c r="G83" i="26" s="1"/>
  <c r="G84" i="26" s="1"/>
  <c r="G85" i="26" s="1"/>
  <c r="G86" i="26" s="1"/>
  <c r="G87" i="26" s="1"/>
  <c r="G88" i="26" s="1"/>
  <c r="G89" i="26" s="1"/>
  <c r="G90" i="26" s="1"/>
  <c r="G91" i="26" s="1"/>
  <c r="G92" i="26" s="1"/>
  <c r="G93" i="26" s="1"/>
  <c r="G94" i="26" s="1"/>
  <c r="G95" i="26" s="1"/>
  <c r="G96" i="26" s="1"/>
  <c r="G97" i="26" s="1"/>
  <c r="G98" i="26" s="1"/>
  <c r="G99" i="26" s="1"/>
  <c r="G100" i="26" s="1"/>
  <c r="G101" i="26" s="1"/>
  <c r="G102" i="26" s="1"/>
  <c r="G103" i="26" s="1"/>
  <c r="F6" i="26"/>
  <c r="F7" i="26" s="1"/>
  <c r="F8" i="26" s="1"/>
  <c r="F9" i="26" s="1"/>
  <c r="F10" i="26" s="1"/>
  <c r="F11" i="26" s="1"/>
  <c r="F12" i="26" s="1"/>
  <c r="F13" i="26" s="1"/>
  <c r="F14" i="26" s="1"/>
  <c r="F15" i="26" s="1"/>
  <c r="F16" i="26" s="1"/>
  <c r="F17" i="26" s="1"/>
  <c r="F18" i="26" s="1"/>
  <c r="F19" i="26" s="1"/>
  <c r="F20" i="26" s="1"/>
  <c r="F21" i="26" s="1"/>
  <c r="E6" i="26"/>
  <c r="E7" i="26" s="1"/>
  <c r="E8" i="26" s="1"/>
  <c r="E9" i="26" s="1"/>
  <c r="E10" i="26" s="1"/>
  <c r="E11" i="26" s="1"/>
  <c r="E12" i="26" s="1"/>
  <c r="E13" i="26" s="1"/>
  <c r="E14" i="26" s="1"/>
  <c r="E15" i="26" s="1"/>
  <c r="E16" i="26" s="1"/>
  <c r="E17" i="26" s="1"/>
  <c r="E18" i="26" s="1"/>
  <c r="E19" i="26" s="1"/>
  <c r="E20" i="26" s="1"/>
  <c r="E21" i="26" s="1"/>
  <c r="E22" i="26" s="1"/>
  <c r="E23" i="26" s="1"/>
  <c r="E24" i="26" s="1"/>
  <c r="E25" i="26" s="1"/>
  <c r="E26" i="26" s="1"/>
  <c r="E27" i="26" s="1"/>
  <c r="E28" i="26" s="1"/>
  <c r="E29" i="26" s="1"/>
  <c r="E30" i="26" s="1"/>
  <c r="E31" i="26" s="1"/>
  <c r="E32" i="26" s="1"/>
  <c r="E33" i="26" s="1"/>
  <c r="E34" i="26" s="1"/>
  <c r="E35" i="26" s="1"/>
  <c r="E36" i="26" s="1"/>
  <c r="E37" i="26" s="1"/>
  <c r="E38" i="26" s="1"/>
  <c r="E39" i="26" s="1"/>
  <c r="E40" i="26" s="1"/>
  <c r="E41" i="26" s="1"/>
  <c r="E42" i="26" s="1"/>
  <c r="E43" i="26" s="1"/>
  <c r="E44" i="26" s="1"/>
  <c r="E45" i="26" s="1"/>
  <c r="E46" i="26" s="1"/>
  <c r="E47" i="26" s="1"/>
  <c r="E48" i="26" s="1"/>
  <c r="E49" i="26" s="1"/>
  <c r="E50" i="26" s="1"/>
  <c r="E51" i="26" s="1"/>
  <c r="E52" i="26" s="1"/>
  <c r="E53" i="26" s="1"/>
  <c r="E54" i="26" s="1"/>
  <c r="E55" i="26" s="1"/>
  <c r="E56" i="26" s="1"/>
  <c r="E57" i="26" s="1"/>
  <c r="E58" i="26" s="1"/>
  <c r="E59" i="26" s="1"/>
  <c r="E60" i="26" s="1"/>
  <c r="E61" i="26" s="1"/>
  <c r="E62" i="26" s="1"/>
  <c r="E63" i="26" s="1"/>
  <c r="E64" i="26" s="1"/>
  <c r="E65" i="26" s="1"/>
  <c r="E66" i="26" s="1"/>
  <c r="E67" i="26" s="1"/>
  <c r="E68" i="26" s="1"/>
  <c r="E69" i="26" s="1"/>
  <c r="E70" i="26" s="1"/>
  <c r="E71" i="26" s="1"/>
  <c r="E72" i="26" s="1"/>
  <c r="E73" i="26" s="1"/>
  <c r="E74" i="26" s="1"/>
  <c r="E75" i="26" s="1"/>
  <c r="E76" i="26" s="1"/>
  <c r="E77" i="26" s="1"/>
  <c r="E78" i="26" s="1"/>
  <c r="E79" i="26" s="1"/>
  <c r="E80" i="26" s="1"/>
  <c r="E81" i="26" s="1"/>
  <c r="E82" i="26" s="1"/>
  <c r="E83" i="26" s="1"/>
  <c r="E84" i="26" s="1"/>
  <c r="E85" i="26" s="1"/>
  <c r="E86" i="26" s="1"/>
  <c r="E87" i="26" s="1"/>
  <c r="E88" i="26" s="1"/>
  <c r="E89" i="26" s="1"/>
  <c r="E90" i="26" s="1"/>
  <c r="E91" i="26" s="1"/>
  <c r="E92" i="26" s="1"/>
  <c r="E93" i="26" s="1"/>
  <c r="E94" i="26" s="1"/>
  <c r="E95" i="26" s="1"/>
  <c r="E96" i="26" s="1"/>
  <c r="E97" i="26" s="1"/>
  <c r="E98" i="26" s="1"/>
  <c r="E99" i="26" s="1"/>
  <c r="E100" i="26" s="1"/>
  <c r="E101" i="26" s="1"/>
  <c r="E102" i="26" s="1"/>
  <c r="E103" i="26" s="1"/>
  <c r="D6" i="26"/>
  <c r="D7" i="26" s="1"/>
  <c r="D8" i="26" s="1"/>
  <c r="D9" i="26" s="1"/>
  <c r="D10" i="26" s="1"/>
  <c r="D11" i="26" s="1"/>
  <c r="D12" i="26" s="1"/>
  <c r="D13" i="26" s="1"/>
  <c r="D14" i="26" s="1"/>
  <c r="D15" i="26" s="1"/>
  <c r="D16" i="26" s="1"/>
  <c r="D17" i="26" s="1"/>
  <c r="D18" i="26" s="1"/>
  <c r="D19" i="26" s="1"/>
  <c r="C6" i="26"/>
  <c r="B6" i="26"/>
  <c r="B7" i="26" s="1"/>
  <c r="B8" i="26" s="1"/>
  <c r="B9" i="26" s="1"/>
  <c r="B10" i="26" s="1"/>
  <c r="B11" i="26" s="1"/>
  <c r="B12" i="26" s="1"/>
  <c r="B13" i="26" s="1"/>
  <c r="B14" i="26" s="1"/>
  <c r="B15" i="26" s="1"/>
  <c r="B16" i="26" s="1"/>
  <c r="B17" i="26" s="1"/>
  <c r="B18" i="26" s="1"/>
  <c r="B19" i="26" s="1"/>
  <c r="B20" i="26" s="1"/>
  <c r="B21" i="26" s="1"/>
  <c r="B22" i="26" s="1"/>
  <c r="B23" i="26" s="1"/>
  <c r="B24" i="26" s="1"/>
  <c r="B25" i="26" s="1"/>
  <c r="B26" i="26" s="1"/>
  <c r="B27" i="26" s="1"/>
  <c r="B28" i="26" s="1"/>
  <c r="B29" i="26" s="1"/>
  <c r="B30" i="26" s="1"/>
  <c r="B31" i="26" s="1"/>
  <c r="B32" i="26" s="1"/>
  <c r="B33" i="26" s="1"/>
  <c r="B34" i="26" s="1"/>
  <c r="B35" i="26" s="1"/>
  <c r="B36" i="26" s="1"/>
  <c r="B37" i="26" s="1"/>
  <c r="B38" i="26" s="1"/>
  <c r="B39" i="26" s="1"/>
  <c r="B40" i="26" s="1"/>
  <c r="B41" i="26" s="1"/>
  <c r="B42" i="26" s="1"/>
  <c r="B43" i="26" s="1"/>
  <c r="B44" i="26" s="1"/>
  <c r="B45" i="26" s="1"/>
  <c r="B46" i="26" s="1"/>
  <c r="B47" i="26" s="1"/>
  <c r="B48" i="26" s="1"/>
  <c r="B49" i="26" s="1"/>
  <c r="B50" i="26" s="1"/>
  <c r="B51" i="26" s="1"/>
  <c r="B52" i="26" s="1"/>
  <c r="B53" i="26" s="1"/>
  <c r="B54" i="26" s="1"/>
  <c r="B55" i="26" s="1"/>
  <c r="B56" i="26" s="1"/>
  <c r="B57" i="26" s="1"/>
  <c r="B58" i="26" s="1"/>
  <c r="B59" i="26" s="1"/>
  <c r="B60" i="26" s="1"/>
  <c r="B61" i="26" s="1"/>
  <c r="B62" i="26" s="1"/>
  <c r="B63" i="26" s="1"/>
  <c r="B64" i="26" s="1"/>
  <c r="B65" i="26" s="1"/>
  <c r="B66" i="26" s="1"/>
  <c r="B67" i="26" s="1"/>
  <c r="B68" i="26" s="1"/>
  <c r="B69" i="26" s="1"/>
  <c r="B70" i="26" s="1"/>
  <c r="B71" i="26" s="1"/>
  <c r="B72" i="26" s="1"/>
  <c r="B73" i="26" s="1"/>
  <c r="B74" i="26" s="1"/>
  <c r="B75" i="26" s="1"/>
  <c r="B76" i="26" s="1"/>
  <c r="B77" i="26" s="1"/>
  <c r="B78" i="26" s="1"/>
  <c r="B79" i="26" s="1"/>
  <c r="B80" i="26" s="1"/>
  <c r="B81" i="26" s="1"/>
  <c r="B82" i="26" s="1"/>
  <c r="B83" i="26" s="1"/>
  <c r="B84" i="26" s="1"/>
  <c r="B85" i="26" s="1"/>
  <c r="B86" i="26" s="1"/>
  <c r="B87" i="26" s="1"/>
  <c r="B88" i="26" s="1"/>
  <c r="B89" i="26" s="1"/>
  <c r="B90" i="26" s="1"/>
  <c r="B91" i="26" s="1"/>
  <c r="B92" i="26" s="1"/>
  <c r="B93" i="26" s="1"/>
  <c r="B94" i="26" s="1"/>
  <c r="B95" i="26" s="1"/>
  <c r="B96" i="26" s="1"/>
  <c r="B97" i="26" s="1"/>
  <c r="B98" i="26" s="1"/>
  <c r="B99" i="26" s="1"/>
  <c r="B100" i="26" s="1"/>
  <c r="B101" i="26" s="1"/>
  <c r="B102" i="26" s="1"/>
  <c r="B103" i="26" s="1"/>
  <c r="I6" i="25"/>
  <c r="I7" i="25" s="1"/>
  <c r="I8" i="25" s="1"/>
  <c r="I9" i="25" s="1"/>
  <c r="I10" i="25" s="1"/>
  <c r="I11" i="25" s="1"/>
  <c r="I12" i="25" s="1"/>
  <c r="I13" i="25" s="1"/>
  <c r="I14" i="25" s="1"/>
  <c r="I15" i="25" s="1"/>
  <c r="I16" i="25" s="1"/>
  <c r="I17" i="25" s="1"/>
  <c r="I18" i="25" s="1"/>
  <c r="I19" i="25" s="1"/>
  <c r="I20" i="25" s="1"/>
  <c r="I21" i="25" s="1"/>
  <c r="I22" i="25" s="1"/>
  <c r="I23" i="25" s="1"/>
  <c r="I24" i="25" s="1"/>
  <c r="I25" i="25" s="1"/>
  <c r="I26" i="25" s="1"/>
  <c r="I27" i="25" s="1"/>
  <c r="I28" i="25" s="1"/>
  <c r="I29" i="25" s="1"/>
  <c r="I30" i="25" s="1"/>
  <c r="I31" i="25" s="1"/>
  <c r="I32" i="25" s="1"/>
  <c r="I33" i="25" s="1"/>
  <c r="I34" i="25" s="1"/>
  <c r="I35" i="25" s="1"/>
  <c r="I36" i="25" s="1"/>
  <c r="I37" i="25" s="1"/>
  <c r="I38" i="25" s="1"/>
  <c r="I39" i="25" s="1"/>
  <c r="I40" i="25" s="1"/>
  <c r="I41" i="25" s="1"/>
  <c r="I42" i="25" s="1"/>
  <c r="I43" i="25" s="1"/>
  <c r="I44" i="25" s="1"/>
  <c r="I45" i="25" s="1"/>
  <c r="I46" i="25" s="1"/>
  <c r="I47" i="25" s="1"/>
  <c r="I48" i="25" s="1"/>
  <c r="I49" i="25" s="1"/>
  <c r="I50" i="25" s="1"/>
  <c r="I51" i="25" s="1"/>
  <c r="I52" i="25" s="1"/>
  <c r="I53" i="25" s="1"/>
  <c r="I54" i="25" s="1"/>
  <c r="I55" i="25" s="1"/>
  <c r="I56" i="25" s="1"/>
  <c r="I57" i="25" s="1"/>
  <c r="I58" i="25" s="1"/>
  <c r="I59" i="25" s="1"/>
  <c r="I60" i="25" s="1"/>
  <c r="I61" i="25" s="1"/>
  <c r="I62" i="25" s="1"/>
  <c r="I63" i="25" s="1"/>
  <c r="I64" i="25" s="1"/>
  <c r="I65" i="25" s="1"/>
  <c r="I66" i="25" s="1"/>
  <c r="I67" i="25" s="1"/>
  <c r="I68" i="25" s="1"/>
  <c r="I69" i="25" s="1"/>
  <c r="I70" i="25" s="1"/>
  <c r="I71" i="25" s="1"/>
  <c r="I72" i="25" s="1"/>
  <c r="I73" i="25" s="1"/>
  <c r="I74" i="25" s="1"/>
  <c r="I75" i="25" s="1"/>
  <c r="I76" i="25" s="1"/>
  <c r="I77" i="25" s="1"/>
  <c r="I78" i="25" s="1"/>
  <c r="I79" i="25" s="1"/>
  <c r="I80" i="25" s="1"/>
  <c r="I81" i="25" s="1"/>
  <c r="I82" i="25" s="1"/>
  <c r="I83" i="25" s="1"/>
  <c r="I84" i="25" s="1"/>
  <c r="I85" i="25" s="1"/>
  <c r="I86" i="25" s="1"/>
  <c r="I87" i="25" s="1"/>
  <c r="I88" i="25" s="1"/>
  <c r="I89" i="25" s="1"/>
  <c r="I90" i="25" s="1"/>
  <c r="I91" i="25" s="1"/>
  <c r="I92" i="25" s="1"/>
  <c r="I93" i="25" s="1"/>
  <c r="I94" i="25" s="1"/>
  <c r="I95" i="25" s="1"/>
  <c r="I96" i="25" s="1"/>
  <c r="I97" i="25" s="1"/>
  <c r="I98" i="25" s="1"/>
  <c r="I99" i="25" s="1"/>
  <c r="I100" i="25" s="1"/>
  <c r="I101" i="25" s="1"/>
  <c r="I102" i="25" s="1"/>
  <c r="I103" i="25" s="1"/>
  <c r="H6" i="25"/>
  <c r="H7" i="25" s="1"/>
  <c r="H8" i="25" s="1"/>
  <c r="H9" i="25" s="1"/>
  <c r="H10" i="25" s="1"/>
  <c r="H11" i="25" s="1"/>
  <c r="H12" i="25" s="1"/>
  <c r="H13" i="25" s="1"/>
  <c r="H14" i="25" s="1"/>
  <c r="H15" i="25" s="1"/>
  <c r="H16" i="25" s="1"/>
  <c r="H17" i="25" s="1"/>
  <c r="H18" i="25" s="1"/>
  <c r="H19" i="25" s="1"/>
  <c r="H20" i="25" s="1"/>
  <c r="H21" i="25" s="1"/>
  <c r="H22" i="25" s="1"/>
  <c r="H23" i="25" s="1"/>
  <c r="H24" i="25" s="1"/>
  <c r="H25" i="25" s="1"/>
  <c r="H26" i="25" s="1"/>
  <c r="H27" i="25" s="1"/>
  <c r="H28" i="25" s="1"/>
  <c r="H29" i="25" s="1"/>
  <c r="H30" i="25" s="1"/>
  <c r="H31" i="25" s="1"/>
  <c r="H32" i="25" s="1"/>
  <c r="H33" i="25" s="1"/>
  <c r="H34" i="25" s="1"/>
  <c r="H35" i="25" s="1"/>
  <c r="H36" i="25" s="1"/>
  <c r="H37" i="25" s="1"/>
  <c r="H38" i="25" s="1"/>
  <c r="H39" i="25" s="1"/>
  <c r="H40" i="25" s="1"/>
  <c r="H41" i="25" s="1"/>
  <c r="H42" i="25" s="1"/>
  <c r="H43" i="25" s="1"/>
  <c r="H44" i="25" s="1"/>
  <c r="H45" i="25" s="1"/>
  <c r="H46" i="25" s="1"/>
  <c r="H47" i="25" s="1"/>
  <c r="H48" i="25" s="1"/>
  <c r="H49" i="25" s="1"/>
  <c r="H50" i="25" s="1"/>
  <c r="H51" i="25" s="1"/>
  <c r="H52" i="25" s="1"/>
  <c r="H53" i="25" s="1"/>
  <c r="H54" i="25" s="1"/>
  <c r="H55" i="25" s="1"/>
  <c r="H56" i="25" s="1"/>
  <c r="H57" i="25" s="1"/>
  <c r="H58" i="25" s="1"/>
  <c r="H59" i="25" s="1"/>
  <c r="H60" i="25" s="1"/>
  <c r="H61" i="25" s="1"/>
  <c r="H62" i="25" s="1"/>
  <c r="H63" i="25" s="1"/>
  <c r="H64" i="25" s="1"/>
  <c r="H65" i="25" s="1"/>
  <c r="H66" i="25" s="1"/>
  <c r="H67" i="25" s="1"/>
  <c r="H68" i="25" s="1"/>
  <c r="H69" i="25" s="1"/>
  <c r="H70" i="25" s="1"/>
  <c r="H71" i="25" s="1"/>
  <c r="H72" i="25" s="1"/>
  <c r="H73" i="25" s="1"/>
  <c r="H74" i="25" s="1"/>
  <c r="H75" i="25" s="1"/>
  <c r="H76" i="25" s="1"/>
  <c r="H77" i="25" s="1"/>
  <c r="H78" i="25" s="1"/>
  <c r="H79" i="25" s="1"/>
  <c r="H80" i="25" s="1"/>
  <c r="H81" i="25" s="1"/>
  <c r="H82" i="25" s="1"/>
  <c r="H83" i="25" s="1"/>
  <c r="H84" i="25" s="1"/>
  <c r="H85" i="25" s="1"/>
  <c r="H86" i="25" s="1"/>
  <c r="H87" i="25" s="1"/>
  <c r="H88" i="25" s="1"/>
  <c r="H89" i="25" s="1"/>
  <c r="H90" i="25" s="1"/>
  <c r="H91" i="25" s="1"/>
  <c r="H92" i="25" s="1"/>
  <c r="H93" i="25" s="1"/>
  <c r="H94" i="25" s="1"/>
  <c r="H95" i="25" s="1"/>
  <c r="H96" i="25" s="1"/>
  <c r="H97" i="25" s="1"/>
  <c r="H98" i="25" s="1"/>
  <c r="H99" i="25" s="1"/>
  <c r="H100" i="25" s="1"/>
  <c r="H101" i="25" s="1"/>
  <c r="H102" i="25" s="1"/>
  <c r="H103" i="25" s="1"/>
  <c r="G6" i="25"/>
  <c r="G7" i="25" s="1"/>
  <c r="G8" i="25" s="1"/>
  <c r="G9" i="25" s="1"/>
  <c r="G10" i="25" s="1"/>
  <c r="G11" i="25" s="1"/>
  <c r="G12" i="25" s="1"/>
  <c r="G13" i="25" s="1"/>
  <c r="G14" i="25" s="1"/>
  <c r="G15" i="25" s="1"/>
  <c r="G16" i="25" s="1"/>
  <c r="G17" i="25" s="1"/>
  <c r="G18" i="25" s="1"/>
  <c r="G19" i="25" s="1"/>
  <c r="G20" i="25" s="1"/>
  <c r="G21" i="25" s="1"/>
  <c r="G22" i="25" s="1"/>
  <c r="G23" i="25" s="1"/>
  <c r="G24" i="25" s="1"/>
  <c r="G25" i="25" s="1"/>
  <c r="G26" i="25" s="1"/>
  <c r="G27" i="25" s="1"/>
  <c r="G28" i="25" s="1"/>
  <c r="G29" i="25" s="1"/>
  <c r="G30" i="25" s="1"/>
  <c r="G31" i="25" s="1"/>
  <c r="G32" i="25" s="1"/>
  <c r="G33" i="25" s="1"/>
  <c r="G34" i="25" s="1"/>
  <c r="G35" i="25" s="1"/>
  <c r="G36" i="25" s="1"/>
  <c r="G37" i="25" s="1"/>
  <c r="G38" i="25" s="1"/>
  <c r="G39" i="25" s="1"/>
  <c r="G40" i="25" s="1"/>
  <c r="G41" i="25" s="1"/>
  <c r="G42" i="25" s="1"/>
  <c r="G43" i="25" s="1"/>
  <c r="G44" i="25" s="1"/>
  <c r="G45" i="25" s="1"/>
  <c r="G46" i="25" s="1"/>
  <c r="G47" i="25" s="1"/>
  <c r="G48" i="25" s="1"/>
  <c r="G49" i="25" s="1"/>
  <c r="G50" i="25" s="1"/>
  <c r="G51" i="25" s="1"/>
  <c r="G52" i="25" s="1"/>
  <c r="G53" i="25" s="1"/>
  <c r="G54" i="25" s="1"/>
  <c r="G55" i="25" s="1"/>
  <c r="G56" i="25" s="1"/>
  <c r="G57" i="25" s="1"/>
  <c r="G58" i="25" s="1"/>
  <c r="G59" i="25" s="1"/>
  <c r="G60" i="25" s="1"/>
  <c r="G61" i="25" s="1"/>
  <c r="G62" i="25" s="1"/>
  <c r="G63" i="25" s="1"/>
  <c r="G64" i="25" s="1"/>
  <c r="G65" i="25" s="1"/>
  <c r="G66" i="25" s="1"/>
  <c r="G67" i="25" s="1"/>
  <c r="G68" i="25" s="1"/>
  <c r="G69" i="25" s="1"/>
  <c r="G70" i="25" s="1"/>
  <c r="G71" i="25" s="1"/>
  <c r="G72" i="25" s="1"/>
  <c r="G73" i="25" s="1"/>
  <c r="G74" i="25" s="1"/>
  <c r="G75" i="25" s="1"/>
  <c r="G76" i="25" s="1"/>
  <c r="G77" i="25" s="1"/>
  <c r="G78" i="25" s="1"/>
  <c r="G79" i="25" s="1"/>
  <c r="G80" i="25" s="1"/>
  <c r="G81" i="25" s="1"/>
  <c r="G82" i="25" s="1"/>
  <c r="G83" i="25" s="1"/>
  <c r="G84" i="25" s="1"/>
  <c r="G85" i="25" s="1"/>
  <c r="G86" i="25" s="1"/>
  <c r="G87" i="25" s="1"/>
  <c r="G88" i="25" s="1"/>
  <c r="G89" i="25" s="1"/>
  <c r="G90" i="25" s="1"/>
  <c r="G91" i="25" s="1"/>
  <c r="G92" i="25" s="1"/>
  <c r="G93" i="25" s="1"/>
  <c r="G94" i="25" s="1"/>
  <c r="G95" i="25" s="1"/>
  <c r="G96" i="25" s="1"/>
  <c r="G97" i="25" s="1"/>
  <c r="G98" i="25" s="1"/>
  <c r="G99" i="25" s="1"/>
  <c r="G100" i="25" s="1"/>
  <c r="G101" i="25" s="1"/>
  <c r="G102" i="25" s="1"/>
  <c r="G103" i="25" s="1"/>
  <c r="F6" i="25"/>
  <c r="F7" i="25" s="1"/>
  <c r="F8" i="25" s="1"/>
  <c r="F9" i="25" s="1"/>
  <c r="F10" i="25" s="1"/>
  <c r="F11" i="25" s="1"/>
  <c r="F12" i="25" s="1"/>
  <c r="F13" i="25" s="1"/>
  <c r="F14" i="25" s="1"/>
  <c r="F15" i="25" s="1"/>
  <c r="F16" i="25" s="1"/>
  <c r="F17" i="25" s="1"/>
  <c r="F18" i="25" s="1"/>
  <c r="F19" i="25" s="1"/>
  <c r="F20" i="25" s="1"/>
  <c r="F21" i="25" s="1"/>
  <c r="F22" i="25" s="1"/>
  <c r="F23" i="25" s="1"/>
  <c r="F24" i="25" s="1"/>
  <c r="F25" i="25" s="1"/>
  <c r="F26" i="25" s="1"/>
  <c r="F27" i="25" s="1"/>
  <c r="F28" i="25" s="1"/>
  <c r="F29" i="25" s="1"/>
  <c r="F30" i="25" s="1"/>
  <c r="F31" i="25" s="1"/>
  <c r="F32" i="25" s="1"/>
  <c r="F33" i="25" s="1"/>
  <c r="F34" i="25" s="1"/>
  <c r="F35" i="25" s="1"/>
  <c r="F36" i="25" s="1"/>
  <c r="F37" i="25" s="1"/>
  <c r="F38" i="25" s="1"/>
  <c r="F39" i="25" s="1"/>
  <c r="F40" i="25" s="1"/>
  <c r="F41" i="25" s="1"/>
  <c r="F42" i="25" s="1"/>
  <c r="F43" i="25" s="1"/>
  <c r="F44" i="25" s="1"/>
  <c r="F45" i="25" s="1"/>
  <c r="F46" i="25" s="1"/>
  <c r="F47" i="25" s="1"/>
  <c r="F48" i="25" s="1"/>
  <c r="F49" i="25" s="1"/>
  <c r="F50" i="25" s="1"/>
  <c r="F51" i="25" s="1"/>
  <c r="F52" i="25" s="1"/>
  <c r="F53" i="25" s="1"/>
  <c r="F54" i="25" s="1"/>
  <c r="F55" i="25" s="1"/>
  <c r="F56" i="25" s="1"/>
  <c r="F57" i="25" s="1"/>
  <c r="F58" i="25" s="1"/>
  <c r="F59" i="25" s="1"/>
  <c r="F60" i="25" s="1"/>
  <c r="F61" i="25" s="1"/>
  <c r="F62" i="25" s="1"/>
  <c r="F63" i="25" s="1"/>
  <c r="F64" i="25" s="1"/>
  <c r="F65" i="25" s="1"/>
  <c r="F66" i="25" s="1"/>
  <c r="F67" i="25" s="1"/>
  <c r="F68" i="25" s="1"/>
  <c r="F69" i="25" s="1"/>
  <c r="F70" i="25" s="1"/>
  <c r="F71" i="25" s="1"/>
  <c r="F72" i="25" s="1"/>
  <c r="F73" i="25" s="1"/>
  <c r="F74" i="25" s="1"/>
  <c r="F75" i="25" s="1"/>
  <c r="F76" i="25" s="1"/>
  <c r="F77" i="25" s="1"/>
  <c r="F78" i="25" s="1"/>
  <c r="F79" i="25" s="1"/>
  <c r="F80" i="25" s="1"/>
  <c r="F81" i="25" s="1"/>
  <c r="F82" i="25" s="1"/>
  <c r="F83" i="25" s="1"/>
  <c r="F84" i="25" s="1"/>
  <c r="F85" i="25" s="1"/>
  <c r="F86" i="25" s="1"/>
  <c r="F87" i="25" s="1"/>
  <c r="F88" i="25" s="1"/>
  <c r="F89" i="25" s="1"/>
  <c r="F90" i="25" s="1"/>
  <c r="F91" i="25" s="1"/>
  <c r="F92" i="25" s="1"/>
  <c r="F93" i="25" s="1"/>
  <c r="F94" i="25" s="1"/>
  <c r="F95" i="25" s="1"/>
  <c r="F96" i="25" s="1"/>
  <c r="F97" i="25" s="1"/>
  <c r="F98" i="25" s="1"/>
  <c r="F99" i="25" s="1"/>
  <c r="F100" i="25" s="1"/>
  <c r="F101" i="25" s="1"/>
  <c r="F102" i="25" s="1"/>
  <c r="F103" i="25" s="1"/>
  <c r="E6" i="25"/>
  <c r="E7" i="25" s="1"/>
  <c r="E8" i="25" s="1"/>
  <c r="E9" i="25" s="1"/>
  <c r="E10" i="25" s="1"/>
  <c r="E11" i="25" s="1"/>
  <c r="E12" i="25" s="1"/>
  <c r="E13" i="25" s="1"/>
  <c r="E14" i="25" s="1"/>
  <c r="E15" i="25" s="1"/>
  <c r="E16" i="25" s="1"/>
  <c r="E17" i="25" s="1"/>
  <c r="E18" i="25" s="1"/>
  <c r="E19" i="25" s="1"/>
  <c r="E20" i="25" s="1"/>
  <c r="E21" i="25" s="1"/>
  <c r="E22" i="25" s="1"/>
  <c r="E23" i="25" s="1"/>
  <c r="E24" i="25" s="1"/>
  <c r="E25" i="25" s="1"/>
  <c r="E26" i="25" s="1"/>
  <c r="E27" i="25" s="1"/>
  <c r="E28" i="25" s="1"/>
  <c r="E29" i="25" s="1"/>
  <c r="E30" i="25" s="1"/>
  <c r="E31" i="25" s="1"/>
  <c r="E32" i="25" s="1"/>
  <c r="E33" i="25" s="1"/>
  <c r="E34" i="25" s="1"/>
  <c r="E35" i="25" s="1"/>
  <c r="E36" i="25" s="1"/>
  <c r="E37" i="25" s="1"/>
  <c r="E38" i="25" s="1"/>
  <c r="E39" i="25" s="1"/>
  <c r="E40" i="25" s="1"/>
  <c r="E41" i="25" s="1"/>
  <c r="E42" i="25" s="1"/>
  <c r="E43" i="25" s="1"/>
  <c r="E44" i="25" s="1"/>
  <c r="E45" i="25" s="1"/>
  <c r="E46" i="25" s="1"/>
  <c r="E47" i="25" s="1"/>
  <c r="E48" i="25" s="1"/>
  <c r="E49" i="25" s="1"/>
  <c r="E50" i="25" s="1"/>
  <c r="E51" i="25" s="1"/>
  <c r="E52" i="25" s="1"/>
  <c r="E53" i="25" s="1"/>
  <c r="E54" i="25" s="1"/>
  <c r="E55" i="25" s="1"/>
  <c r="E56" i="25" s="1"/>
  <c r="E57" i="25" s="1"/>
  <c r="E58" i="25" s="1"/>
  <c r="E59" i="25" s="1"/>
  <c r="E60" i="25" s="1"/>
  <c r="E61" i="25" s="1"/>
  <c r="E62" i="25" s="1"/>
  <c r="E63" i="25" s="1"/>
  <c r="E64" i="25" s="1"/>
  <c r="E65" i="25" s="1"/>
  <c r="E66" i="25" s="1"/>
  <c r="E67" i="25" s="1"/>
  <c r="E68" i="25" s="1"/>
  <c r="E69" i="25" s="1"/>
  <c r="E70" i="25" s="1"/>
  <c r="E71" i="25" s="1"/>
  <c r="E72" i="25" s="1"/>
  <c r="E73" i="25" s="1"/>
  <c r="E74" i="25" s="1"/>
  <c r="E75" i="25" s="1"/>
  <c r="E76" i="25" s="1"/>
  <c r="E77" i="25" s="1"/>
  <c r="E78" i="25" s="1"/>
  <c r="E79" i="25" s="1"/>
  <c r="E80" i="25" s="1"/>
  <c r="E81" i="25" s="1"/>
  <c r="E82" i="25" s="1"/>
  <c r="E83" i="25" s="1"/>
  <c r="E84" i="25" s="1"/>
  <c r="E85" i="25" s="1"/>
  <c r="E86" i="25" s="1"/>
  <c r="E87" i="25" s="1"/>
  <c r="E88" i="25" s="1"/>
  <c r="E89" i="25" s="1"/>
  <c r="E90" i="25" s="1"/>
  <c r="E91" i="25" s="1"/>
  <c r="E92" i="25" s="1"/>
  <c r="E93" i="25" s="1"/>
  <c r="E94" i="25" s="1"/>
  <c r="E95" i="25" s="1"/>
  <c r="E96" i="25" s="1"/>
  <c r="E97" i="25" s="1"/>
  <c r="E98" i="25" s="1"/>
  <c r="E99" i="25" s="1"/>
  <c r="E100" i="25" s="1"/>
  <c r="E101" i="25" s="1"/>
  <c r="E102" i="25" s="1"/>
  <c r="E103" i="25" s="1"/>
  <c r="D6" i="25"/>
  <c r="D7" i="25" s="1"/>
  <c r="D8" i="25" s="1"/>
  <c r="D9" i="25" s="1"/>
  <c r="D10" i="25" s="1"/>
  <c r="D11" i="25" s="1"/>
  <c r="D12" i="25" s="1"/>
  <c r="D13" i="25" s="1"/>
  <c r="D14" i="25" s="1"/>
  <c r="D15" i="25" s="1"/>
  <c r="D16" i="25" s="1"/>
  <c r="D17" i="25" s="1"/>
  <c r="D18" i="25" s="1"/>
  <c r="D19" i="25" s="1"/>
  <c r="D20" i="25" s="1"/>
  <c r="D21" i="25" s="1"/>
  <c r="D22" i="25" s="1"/>
  <c r="D23" i="25" s="1"/>
  <c r="D24" i="25" s="1"/>
  <c r="D25" i="25" s="1"/>
  <c r="D26" i="25" s="1"/>
  <c r="D27" i="25" s="1"/>
  <c r="D28" i="25" s="1"/>
  <c r="D29" i="25" s="1"/>
  <c r="D30" i="25" s="1"/>
  <c r="D31" i="25" s="1"/>
  <c r="D32" i="25" s="1"/>
  <c r="D33" i="25" s="1"/>
  <c r="D34" i="25" s="1"/>
  <c r="D35" i="25" s="1"/>
  <c r="D36" i="25" s="1"/>
  <c r="D37" i="25" s="1"/>
  <c r="D38" i="25" s="1"/>
  <c r="D39" i="25" s="1"/>
  <c r="D40" i="25" s="1"/>
  <c r="D41" i="25" s="1"/>
  <c r="D42" i="25" s="1"/>
  <c r="D43" i="25" s="1"/>
  <c r="D44" i="25" s="1"/>
  <c r="D45" i="25" s="1"/>
  <c r="D46" i="25" s="1"/>
  <c r="D47" i="25" s="1"/>
  <c r="D48" i="25" s="1"/>
  <c r="D49" i="25" s="1"/>
  <c r="D50" i="25" s="1"/>
  <c r="D51" i="25" s="1"/>
  <c r="D52" i="25" s="1"/>
  <c r="D53" i="25" s="1"/>
  <c r="D54" i="25" s="1"/>
  <c r="D55" i="25" s="1"/>
  <c r="D56" i="25" s="1"/>
  <c r="D57" i="25" s="1"/>
  <c r="D58" i="25" s="1"/>
  <c r="D59" i="25" s="1"/>
  <c r="D60" i="25" s="1"/>
  <c r="D61" i="25" s="1"/>
  <c r="D62" i="25" s="1"/>
  <c r="D63" i="25" s="1"/>
  <c r="D64" i="25" s="1"/>
  <c r="D65" i="25" s="1"/>
  <c r="D66" i="25" s="1"/>
  <c r="D67" i="25" s="1"/>
  <c r="D68" i="25" s="1"/>
  <c r="D69" i="25" s="1"/>
  <c r="D70" i="25" s="1"/>
  <c r="D71" i="25" s="1"/>
  <c r="D72" i="25" s="1"/>
  <c r="D73" i="25" s="1"/>
  <c r="D74" i="25" s="1"/>
  <c r="D75" i="25" s="1"/>
  <c r="D76" i="25" s="1"/>
  <c r="D77" i="25" s="1"/>
  <c r="D78" i="25" s="1"/>
  <c r="D79" i="25" s="1"/>
  <c r="D80" i="25" s="1"/>
  <c r="D81" i="25" s="1"/>
  <c r="D82" i="25" s="1"/>
  <c r="D83" i="25" s="1"/>
  <c r="D84" i="25" s="1"/>
  <c r="D85" i="25" s="1"/>
  <c r="D86" i="25" s="1"/>
  <c r="D87" i="25" s="1"/>
  <c r="D88" i="25" s="1"/>
  <c r="D89" i="25" s="1"/>
  <c r="D90" i="25" s="1"/>
  <c r="D91" i="25" s="1"/>
  <c r="D92" i="25" s="1"/>
  <c r="D93" i="25" s="1"/>
  <c r="D94" i="25" s="1"/>
  <c r="D95" i="25" s="1"/>
  <c r="D96" i="25" s="1"/>
  <c r="D97" i="25" s="1"/>
  <c r="D98" i="25" s="1"/>
  <c r="D99" i="25" s="1"/>
  <c r="D100" i="25" s="1"/>
  <c r="D101" i="25" s="1"/>
  <c r="D102" i="25" s="1"/>
  <c r="D103" i="25" s="1"/>
  <c r="C6" i="25"/>
  <c r="C7" i="25" s="1"/>
  <c r="C8" i="25" s="1"/>
  <c r="C9" i="25" s="1"/>
  <c r="C10" i="25" s="1"/>
  <c r="C11" i="25" s="1"/>
  <c r="C12" i="25" s="1"/>
  <c r="C13" i="25" s="1"/>
  <c r="C14" i="25" s="1"/>
  <c r="C15" i="25" s="1"/>
  <c r="C16" i="25" s="1"/>
  <c r="C17" i="25" s="1"/>
  <c r="C18" i="25" s="1"/>
  <c r="C19" i="25" s="1"/>
  <c r="C20" i="25" s="1"/>
  <c r="C21" i="25" s="1"/>
  <c r="C22" i="25" s="1"/>
  <c r="C23" i="25" s="1"/>
  <c r="C24" i="25" s="1"/>
  <c r="C25" i="25" s="1"/>
  <c r="C26" i="25" s="1"/>
  <c r="C27" i="25" s="1"/>
  <c r="C28" i="25" s="1"/>
  <c r="C29" i="25" s="1"/>
  <c r="C30" i="25" s="1"/>
  <c r="C31" i="25" s="1"/>
  <c r="C32" i="25" s="1"/>
  <c r="C33" i="25" s="1"/>
  <c r="C34" i="25" s="1"/>
  <c r="C35" i="25" s="1"/>
  <c r="C36" i="25" s="1"/>
  <c r="C37" i="25" s="1"/>
  <c r="C38" i="25" s="1"/>
  <c r="C39" i="25" s="1"/>
  <c r="C40" i="25" s="1"/>
  <c r="C41" i="25" s="1"/>
  <c r="C42" i="25" s="1"/>
  <c r="C43" i="25" s="1"/>
  <c r="C44" i="25" s="1"/>
  <c r="C45" i="25" s="1"/>
  <c r="C46" i="25" s="1"/>
  <c r="C47" i="25" s="1"/>
  <c r="C48" i="25" s="1"/>
  <c r="C49" i="25" s="1"/>
  <c r="C50" i="25" s="1"/>
  <c r="C51" i="25" s="1"/>
  <c r="C52" i="25" s="1"/>
  <c r="C53" i="25" s="1"/>
  <c r="C54" i="25" s="1"/>
  <c r="C55" i="25" s="1"/>
  <c r="C56" i="25" s="1"/>
  <c r="C57" i="25" s="1"/>
  <c r="C58" i="25" s="1"/>
  <c r="C59" i="25" s="1"/>
  <c r="C60" i="25" s="1"/>
  <c r="C61" i="25" s="1"/>
  <c r="C62" i="25" s="1"/>
  <c r="C63" i="25" s="1"/>
  <c r="C64" i="25" s="1"/>
  <c r="C65" i="25" s="1"/>
  <c r="C66" i="25" s="1"/>
  <c r="C67" i="25" s="1"/>
  <c r="C68" i="25" s="1"/>
  <c r="C69" i="25" s="1"/>
  <c r="C70" i="25" s="1"/>
  <c r="C71" i="25" s="1"/>
  <c r="C72" i="25" s="1"/>
  <c r="C73" i="25" s="1"/>
  <c r="C74" i="25" s="1"/>
  <c r="C75" i="25" s="1"/>
  <c r="C76" i="25" s="1"/>
  <c r="C77" i="25" s="1"/>
  <c r="C78" i="25" s="1"/>
  <c r="C79" i="25" s="1"/>
  <c r="C80" i="25" s="1"/>
  <c r="C81" i="25" s="1"/>
  <c r="C82" i="25" s="1"/>
  <c r="C83" i="25" s="1"/>
  <c r="C84" i="25" s="1"/>
  <c r="C85" i="25" s="1"/>
  <c r="C86" i="25" s="1"/>
  <c r="C87" i="25" s="1"/>
  <c r="C88" i="25" s="1"/>
  <c r="C89" i="25" s="1"/>
  <c r="C90" i="25" s="1"/>
  <c r="C91" i="25" s="1"/>
  <c r="C92" i="25" s="1"/>
  <c r="C93" i="25" s="1"/>
  <c r="C94" i="25" s="1"/>
  <c r="C95" i="25" s="1"/>
  <c r="C96" i="25" s="1"/>
  <c r="C97" i="25" s="1"/>
  <c r="C98" i="25" s="1"/>
  <c r="C99" i="25" s="1"/>
  <c r="C100" i="25" s="1"/>
  <c r="C101" i="25" s="1"/>
  <c r="C102" i="25" s="1"/>
  <c r="C103" i="25" s="1"/>
  <c r="B6" i="25"/>
  <c r="B7" i="25" s="1"/>
  <c r="B8" i="25" s="1"/>
  <c r="B9" i="25" s="1"/>
  <c r="B10" i="25" s="1"/>
  <c r="B11" i="25" s="1"/>
  <c r="B12" i="25" s="1"/>
  <c r="B13" i="25" s="1"/>
  <c r="B14" i="25" s="1"/>
  <c r="B15" i="25" s="1"/>
  <c r="B16" i="25" s="1"/>
  <c r="B17" i="25" s="1"/>
  <c r="B18" i="25" s="1"/>
  <c r="B19" i="25" s="1"/>
  <c r="B20" i="25" s="1"/>
  <c r="B21" i="25" s="1"/>
  <c r="B22" i="25" s="1"/>
  <c r="B23" i="25" s="1"/>
  <c r="B24" i="25" s="1"/>
  <c r="B25" i="25" s="1"/>
  <c r="B26" i="25" s="1"/>
  <c r="B27" i="25" s="1"/>
  <c r="B28" i="25" s="1"/>
  <c r="B29" i="25" s="1"/>
  <c r="B30" i="25" s="1"/>
  <c r="B31" i="25" s="1"/>
  <c r="B32" i="25" s="1"/>
  <c r="B33" i="25" s="1"/>
  <c r="B34" i="25" s="1"/>
  <c r="B35" i="25" s="1"/>
  <c r="B36" i="25" s="1"/>
  <c r="B37" i="25" s="1"/>
  <c r="B38" i="25" s="1"/>
  <c r="B39" i="25" s="1"/>
  <c r="B40" i="25" s="1"/>
  <c r="B41" i="25" s="1"/>
  <c r="B42" i="25" s="1"/>
  <c r="B43" i="25" s="1"/>
  <c r="B44" i="25" s="1"/>
  <c r="B45" i="25" s="1"/>
  <c r="B46" i="25" s="1"/>
  <c r="B47" i="25" s="1"/>
  <c r="B48" i="25" s="1"/>
  <c r="B49" i="25" s="1"/>
  <c r="B50" i="25" s="1"/>
  <c r="B51" i="25" s="1"/>
  <c r="B52" i="25" s="1"/>
  <c r="B53" i="25" s="1"/>
  <c r="B54" i="25" s="1"/>
  <c r="B55" i="25" s="1"/>
  <c r="B56" i="25" s="1"/>
  <c r="B57" i="25" s="1"/>
  <c r="B58" i="25" s="1"/>
  <c r="B59" i="25" s="1"/>
  <c r="B60" i="25" s="1"/>
  <c r="B61" i="25" s="1"/>
  <c r="B62" i="25" s="1"/>
  <c r="B63" i="25" s="1"/>
  <c r="B64" i="25" s="1"/>
  <c r="B65" i="25" s="1"/>
  <c r="B66" i="25" s="1"/>
  <c r="B67" i="25" s="1"/>
  <c r="B68" i="25" s="1"/>
  <c r="B69" i="25" s="1"/>
  <c r="B70" i="25" s="1"/>
  <c r="B71" i="25" s="1"/>
  <c r="B72" i="25" s="1"/>
  <c r="B73" i="25" s="1"/>
  <c r="B74" i="25" s="1"/>
  <c r="B75" i="25" s="1"/>
  <c r="B76" i="25" s="1"/>
  <c r="B77" i="25" s="1"/>
  <c r="B78" i="25" s="1"/>
  <c r="B79" i="25" s="1"/>
  <c r="B80" i="25" s="1"/>
  <c r="B81" i="25" s="1"/>
  <c r="B82" i="25" s="1"/>
  <c r="B83" i="25" s="1"/>
  <c r="B84" i="25" s="1"/>
  <c r="B85" i="25" s="1"/>
  <c r="B86" i="25" s="1"/>
  <c r="B87" i="25" s="1"/>
  <c r="B88" i="25" s="1"/>
  <c r="B89" i="25" s="1"/>
  <c r="B90" i="25" s="1"/>
  <c r="B91" i="25" s="1"/>
  <c r="B92" i="25" s="1"/>
  <c r="B93" i="25" s="1"/>
  <c r="B94" i="25" s="1"/>
  <c r="B95" i="25" s="1"/>
  <c r="B96" i="25" s="1"/>
  <c r="B97" i="25" s="1"/>
  <c r="B98" i="25" s="1"/>
  <c r="B99" i="25" s="1"/>
  <c r="B100" i="25" s="1"/>
  <c r="B101" i="25" s="1"/>
  <c r="B102" i="25" s="1"/>
  <c r="B103" i="25" s="1"/>
  <c r="I6" i="24"/>
  <c r="I7" i="24" s="1"/>
  <c r="I8" i="24" s="1"/>
  <c r="I9" i="24" s="1"/>
  <c r="I10" i="24" s="1"/>
  <c r="I11" i="24" s="1"/>
  <c r="I12" i="24" s="1"/>
  <c r="I13" i="24" s="1"/>
  <c r="I14" i="24" s="1"/>
  <c r="I15" i="24" s="1"/>
  <c r="I16" i="24" s="1"/>
  <c r="I17" i="24" s="1"/>
  <c r="I18" i="24" s="1"/>
  <c r="I19" i="24" s="1"/>
  <c r="I20" i="24" s="1"/>
  <c r="I21" i="24" s="1"/>
  <c r="I22" i="24" s="1"/>
  <c r="I23" i="24" s="1"/>
  <c r="I24" i="24" s="1"/>
  <c r="I25" i="24" s="1"/>
  <c r="I26" i="24" s="1"/>
  <c r="I27" i="24" s="1"/>
  <c r="I28" i="24" s="1"/>
  <c r="I29" i="24" s="1"/>
  <c r="I30" i="24" s="1"/>
  <c r="I31" i="24" s="1"/>
  <c r="I32" i="24" s="1"/>
  <c r="I33" i="24" s="1"/>
  <c r="I34" i="24" s="1"/>
  <c r="I35" i="24" s="1"/>
  <c r="I36" i="24" s="1"/>
  <c r="I37" i="24" s="1"/>
  <c r="I38" i="24" s="1"/>
  <c r="I39" i="24" s="1"/>
  <c r="I40" i="24" s="1"/>
  <c r="I41" i="24" s="1"/>
  <c r="I42" i="24" s="1"/>
  <c r="I43" i="24" s="1"/>
  <c r="I44" i="24" s="1"/>
  <c r="I45" i="24" s="1"/>
  <c r="I46" i="24" s="1"/>
  <c r="I47" i="24" s="1"/>
  <c r="I48" i="24" s="1"/>
  <c r="I49" i="24" s="1"/>
  <c r="I50" i="24" s="1"/>
  <c r="I51" i="24" s="1"/>
  <c r="I52" i="24" s="1"/>
  <c r="I53" i="24" s="1"/>
  <c r="I54" i="24" s="1"/>
  <c r="I55" i="24" s="1"/>
  <c r="I56" i="24" s="1"/>
  <c r="I57" i="24" s="1"/>
  <c r="I58" i="24" s="1"/>
  <c r="I59" i="24" s="1"/>
  <c r="I60" i="24" s="1"/>
  <c r="I61" i="24" s="1"/>
  <c r="I62" i="24" s="1"/>
  <c r="I63" i="24" s="1"/>
  <c r="I64" i="24" s="1"/>
  <c r="I65" i="24" s="1"/>
  <c r="I66" i="24" s="1"/>
  <c r="I67" i="24" s="1"/>
  <c r="I68" i="24" s="1"/>
  <c r="I69" i="24" s="1"/>
  <c r="I70" i="24" s="1"/>
  <c r="I71" i="24" s="1"/>
  <c r="I72" i="24" s="1"/>
  <c r="I73" i="24" s="1"/>
  <c r="I74" i="24" s="1"/>
  <c r="I75" i="24" s="1"/>
  <c r="I76" i="24" s="1"/>
  <c r="I77" i="24" s="1"/>
  <c r="I78" i="24" s="1"/>
  <c r="I79" i="24" s="1"/>
  <c r="I80" i="24" s="1"/>
  <c r="I81" i="24" s="1"/>
  <c r="I82" i="24" s="1"/>
  <c r="I83" i="24" s="1"/>
  <c r="I84" i="24" s="1"/>
  <c r="I85" i="24" s="1"/>
  <c r="I86" i="24" s="1"/>
  <c r="I87" i="24" s="1"/>
  <c r="I88" i="24" s="1"/>
  <c r="I89" i="24" s="1"/>
  <c r="I90" i="24" s="1"/>
  <c r="I91" i="24" s="1"/>
  <c r="I92" i="24" s="1"/>
  <c r="I93" i="24" s="1"/>
  <c r="I94" i="24" s="1"/>
  <c r="I95" i="24" s="1"/>
  <c r="I96" i="24" s="1"/>
  <c r="I97" i="24" s="1"/>
  <c r="I98" i="24" s="1"/>
  <c r="I99" i="24" s="1"/>
  <c r="I100" i="24" s="1"/>
  <c r="I101" i="24" s="1"/>
  <c r="I102" i="24" s="1"/>
  <c r="I103" i="24" s="1"/>
  <c r="H6" i="24"/>
  <c r="H7" i="24" s="1"/>
  <c r="H8" i="24" s="1"/>
  <c r="H9" i="24" s="1"/>
  <c r="H10" i="24" s="1"/>
  <c r="H11" i="24" s="1"/>
  <c r="H12" i="24" s="1"/>
  <c r="H13" i="24" s="1"/>
  <c r="H14" i="24" s="1"/>
  <c r="H15" i="24" s="1"/>
  <c r="H16" i="24" s="1"/>
  <c r="H17" i="24" s="1"/>
  <c r="H18" i="24" s="1"/>
  <c r="H19" i="24" s="1"/>
  <c r="H20" i="24" s="1"/>
  <c r="H21" i="24" s="1"/>
  <c r="H22" i="24" s="1"/>
  <c r="H23" i="24" s="1"/>
  <c r="H24" i="24" s="1"/>
  <c r="H25" i="24" s="1"/>
  <c r="H26" i="24" s="1"/>
  <c r="H27" i="24" s="1"/>
  <c r="H28" i="24" s="1"/>
  <c r="H29" i="24" s="1"/>
  <c r="H30" i="24" s="1"/>
  <c r="H31" i="24" s="1"/>
  <c r="H32" i="24" s="1"/>
  <c r="H33" i="24" s="1"/>
  <c r="H34" i="24" s="1"/>
  <c r="H35" i="24" s="1"/>
  <c r="H36" i="24" s="1"/>
  <c r="H37" i="24" s="1"/>
  <c r="H38" i="24" s="1"/>
  <c r="H39" i="24" s="1"/>
  <c r="H40" i="24" s="1"/>
  <c r="H41" i="24" s="1"/>
  <c r="H42" i="24" s="1"/>
  <c r="H43" i="24" s="1"/>
  <c r="H44" i="24" s="1"/>
  <c r="H45" i="24" s="1"/>
  <c r="H46" i="24" s="1"/>
  <c r="H47" i="24" s="1"/>
  <c r="H48" i="24" s="1"/>
  <c r="H49" i="24" s="1"/>
  <c r="H50" i="24" s="1"/>
  <c r="H51" i="24" s="1"/>
  <c r="H52" i="24" s="1"/>
  <c r="H53" i="24" s="1"/>
  <c r="H54" i="24" s="1"/>
  <c r="H55" i="24" s="1"/>
  <c r="H56" i="24" s="1"/>
  <c r="H57" i="24" s="1"/>
  <c r="H58" i="24" s="1"/>
  <c r="H59" i="24" s="1"/>
  <c r="H60" i="24" s="1"/>
  <c r="H61" i="24" s="1"/>
  <c r="H62" i="24" s="1"/>
  <c r="H63" i="24" s="1"/>
  <c r="H64" i="24" s="1"/>
  <c r="H65" i="24" s="1"/>
  <c r="H66" i="24" s="1"/>
  <c r="H67" i="24" s="1"/>
  <c r="H68" i="24" s="1"/>
  <c r="H69" i="24" s="1"/>
  <c r="H70" i="24" s="1"/>
  <c r="H71" i="24" s="1"/>
  <c r="H72" i="24" s="1"/>
  <c r="H73" i="24" s="1"/>
  <c r="H74" i="24" s="1"/>
  <c r="H75" i="24" s="1"/>
  <c r="H76" i="24" s="1"/>
  <c r="H77" i="24" s="1"/>
  <c r="H78" i="24" s="1"/>
  <c r="H79" i="24" s="1"/>
  <c r="H80" i="24" s="1"/>
  <c r="H81" i="24" s="1"/>
  <c r="H82" i="24" s="1"/>
  <c r="H83" i="24" s="1"/>
  <c r="H84" i="24" s="1"/>
  <c r="H85" i="24" s="1"/>
  <c r="H86" i="24" s="1"/>
  <c r="H87" i="24" s="1"/>
  <c r="H88" i="24" s="1"/>
  <c r="H89" i="24" s="1"/>
  <c r="H90" i="24" s="1"/>
  <c r="H91" i="24" s="1"/>
  <c r="H92" i="24" s="1"/>
  <c r="H93" i="24" s="1"/>
  <c r="H94" i="24" s="1"/>
  <c r="H95" i="24" s="1"/>
  <c r="H96" i="24" s="1"/>
  <c r="H97" i="24" s="1"/>
  <c r="H98" i="24" s="1"/>
  <c r="H99" i="24" s="1"/>
  <c r="H100" i="24" s="1"/>
  <c r="H101" i="24" s="1"/>
  <c r="H102" i="24" s="1"/>
  <c r="H103" i="24" s="1"/>
  <c r="G6" i="24"/>
  <c r="G7" i="24" s="1"/>
  <c r="G8" i="24" s="1"/>
  <c r="G9" i="24" s="1"/>
  <c r="G10" i="24" s="1"/>
  <c r="G11" i="24" s="1"/>
  <c r="G12" i="24" s="1"/>
  <c r="G13" i="24" s="1"/>
  <c r="G14" i="24" s="1"/>
  <c r="G15" i="24" s="1"/>
  <c r="G16" i="24" s="1"/>
  <c r="G17" i="24" s="1"/>
  <c r="G18" i="24" s="1"/>
  <c r="G19" i="24" s="1"/>
  <c r="G20" i="24" s="1"/>
  <c r="G21" i="24" s="1"/>
  <c r="G22" i="24" s="1"/>
  <c r="G23" i="24" s="1"/>
  <c r="G24" i="24" s="1"/>
  <c r="G25" i="24" s="1"/>
  <c r="G26" i="24" s="1"/>
  <c r="G27" i="24" s="1"/>
  <c r="G28" i="24" s="1"/>
  <c r="G29" i="24" s="1"/>
  <c r="G30" i="24" s="1"/>
  <c r="G31" i="24" s="1"/>
  <c r="G32" i="24" s="1"/>
  <c r="G33" i="24" s="1"/>
  <c r="G34" i="24" s="1"/>
  <c r="G35" i="24" s="1"/>
  <c r="G36" i="24" s="1"/>
  <c r="G37" i="24" s="1"/>
  <c r="G38" i="24" s="1"/>
  <c r="G39" i="24" s="1"/>
  <c r="G40" i="24" s="1"/>
  <c r="G41" i="24" s="1"/>
  <c r="G42" i="24" s="1"/>
  <c r="G43" i="24" s="1"/>
  <c r="G44" i="24" s="1"/>
  <c r="G45" i="24" s="1"/>
  <c r="G46" i="24" s="1"/>
  <c r="G47" i="24" s="1"/>
  <c r="G48" i="24" s="1"/>
  <c r="G49" i="24" s="1"/>
  <c r="G50" i="24" s="1"/>
  <c r="G51" i="24" s="1"/>
  <c r="G52" i="24" s="1"/>
  <c r="G53" i="24" s="1"/>
  <c r="G54" i="24" s="1"/>
  <c r="G55" i="24" s="1"/>
  <c r="G56" i="24" s="1"/>
  <c r="G57" i="24" s="1"/>
  <c r="G58" i="24" s="1"/>
  <c r="G59" i="24" s="1"/>
  <c r="G60" i="24" s="1"/>
  <c r="G61" i="24" s="1"/>
  <c r="G62" i="24" s="1"/>
  <c r="G63" i="24" s="1"/>
  <c r="G64" i="24" s="1"/>
  <c r="G65" i="24" s="1"/>
  <c r="G66" i="24" s="1"/>
  <c r="G67" i="24" s="1"/>
  <c r="G68" i="24" s="1"/>
  <c r="G69" i="24" s="1"/>
  <c r="G70" i="24" s="1"/>
  <c r="G71" i="24" s="1"/>
  <c r="G72" i="24" s="1"/>
  <c r="G73" i="24" s="1"/>
  <c r="G74" i="24" s="1"/>
  <c r="G75" i="24" s="1"/>
  <c r="G76" i="24" s="1"/>
  <c r="G77" i="24" s="1"/>
  <c r="G78" i="24" s="1"/>
  <c r="G79" i="24" s="1"/>
  <c r="G80" i="24" s="1"/>
  <c r="G81" i="24" s="1"/>
  <c r="G82" i="24" s="1"/>
  <c r="G83" i="24" s="1"/>
  <c r="G84" i="24" s="1"/>
  <c r="G85" i="24" s="1"/>
  <c r="G86" i="24" s="1"/>
  <c r="G87" i="24" s="1"/>
  <c r="G88" i="24" s="1"/>
  <c r="G89" i="24" s="1"/>
  <c r="G90" i="24" s="1"/>
  <c r="G91" i="24" s="1"/>
  <c r="G92" i="24" s="1"/>
  <c r="G93" i="24" s="1"/>
  <c r="G94" i="24" s="1"/>
  <c r="G95" i="24" s="1"/>
  <c r="G96" i="24" s="1"/>
  <c r="G97" i="24" s="1"/>
  <c r="G98" i="24" s="1"/>
  <c r="G99" i="24" s="1"/>
  <c r="G100" i="24" s="1"/>
  <c r="G101" i="24" s="1"/>
  <c r="G102" i="24" s="1"/>
  <c r="G103" i="24" s="1"/>
  <c r="F6" i="24"/>
  <c r="F7" i="24" s="1"/>
  <c r="F8" i="24" s="1"/>
  <c r="F9" i="24" s="1"/>
  <c r="F10" i="24" s="1"/>
  <c r="F11" i="24" s="1"/>
  <c r="F12" i="24" s="1"/>
  <c r="F13" i="24" s="1"/>
  <c r="F14" i="24" s="1"/>
  <c r="F15" i="24" s="1"/>
  <c r="F16" i="24" s="1"/>
  <c r="F17" i="24" s="1"/>
  <c r="F18" i="24" s="1"/>
  <c r="F19" i="24" s="1"/>
  <c r="F20" i="24" s="1"/>
  <c r="F21" i="24" s="1"/>
  <c r="F22" i="24" s="1"/>
  <c r="F23" i="24" s="1"/>
  <c r="F24" i="24" s="1"/>
  <c r="F25" i="24" s="1"/>
  <c r="F26" i="24" s="1"/>
  <c r="F27" i="24" s="1"/>
  <c r="F28" i="24" s="1"/>
  <c r="F29" i="24" s="1"/>
  <c r="F30" i="24" s="1"/>
  <c r="F31" i="24" s="1"/>
  <c r="F32" i="24" s="1"/>
  <c r="F33" i="24" s="1"/>
  <c r="F34" i="24" s="1"/>
  <c r="F35" i="24" s="1"/>
  <c r="F36" i="24" s="1"/>
  <c r="F37" i="24" s="1"/>
  <c r="F38" i="24" s="1"/>
  <c r="F39" i="24" s="1"/>
  <c r="F40" i="24" s="1"/>
  <c r="F41" i="24" s="1"/>
  <c r="F42" i="24" s="1"/>
  <c r="F43" i="24" s="1"/>
  <c r="F44" i="24" s="1"/>
  <c r="F45" i="24" s="1"/>
  <c r="F46" i="24" s="1"/>
  <c r="F47" i="24" s="1"/>
  <c r="F48" i="24" s="1"/>
  <c r="F49" i="24" s="1"/>
  <c r="F50" i="24" s="1"/>
  <c r="F51" i="24" s="1"/>
  <c r="F52" i="24" s="1"/>
  <c r="F53" i="24" s="1"/>
  <c r="F54" i="24" s="1"/>
  <c r="F55" i="24" s="1"/>
  <c r="F56" i="24" s="1"/>
  <c r="F57" i="24" s="1"/>
  <c r="F58" i="24" s="1"/>
  <c r="F59" i="24" s="1"/>
  <c r="F60" i="24" s="1"/>
  <c r="F61" i="24" s="1"/>
  <c r="F62" i="24" s="1"/>
  <c r="F63" i="24" s="1"/>
  <c r="F64" i="24" s="1"/>
  <c r="F65" i="24" s="1"/>
  <c r="F66" i="24" s="1"/>
  <c r="F67" i="24" s="1"/>
  <c r="F68" i="24" s="1"/>
  <c r="F69" i="24" s="1"/>
  <c r="F70" i="24" s="1"/>
  <c r="F71" i="24" s="1"/>
  <c r="F72" i="24" s="1"/>
  <c r="F73" i="24" s="1"/>
  <c r="F74" i="24" s="1"/>
  <c r="F75" i="24" s="1"/>
  <c r="F76" i="24" s="1"/>
  <c r="F77" i="24" s="1"/>
  <c r="F78" i="24" s="1"/>
  <c r="F79" i="24" s="1"/>
  <c r="F80" i="24" s="1"/>
  <c r="F81" i="24" s="1"/>
  <c r="F82" i="24" s="1"/>
  <c r="F83" i="24" s="1"/>
  <c r="F84" i="24" s="1"/>
  <c r="F85" i="24" s="1"/>
  <c r="F86" i="24" s="1"/>
  <c r="F87" i="24" s="1"/>
  <c r="F88" i="24" s="1"/>
  <c r="F89" i="24" s="1"/>
  <c r="F90" i="24" s="1"/>
  <c r="F91" i="24" s="1"/>
  <c r="F92" i="24" s="1"/>
  <c r="F93" i="24" s="1"/>
  <c r="F94" i="24" s="1"/>
  <c r="F95" i="24" s="1"/>
  <c r="F96" i="24" s="1"/>
  <c r="F97" i="24" s="1"/>
  <c r="F98" i="24" s="1"/>
  <c r="F99" i="24" s="1"/>
  <c r="F100" i="24" s="1"/>
  <c r="F101" i="24" s="1"/>
  <c r="F102" i="24" s="1"/>
  <c r="F103" i="24" s="1"/>
  <c r="E6" i="24"/>
  <c r="E7" i="24" s="1"/>
  <c r="E8" i="24" s="1"/>
  <c r="E9" i="24" s="1"/>
  <c r="E10" i="24" s="1"/>
  <c r="E11" i="24" s="1"/>
  <c r="E12" i="24" s="1"/>
  <c r="E13" i="24" s="1"/>
  <c r="E14" i="24" s="1"/>
  <c r="E15" i="24" s="1"/>
  <c r="E16" i="24" s="1"/>
  <c r="E17" i="24" s="1"/>
  <c r="E18" i="24" s="1"/>
  <c r="E19" i="24" s="1"/>
  <c r="E20" i="24" s="1"/>
  <c r="E21" i="24" s="1"/>
  <c r="E22" i="24" s="1"/>
  <c r="E23" i="24" s="1"/>
  <c r="E24" i="24" s="1"/>
  <c r="E25" i="24" s="1"/>
  <c r="E26" i="24" s="1"/>
  <c r="E27" i="24" s="1"/>
  <c r="E28" i="24" s="1"/>
  <c r="E29" i="24" s="1"/>
  <c r="E30" i="24" s="1"/>
  <c r="E31" i="24" s="1"/>
  <c r="E32" i="24" s="1"/>
  <c r="E33" i="24" s="1"/>
  <c r="E34" i="24" s="1"/>
  <c r="E35" i="24" s="1"/>
  <c r="E36" i="24" s="1"/>
  <c r="E37" i="24" s="1"/>
  <c r="E38" i="24" s="1"/>
  <c r="E39" i="24" s="1"/>
  <c r="E40" i="24" s="1"/>
  <c r="E41" i="24" s="1"/>
  <c r="E42" i="24" s="1"/>
  <c r="E43" i="24" s="1"/>
  <c r="E44" i="24" s="1"/>
  <c r="E45" i="24" s="1"/>
  <c r="E46" i="24" s="1"/>
  <c r="E47" i="24" s="1"/>
  <c r="E48" i="24" s="1"/>
  <c r="E49" i="24" s="1"/>
  <c r="E50" i="24" s="1"/>
  <c r="E51" i="24" s="1"/>
  <c r="E52" i="24" s="1"/>
  <c r="E53" i="24" s="1"/>
  <c r="E54" i="24" s="1"/>
  <c r="E55" i="24" s="1"/>
  <c r="E56" i="24" s="1"/>
  <c r="E57" i="24" s="1"/>
  <c r="E58" i="24" s="1"/>
  <c r="E59" i="24" s="1"/>
  <c r="E60" i="24" s="1"/>
  <c r="E61" i="24" s="1"/>
  <c r="E62" i="24" s="1"/>
  <c r="E63" i="24" s="1"/>
  <c r="E64" i="24" s="1"/>
  <c r="E65" i="24" s="1"/>
  <c r="E66" i="24" s="1"/>
  <c r="E67" i="24" s="1"/>
  <c r="E68" i="24" s="1"/>
  <c r="E69" i="24" s="1"/>
  <c r="E70" i="24" s="1"/>
  <c r="E71" i="24" s="1"/>
  <c r="E72" i="24" s="1"/>
  <c r="E73" i="24" s="1"/>
  <c r="E74" i="24" s="1"/>
  <c r="E75" i="24" s="1"/>
  <c r="E76" i="24" s="1"/>
  <c r="E77" i="24" s="1"/>
  <c r="E78" i="24" s="1"/>
  <c r="E79" i="24" s="1"/>
  <c r="E80" i="24" s="1"/>
  <c r="E81" i="24" s="1"/>
  <c r="E82" i="24" s="1"/>
  <c r="E83" i="24" s="1"/>
  <c r="E84" i="24" s="1"/>
  <c r="E85" i="24" s="1"/>
  <c r="E86" i="24" s="1"/>
  <c r="E87" i="24" s="1"/>
  <c r="E88" i="24" s="1"/>
  <c r="E89" i="24" s="1"/>
  <c r="E90" i="24" s="1"/>
  <c r="E91" i="24" s="1"/>
  <c r="E92" i="24" s="1"/>
  <c r="E93" i="24" s="1"/>
  <c r="E94" i="24" s="1"/>
  <c r="E95" i="24" s="1"/>
  <c r="E96" i="24" s="1"/>
  <c r="E97" i="24" s="1"/>
  <c r="E98" i="24" s="1"/>
  <c r="E99" i="24" s="1"/>
  <c r="E100" i="24" s="1"/>
  <c r="E101" i="24" s="1"/>
  <c r="E102" i="24" s="1"/>
  <c r="E103" i="24" s="1"/>
  <c r="D6" i="24"/>
  <c r="D7" i="24" s="1"/>
  <c r="D8" i="24" s="1"/>
  <c r="D9" i="24" s="1"/>
  <c r="D10" i="24" s="1"/>
  <c r="D11" i="24" s="1"/>
  <c r="D12" i="24" s="1"/>
  <c r="D13" i="24" s="1"/>
  <c r="D14" i="24" s="1"/>
  <c r="D15" i="24" s="1"/>
  <c r="D16" i="24" s="1"/>
  <c r="D17" i="24" s="1"/>
  <c r="D18" i="24" s="1"/>
  <c r="D19" i="24" s="1"/>
  <c r="D20" i="24" s="1"/>
  <c r="D21" i="24" s="1"/>
  <c r="D22" i="24" s="1"/>
  <c r="D23" i="24" s="1"/>
  <c r="D24" i="24" s="1"/>
  <c r="D25" i="24" s="1"/>
  <c r="D26" i="24" s="1"/>
  <c r="D27" i="24" s="1"/>
  <c r="D28" i="24" s="1"/>
  <c r="D29" i="24" s="1"/>
  <c r="D30" i="24" s="1"/>
  <c r="D31" i="24" s="1"/>
  <c r="D32" i="24" s="1"/>
  <c r="D33" i="24" s="1"/>
  <c r="D34" i="24" s="1"/>
  <c r="D35" i="24" s="1"/>
  <c r="D36" i="24" s="1"/>
  <c r="D37" i="24" s="1"/>
  <c r="D38" i="24" s="1"/>
  <c r="D39" i="24" s="1"/>
  <c r="D40" i="24" s="1"/>
  <c r="D41" i="24" s="1"/>
  <c r="D42" i="24" s="1"/>
  <c r="D43" i="24" s="1"/>
  <c r="D44" i="24" s="1"/>
  <c r="D45" i="24" s="1"/>
  <c r="D46" i="24" s="1"/>
  <c r="D47" i="24" s="1"/>
  <c r="D48" i="24" s="1"/>
  <c r="D49" i="24" s="1"/>
  <c r="D50" i="24" s="1"/>
  <c r="D51" i="24" s="1"/>
  <c r="D52" i="24" s="1"/>
  <c r="D53" i="24" s="1"/>
  <c r="D54" i="24" s="1"/>
  <c r="D55" i="24" s="1"/>
  <c r="D56" i="24" s="1"/>
  <c r="D57" i="24" s="1"/>
  <c r="D58" i="24" s="1"/>
  <c r="D59" i="24" s="1"/>
  <c r="D60" i="24" s="1"/>
  <c r="D61" i="24" s="1"/>
  <c r="D62" i="24" s="1"/>
  <c r="D63" i="24" s="1"/>
  <c r="D64" i="24" s="1"/>
  <c r="D65" i="24" s="1"/>
  <c r="D66" i="24" s="1"/>
  <c r="D67" i="24" s="1"/>
  <c r="D68" i="24" s="1"/>
  <c r="D69" i="24" s="1"/>
  <c r="D70" i="24" s="1"/>
  <c r="D71" i="24" s="1"/>
  <c r="D72" i="24" s="1"/>
  <c r="D73" i="24" s="1"/>
  <c r="D74" i="24" s="1"/>
  <c r="D75" i="24" s="1"/>
  <c r="D76" i="24" s="1"/>
  <c r="D77" i="24" s="1"/>
  <c r="D78" i="24" s="1"/>
  <c r="D79" i="24" s="1"/>
  <c r="D80" i="24" s="1"/>
  <c r="D81" i="24" s="1"/>
  <c r="D82" i="24" s="1"/>
  <c r="D83" i="24" s="1"/>
  <c r="D84" i="24" s="1"/>
  <c r="D85" i="24" s="1"/>
  <c r="D86" i="24" s="1"/>
  <c r="D87" i="24" s="1"/>
  <c r="D88" i="24" s="1"/>
  <c r="D89" i="24" s="1"/>
  <c r="D90" i="24" s="1"/>
  <c r="D91" i="24" s="1"/>
  <c r="D92" i="24" s="1"/>
  <c r="D93" i="24" s="1"/>
  <c r="D94" i="24" s="1"/>
  <c r="D95" i="24" s="1"/>
  <c r="D96" i="24" s="1"/>
  <c r="D97" i="24" s="1"/>
  <c r="D98" i="24" s="1"/>
  <c r="D99" i="24" s="1"/>
  <c r="D100" i="24" s="1"/>
  <c r="D101" i="24" s="1"/>
  <c r="D102" i="24" s="1"/>
  <c r="D103" i="24" s="1"/>
  <c r="C6" i="24"/>
  <c r="C7" i="24" s="1"/>
  <c r="C8" i="24" s="1"/>
  <c r="C9" i="24" s="1"/>
  <c r="C10" i="24" s="1"/>
  <c r="C11" i="24" s="1"/>
  <c r="C12" i="24" s="1"/>
  <c r="C13" i="24" s="1"/>
  <c r="C14" i="24" s="1"/>
  <c r="C15" i="24" s="1"/>
  <c r="C16" i="24" s="1"/>
  <c r="C17" i="24" s="1"/>
  <c r="C18" i="24" s="1"/>
  <c r="C19" i="24" s="1"/>
  <c r="C20" i="24" s="1"/>
  <c r="C21" i="24" s="1"/>
  <c r="C22" i="24" s="1"/>
  <c r="C23" i="24" s="1"/>
  <c r="C24" i="24" s="1"/>
  <c r="C25" i="24" s="1"/>
  <c r="C26" i="24" s="1"/>
  <c r="C27" i="24" s="1"/>
  <c r="C28" i="24" s="1"/>
  <c r="C29" i="24" s="1"/>
  <c r="C30" i="24" s="1"/>
  <c r="C31" i="24" s="1"/>
  <c r="C32" i="24" s="1"/>
  <c r="C33" i="24" s="1"/>
  <c r="C34" i="24" s="1"/>
  <c r="C35" i="24" s="1"/>
  <c r="C36" i="24" s="1"/>
  <c r="C37" i="24" s="1"/>
  <c r="C38" i="24" s="1"/>
  <c r="C39" i="24" s="1"/>
  <c r="C40" i="24" s="1"/>
  <c r="C41" i="24" s="1"/>
  <c r="C42" i="24" s="1"/>
  <c r="C43" i="24" s="1"/>
  <c r="C44" i="24" s="1"/>
  <c r="C45" i="24" s="1"/>
  <c r="C46" i="24" s="1"/>
  <c r="C47" i="24" s="1"/>
  <c r="C48" i="24" s="1"/>
  <c r="C49" i="24" s="1"/>
  <c r="C50" i="24" s="1"/>
  <c r="C51" i="24" s="1"/>
  <c r="C52" i="24" s="1"/>
  <c r="C53" i="24" s="1"/>
  <c r="C54" i="24" s="1"/>
  <c r="C55" i="24" s="1"/>
  <c r="C56" i="24" s="1"/>
  <c r="C57" i="24" s="1"/>
  <c r="C58" i="24" s="1"/>
  <c r="C59" i="24" s="1"/>
  <c r="C60" i="24" s="1"/>
  <c r="C61" i="24" s="1"/>
  <c r="C62" i="24" s="1"/>
  <c r="C63" i="24" s="1"/>
  <c r="C64" i="24" s="1"/>
  <c r="C65" i="24" s="1"/>
  <c r="C66" i="24" s="1"/>
  <c r="C67" i="24" s="1"/>
  <c r="C68" i="24" s="1"/>
  <c r="C69" i="24" s="1"/>
  <c r="C70" i="24" s="1"/>
  <c r="C71" i="24" s="1"/>
  <c r="C72" i="24" s="1"/>
  <c r="C73" i="24" s="1"/>
  <c r="C74" i="24" s="1"/>
  <c r="C75" i="24" s="1"/>
  <c r="C76" i="24" s="1"/>
  <c r="C77" i="24" s="1"/>
  <c r="C78" i="24" s="1"/>
  <c r="C79" i="24" s="1"/>
  <c r="C80" i="24" s="1"/>
  <c r="C81" i="24" s="1"/>
  <c r="C82" i="24" s="1"/>
  <c r="C83" i="24" s="1"/>
  <c r="C84" i="24" s="1"/>
  <c r="C85" i="24" s="1"/>
  <c r="C86" i="24" s="1"/>
  <c r="C87" i="24" s="1"/>
  <c r="C88" i="24" s="1"/>
  <c r="C89" i="24" s="1"/>
  <c r="C90" i="24" s="1"/>
  <c r="C91" i="24" s="1"/>
  <c r="C92" i="24" s="1"/>
  <c r="C93" i="24" s="1"/>
  <c r="C94" i="24" s="1"/>
  <c r="C95" i="24" s="1"/>
  <c r="C96" i="24" s="1"/>
  <c r="C97" i="24" s="1"/>
  <c r="C98" i="24" s="1"/>
  <c r="C99" i="24" s="1"/>
  <c r="C100" i="24" s="1"/>
  <c r="C101" i="24" s="1"/>
  <c r="C102" i="24" s="1"/>
  <c r="C103" i="24" s="1"/>
  <c r="B6" i="24"/>
  <c r="B7" i="24" s="1"/>
  <c r="B8" i="24" s="1"/>
  <c r="B9" i="24" s="1"/>
  <c r="B10" i="24" s="1"/>
  <c r="B11" i="24" s="1"/>
  <c r="B12" i="24" s="1"/>
  <c r="B13" i="24" s="1"/>
  <c r="B14" i="24" s="1"/>
  <c r="B15" i="24" s="1"/>
  <c r="B16" i="24" s="1"/>
  <c r="B17" i="24" s="1"/>
  <c r="B18" i="24" s="1"/>
  <c r="B19" i="24" s="1"/>
  <c r="B20" i="24" s="1"/>
  <c r="B21" i="24" s="1"/>
  <c r="B22" i="24" s="1"/>
  <c r="B23" i="24" s="1"/>
  <c r="B24" i="24" s="1"/>
  <c r="B25" i="24" s="1"/>
  <c r="B26" i="24" s="1"/>
  <c r="B27" i="24" s="1"/>
  <c r="B28" i="24" s="1"/>
  <c r="B29" i="24" s="1"/>
  <c r="B30" i="24" s="1"/>
  <c r="B31" i="24" s="1"/>
  <c r="B32" i="24" s="1"/>
  <c r="B33" i="24" s="1"/>
  <c r="B34" i="24" s="1"/>
  <c r="B35" i="24" s="1"/>
  <c r="B36" i="24" s="1"/>
  <c r="B37" i="24" s="1"/>
  <c r="B38" i="24" s="1"/>
  <c r="B39" i="24" s="1"/>
  <c r="B40" i="24" s="1"/>
  <c r="B41" i="24" s="1"/>
  <c r="B42" i="24" s="1"/>
  <c r="B43" i="24" s="1"/>
  <c r="B44" i="24" s="1"/>
  <c r="B45" i="24" s="1"/>
  <c r="B46" i="24" s="1"/>
  <c r="B47" i="24" s="1"/>
  <c r="B48" i="24" s="1"/>
  <c r="B49" i="24" s="1"/>
  <c r="B50" i="24" s="1"/>
  <c r="B51" i="24" s="1"/>
  <c r="B52" i="24" s="1"/>
  <c r="B53" i="24" s="1"/>
  <c r="B54" i="24" s="1"/>
  <c r="B55" i="24" s="1"/>
  <c r="B56" i="24" s="1"/>
  <c r="B57" i="24" s="1"/>
  <c r="B58" i="24" s="1"/>
  <c r="B59" i="24" s="1"/>
  <c r="B60" i="24" s="1"/>
  <c r="B61" i="24" s="1"/>
  <c r="B62" i="24" s="1"/>
  <c r="B63" i="24" s="1"/>
  <c r="B64" i="24" s="1"/>
  <c r="B65" i="24" s="1"/>
  <c r="B66" i="24" s="1"/>
  <c r="B67" i="24" s="1"/>
  <c r="B68" i="24" s="1"/>
  <c r="B69" i="24" s="1"/>
  <c r="B70" i="24" s="1"/>
  <c r="B71" i="24" s="1"/>
  <c r="B72" i="24" s="1"/>
  <c r="B73" i="24" s="1"/>
  <c r="B74" i="24" s="1"/>
  <c r="B75" i="24" s="1"/>
  <c r="B76" i="24" s="1"/>
  <c r="B77" i="24" s="1"/>
  <c r="B78" i="24" s="1"/>
  <c r="B79" i="24" s="1"/>
  <c r="B80" i="24" s="1"/>
  <c r="B81" i="24" s="1"/>
  <c r="B82" i="24" s="1"/>
  <c r="B83" i="24" s="1"/>
  <c r="B84" i="24" s="1"/>
  <c r="B85" i="24" s="1"/>
  <c r="B86" i="24" s="1"/>
  <c r="B87" i="24" s="1"/>
  <c r="B88" i="24" s="1"/>
  <c r="B89" i="24" s="1"/>
  <c r="B90" i="24" s="1"/>
  <c r="B91" i="24" s="1"/>
  <c r="B92" i="24" s="1"/>
  <c r="B93" i="24" s="1"/>
  <c r="B94" i="24" s="1"/>
  <c r="B95" i="24" s="1"/>
  <c r="B96" i="24" s="1"/>
  <c r="B97" i="24" s="1"/>
  <c r="B98" i="24" s="1"/>
  <c r="B99" i="24" s="1"/>
  <c r="B100" i="24" s="1"/>
  <c r="B101" i="24" s="1"/>
  <c r="B102" i="24" s="1"/>
  <c r="B103" i="24" s="1"/>
  <c r="I6" i="23"/>
  <c r="I7" i="23" s="1"/>
  <c r="I8" i="23" s="1"/>
  <c r="I9" i="23" s="1"/>
  <c r="I10" i="23" s="1"/>
  <c r="I11" i="23" s="1"/>
  <c r="I12" i="23" s="1"/>
  <c r="I13" i="23" s="1"/>
  <c r="I14" i="23" s="1"/>
  <c r="I15" i="23" s="1"/>
  <c r="I16" i="23" s="1"/>
  <c r="I17" i="23" s="1"/>
  <c r="I18" i="23" s="1"/>
  <c r="I19" i="23" s="1"/>
  <c r="I20" i="23" s="1"/>
  <c r="I21" i="23" s="1"/>
  <c r="I22" i="23" s="1"/>
  <c r="I23" i="23" s="1"/>
  <c r="I24" i="23" s="1"/>
  <c r="I25" i="23" s="1"/>
  <c r="I26" i="23" s="1"/>
  <c r="I27" i="23" s="1"/>
  <c r="I28" i="23" s="1"/>
  <c r="I29" i="23" s="1"/>
  <c r="I30" i="23" s="1"/>
  <c r="I31" i="23" s="1"/>
  <c r="I32" i="23" s="1"/>
  <c r="I33" i="23" s="1"/>
  <c r="I34" i="23" s="1"/>
  <c r="I35" i="23" s="1"/>
  <c r="I36" i="23" s="1"/>
  <c r="I37" i="23" s="1"/>
  <c r="I38" i="23" s="1"/>
  <c r="I39" i="23" s="1"/>
  <c r="I40" i="23" s="1"/>
  <c r="I41" i="23" s="1"/>
  <c r="I42" i="23" s="1"/>
  <c r="I43" i="23" s="1"/>
  <c r="I44" i="23" s="1"/>
  <c r="I45" i="23" s="1"/>
  <c r="I46" i="23" s="1"/>
  <c r="I47" i="23" s="1"/>
  <c r="I48" i="23" s="1"/>
  <c r="I49" i="23" s="1"/>
  <c r="I50" i="23" s="1"/>
  <c r="I51" i="23" s="1"/>
  <c r="I52" i="23" s="1"/>
  <c r="I53" i="23" s="1"/>
  <c r="I54" i="23" s="1"/>
  <c r="I55" i="23" s="1"/>
  <c r="I56" i="23" s="1"/>
  <c r="I57" i="23" s="1"/>
  <c r="I58" i="23" s="1"/>
  <c r="I59" i="23" s="1"/>
  <c r="I60" i="23" s="1"/>
  <c r="I61" i="23" s="1"/>
  <c r="I62" i="23" s="1"/>
  <c r="I63" i="23" s="1"/>
  <c r="I64" i="23" s="1"/>
  <c r="I65" i="23" s="1"/>
  <c r="I66" i="23" s="1"/>
  <c r="I67" i="23" s="1"/>
  <c r="I68" i="23" s="1"/>
  <c r="I69" i="23" s="1"/>
  <c r="I70" i="23" s="1"/>
  <c r="I71" i="23" s="1"/>
  <c r="I72" i="23" s="1"/>
  <c r="I73" i="23" s="1"/>
  <c r="I74" i="23" s="1"/>
  <c r="I75" i="23" s="1"/>
  <c r="I76" i="23" s="1"/>
  <c r="I77" i="23" s="1"/>
  <c r="I78" i="23" s="1"/>
  <c r="I79" i="23" s="1"/>
  <c r="I80" i="23" s="1"/>
  <c r="I81" i="23" s="1"/>
  <c r="I82" i="23" s="1"/>
  <c r="I83" i="23" s="1"/>
  <c r="I84" i="23" s="1"/>
  <c r="I85" i="23" s="1"/>
  <c r="I86" i="23" s="1"/>
  <c r="I87" i="23" s="1"/>
  <c r="I88" i="23" s="1"/>
  <c r="I89" i="23" s="1"/>
  <c r="I90" i="23" s="1"/>
  <c r="I91" i="23" s="1"/>
  <c r="I92" i="23" s="1"/>
  <c r="I93" i="23" s="1"/>
  <c r="I94" i="23" s="1"/>
  <c r="I95" i="23" s="1"/>
  <c r="I96" i="23" s="1"/>
  <c r="I97" i="23" s="1"/>
  <c r="I98" i="23" s="1"/>
  <c r="I99" i="23" s="1"/>
  <c r="I100" i="23" s="1"/>
  <c r="I101" i="23" s="1"/>
  <c r="I102" i="23" s="1"/>
  <c r="I103" i="23" s="1"/>
  <c r="H6" i="23"/>
  <c r="H7" i="23" s="1"/>
  <c r="H8" i="23" s="1"/>
  <c r="H9" i="23" s="1"/>
  <c r="H10" i="23" s="1"/>
  <c r="H11" i="23" s="1"/>
  <c r="H12" i="23" s="1"/>
  <c r="H13" i="23" s="1"/>
  <c r="H14" i="23" s="1"/>
  <c r="H15" i="23" s="1"/>
  <c r="H16" i="23" s="1"/>
  <c r="H17" i="23" s="1"/>
  <c r="H18" i="23" s="1"/>
  <c r="H19" i="23" s="1"/>
  <c r="H20" i="23" s="1"/>
  <c r="H21" i="23" s="1"/>
  <c r="H22" i="23" s="1"/>
  <c r="H23" i="23" s="1"/>
  <c r="H24" i="23" s="1"/>
  <c r="H25" i="23" s="1"/>
  <c r="H26" i="23" s="1"/>
  <c r="H27" i="23" s="1"/>
  <c r="H28" i="23" s="1"/>
  <c r="H29" i="23" s="1"/>
  <c r="H30" i="23" s="1"/>
  <c r="H31" i="23" s="1"/>
  <c r="H32" i="23" s="1"/>
  <c r="H33" i="23" s="1"/>
  <c r="H34" i="23" s="1"/>
  <c r="H35" i="23" s="1"/>
  <c r="H36" i="23" s="1"/>
  <c r="H37" i="23" s="1"/>
  <c r="H38" i="23" s="1"/>
  <c r="H39" i="23" s="1"/>
  <c r="H40" i="23" s="1"/>
  <c r="H41" i="23" s="1"/>
  <c r="H42" i="23" s="1"/>
  <c r="H43" i="23" s="1"/>
  <c r="H44" i="23" s="1"/>
  <c r="H45" i="23" s="1"/>
  <c r="H46" i="23" s="1"/>
  <c r="H47" i="23" s="1"/>
  <c r="H48" i="23" s="1"/>
  <c r="H49" i="23" s="1"/>
  <c r="H50" i="23" s="1"/>
  <c r="H51" i="23" s="1"/>
  <c r="H52" i="23" s="1"/>
  <c r="H53" i="23" s="1"/>
  <c r="H54" i="23" s="1"/>
  <c r="H55" i="23" s="1"/>
  <c r="H56" i="23" s="1"/>
  <c r="H57" i="23" s="1"/>
  <c r="H58" i="23" s="1"/>
  <c r="H59" i="23" s="1"/>
  <c r="H60" i="23" s="1"/>
  <c r="H61" i="23" s="1"/>
  <c r="H62" i="23" s="1"/>
  <c r="H63" i="23" s="1"/>
  <c r="H64" i="23" s="1"/>
  <c r="H65" i="23" s="1"/>
  <c r="H66" i="23" s="1"/>
  <c r="H67" i="23" s="1"/>
  <c r="H68" i="23" s="1"/>
  <c r="H69" i="23" s="1"/>
  <c r="H70" i="23" s="1"/>
  <c r="H71" i="23" s="1"/>
  <c r="H72" i="23" s="1"/>
  <c r="H73" i="23" s="1"/>
  <c r="H74" i="23" s="1"/>
  <c r="H75" i="23" s="1"/>
  <c r="H76" i="23" s="1"/>
  <c r="H77" i="23" s="1"/>
  <c r="H78" i="23" s="1"/>
  <c r="H79" i="23" s="1"/>
  <c r="H80" i="23" s="1"/>
  <c r="H81" i="23" s="1"/>
  <c r="H82" i="23" s="1"/>
  <c r="H83" i="23" s="1"/>
  <c r="H84" i="23" s="1"/>
  <c r="H85" i="23" s="1"/>
  <c r="H86" i="23" s="1"/>
  <c r="H87" i="23" s="1"/>
  <c r="H88" i="23" s="1"/>
  <c r="H89" i="23" s="1"/>
  <c r="H90" i="23" s="1"/>
  <c r="H91" i="23" s="1"/>
  <c r="H92" i="23" s="1"/>
  <c r="H93" i="23" s="1"/>
  <c r="H94" i="23" s="1"/>
  <c r="H95" i="23" s="1"/>
  <c r="H96" i="23" s="1"/>
  <c r="H97" i="23" s="1"/>
  <c r="H98" i="23" s="1"/>
  <c r="H99" i="23" s="1"/>
  <c r="H100" i="23" s="1"/>
  <c r="H101" i="23" s="1"/>
  <c r="H102" i="23" s="1"/>
  <c r="H103" i="23" s="1"/>
  <c r="G6" i="23"/>
  <c r="G7" i="23" s="1"/>
  <c r="G8" i="23" s="1"/>
  <c r="G9" i="23" s="1"/>
  <c r="G10" i="23" s="1"/>
  <c r="G11" i="23" s="1"/>
  <c r="G12" i="23" s="1"/>
  <c r="G13" i="23" s="1"/>
  <c r="G14" i="23" s="1"/>
  <c r="G15" i="23" s="1"/>
  <c r="G16" i="23" s="1"/>
  <c r="G17" i="23" s="1"/>
  <c r="G18" i="23" s="1"/>
  <c r="G19" i="23" s="1"/>
  <c r="G20" i="23" s="1"/>
  <c r="G21" i="23" s="1"/>
  <c r="G22" i="23" s="1"/>
  <c r="G23" i="23" s="1"/>
  <c r="G24" i="23" s="1"/>
  <c r="G25" i="23" s="1"/>
  <c r="G26" i="23" s="1"/>
  <c r="G27" i="23" s="1"/>
  <c r="G28" i="23" s="1"/>
  <c r="G29" i="23" s="1"/>
  <c r="G30" i="23" s="1"/>
  <c r="G31" i="23" s="1"/>
  <c r="G32" i="23" s="1"/>
  <c r="G33" i="23" s="1"/>
  <c r="G34" i="23" s="1"/>
  <c r="G35" i="23" s="1"/>
  <c r="G36" i="23" s="1"/>
  <c r="G37" i="23" s="1"/>
  <c r="G38" i="23" s="1"/>
  <c r="G39" i="23" s="1"/>
  <c r="G40" i="23" s="1"/>
  <c r="G41" i="23" s="1"/>
  <c r="G42" i="23" s="1"/>
  <c r="G43" i="23" s="1"/>
  <c r="G44" i="23" s="1"/>
  <c r="G45" i="23" s="1"/>
  <c r="G46" i="23" s="1"/>
  <c r="G47" i="23" s="1"/>
  <c r="G48" i="23" s="1"/>
  <c r="G49" i="23" s="1"/>
  <c r="G50" i="23" s="1"/>
  <c r="G51" i="23" s="1"/>
  <c r="G52" i="23" s="1"/>
  <c r="G53" i="23" s="1"/>
  <c r="G54" i="23" s="1"/>
  <c r="G55" i="23" s="1"/>
  <c r="G56" i="23" s="1"/>
  <c r="G57" i="23" s="1"/>
  <c r="G58" i="23" s="1"/>
  <c r="G59" i="23" s="1"/>
  <c r="G60" i="23" s="1"/>
  <c r="G61" i="23" s="1"/>
  <c r="G62" i="23" s="1"/>
  <c r="G63" i="23" s="1"/>
  <c r="G64" i="23" s="1"/>
  <c r="G65" i="23" s="1"/>
  <c r="G66" i="23" s="1"/>
  <c r="G67" i="23" s="1"/>
  <c r="G68" i="23" s="1"/>
  <c r="G69" i="23" s="1"/>
  <c r="G70" i="23" s="1"/>
  <c r="G71" i="23" s="1"/>
  <c r="G72" i="23" s="1"/>
  <c r="G73" i="23" s="1"/>
  <c r="G74" i="23" s="1"/>
  <c r="G75" i="23" s="1"/>
  <c r="G76" i="23" s="1"/>
  <c r="G77" i="23" s="1"/>
  <c r="G78" i="23" s="1"/>
  <c r="G79" i="23" s="1"/>
  <c r="G80" i="23" s="1"/>
  <c r="G81" i="23" s="1"/>
  <c r="G82" i="23" s="1"/>
  <c r="G83" i="23" s="1"/>
  <c r="G84" i="23" s="1"/>
  <c r="G85" i="23" s="1"/>
  <c r="G86" i="23" s="1"/>
  <c r="G87" i="23" s="1"/>
  <c r="G88" i="23" s="1"/>
  <c r="G89" i="23" s="1"/>
  <c r="G90" i="23" s="1"/>
  <c r="G91" i="23" s="1"/>
  <c r="G92" i="23" s="1"/>
  <c r="G93" i="23" s="1"/>
  <c r="G94" i="23" s="1"/>
  <c r="G95" i="23" s="1"/>
  <c r="G96" i="23" s="1"/>
  <c r="G97" i="23" s="1"/>
  <c r="G98" i="23" s="1"/>
  <c r="G99" i="23" s="1"/>
  <c r="G100" i="23" s="1"/>
  <c r="G101" i="23" s="1"/>
  <c r="G102" i="23" s="1"/>
  <c r="G103" i="23" s="1"/>
  <c r="F6" i="23"/>
  <c r="F7" i="23" s="1"/>
  <c r="F8" i="23" s="1"/>
  <c r="F9" i="23" s="1"/>
  <c r="F10" i="23" s="1"/>
  <c r="F11" i="23" s="1"/>
  <c r="F12" i="23" s="1"/>
  <c r="F13" i="23" s="1"/>
  <c r="F14" i="23" s="1"/>
  <c r="F15" i="23" s="1"/>
  <c r="F16" i="23" s="1"/>
  <c r="F17" i="23" s="1"/>
  <c r="F18" i="23" s="1"/>
  <c r="F19" i="23" s="1"/>
  <c r="F20" i="23" s="1"/>
  <c r="F21" i="23" s="1"/>
  <c r="F22" i="23" s="1"/>
  <c r="F23" i="23" s="1"/>
  <c r="F24" i="23" s="1"/>
  <c r="F25" i="23" s="1"/>
  <c r="F26" i="23" s="1"/>
  <c r="F27" i="23" s="1"/>
  <c r="F28" i="23" s="1"/>
  <c r="F29" i="23" s="1"/>
  <c r="F30" i="23" s="1"/>
  <c r="F31" i="23" s="1"/>
  <c r="F32" i="23" s="1"/>
  <c r="F33" i="23" s="1"/>
  <c r="F34" i="23" s="1"/>
  <c r="F35" i="23" s="1"/>
  <c r="F36" i="23" s="1"/>
  <c r="F37" i="23" s="1"/>
  <c r="F38" i="23" s="1"/>
  <c r="F39" i="23" s="1"/>
  <c r="F40" i="23" s="1"/>
  <c r="F41" i="23" s="1"/>
  <c r="F42" i="23" s="1"/>
  <c r="F43" i="23" s="1"/>
  <c r="F44" i="23" s="1"/>
  <c r="F45" i="23" s="1"/>
  <c r="F46" i="23" s="1"/>
  <c r="F47" i="23" s="1"/>
  <c r="F48" i="23" s="1"/>
  <c r="F49" i="23" s="1"/>
  <c r="F50" i="23" s="1"/>
  <c r="F51" i="23" s="1"/>
  <c r="F52" i="23" s="1"/>
  <c r="F53" i="23" s="1"/>
  <c r="F54" i="23" s="1"/>
  <c r="F55" i="23" s="1"/>
  <c r="F56" i="23" s="1"/>
  <c r="F57" i="23" s="1"/>
  <c r="F58" i="23" s="1"/>
  <c r="F59" i="23" s="1"/>
  <c r="F60" i="23" s="1"/>
  <c r="F61" i="23" s="1"/>
  <c r="F62" i="23" s="1"/>
  <c r="F63" i="23" s="1"/>
  <c r="F64" i="23" s="1"/>
  <c r="F65" i="23" s="1"/>
  <c r="F66" i="23" s="1"/>
  <c r="F67" i="23" s="1"/>
  <c r="F68" i="23" s="1"/>
  <c r="F69" i="23" s="1"/>
  <c r="F70" i="23" s="1"/>
  <c r="F71" i="23" s="1"/>
  <c r="F72" i="23" s="1"/>
  <c r="F73" i="23" s="1"/>
  <c r="F74" i="23" s="1"/>
  <c r="F75" i="23" s="1"/>
  <c r="F76" i="23" s="1"/>
  <c r="F77" i="23" s="1"/>
  <c r="F78" i="23" s="1"/>
  <c r="F79" i="23" s="1"/>
  <c r="F80" i="23" s="1"/>
  <c r="F81" i="23" s="1"/>
  <c r="F82" i="23" s="1"/>
  <c r="F83" i="23" s="1"/>
  <c r="F84" i="23" s="1"/>
  <c r="F85" i="23" s="1"/>
  <c r="F86" i="23" s="1"/>
  <c r="F87" i="23" s="1"/>
  <c r="F88" i="23" s="1"/>
  <c r="F89" i="23" s="1"/>
  <c r="F90" i="23" s="1"/>
  <c r="F91" i="23" s="1"/>
  <c r="F92" i="23" s="1"/>
  <c r="F93" i="23" s="1"/>
  <c r="F94" i="23" s="1"/>
  <c r="F95" i="23" s="1"/>
  <c r="F96" i="23" s="1"/>
  <c r="F97" i="23" s="1"/>
  <c r="F98" i="23" s="1"/>
  <c r="F99" i="23" s="1"/>
  <c r="F100" i="23" s="1"/>
  <c r="F101" i="23" s="1"/>
  <c r="F102" i="23" s="1"/>
  <c r="F103" i="23" s="1"/>
  <c r="E6" i="23"/>
  <c r="E7" i="23" s="1"/>
  <c r="E8" i="23" s="1"/>
  <c r="E9" i="23" s="1"/>
  <c r="E10" i="23" s="1"/>
  <c r="E11" i="23" s="1"/>
  <c r="E12" i="23" s="1"/>
  <c r="E13" i="23" s="1"/>
  <c r="E14" i="23" s="1"/>
  <c r="E15" i="23" s="1"/>
  <c r="E16" i="23" s="1"/>
  <c r="E17" i="23" s="1"/>
  <c r="E18" i="23" s="1"/>
  <c r="E19" i="23" s="1"/>
  <c r="E20" i="23" s="1"/>
  <c r="E21" i="23" s="1"/>
  <c r="E22" i="23" s="1"/>
  <c r="E23" i="23" s="1"/>
  <c r="E24" i="23" s="1"/>
  <c r="E25" i="23" s="1"/>
  <c r="E26" i="23" s="1"/>
  <c r="E27" i="23" s="1"/>
  <c r="E28" i="23" s="1"/>
  <c r="E29" i="23" s="1"/>
  <c r="E30" i="23" s="1"/>
  <c r="E31" i="23" s="1"/>
  <c r="E32" i="23" s="1"/>
  <c r="E33" i="23" s="1"/>
  <c r="E34" i="23" s="1"/>
  <c r="E35" i="23" s="1"/>
  <c r="E36" i="23" s="1"/>
  <c r="E37" i="23" s="1"/>
  <c r="E38" i="23" s="1"/>
  <c r="E39" i="23" s="1"/>
  <c r="E40" i="23" s="1"/>
  <c r="E41" i="23" s="1"/>
  <c r="E42" i="23" s="1"/>
  <c r="E43" i="23" s="1"/>
  <c r="E44" i="23" s="1"/>
  <c r="E45" i="23" s="1"/>
  <c r="E46" i="23" s="1"/>
  <c r="E47" i="23" s="1"/>
  <c r="E48" i="23" s="1"/>
  <c r="E49" i="23" s="1"/>
  <c r="E50" i="23" s="1"/>
  <c r="E51" i="23" s="1"/>
  <c r="E52" i="23" s="1"/>
  <c r="E53" i="23" s="1"/>
  <c r="E54" i="23" s="1"/>
  <c r="E55" i="23" s="1"/>
  <c r="E56" i="23" s="1"/>
  <c r="E57" i="23" s="1"/>
  <c r="E58" i="23" s="1"/>
  <c r="E59" i="23" s="1"/>
  <c r="E60" i="23" s="1"/>
  <c r="E61" i="23" s="1"/>
  <c r="E62" i="23" s="1"/>
  <c r="E63" i="23" s="1"/>
  <c r="E64" i="23" s="1"/>
  <c r="E65" i="23" s="1"/>
  <c r="E66" i="23" s="1"/>
  <c r="E67" i="23" s="1"/>
  <c r="E68" i="23" s="1"/>
  <c r="E69" i="23" s="1"/>
  <c r="E70" i="23" s="1"/>
  <c r="E71" i="23" s="1"/>
  <c r="E72" i="23" s="1"/>
  <c r="E73" i="23" s="1"/>
  <c r="E74" i="23" s="1"/>
  <c r="E75" i="23" s="1"/>
  <c r="E76" i="23" s="1"/>
  <c r="E77" i="23" s="1"/>
  <c r="E78" i="23" s="1"/>
  <c r="E79" i="23" s="1"/>
  <c r="E80" i="23" s="1"/>
  <c r="E81" i="23" s="1"/>
  <c r="E82" i="23" s="1"/>
  <c r="E83" i="23" s="1"/>
  <c r="E84" i="23" s="1"/>
  <c r="E85" i="23" s="1"/>
  <c r="E86" i="23" s="1"/>
  <c r="E87" i="23" s="1"/>
  <c r="E88" i="23" s="1"/>
  <c r="E89" i="23" s="1"/>
  <c r="E90" i="23" s="1"/>
  <c r="E91" i="23" s="1"/>
  <c r="E92" i="23" s="1"/>
  <c r="E93" i="23" s="1"/>
  <c r="E94" i="23" s="1"/>
  <c r="E95" i="23" s="1"/>
  <c r="E96" i="23" s="1"/>
  <c r="E97" i="23" s="1"/>
  <c r="E98" i="23" s="1"/>
  <c r="E99" i="23" s="1"/>
  <c r="E100" i="23" s="1"/>
  <c r="E101" i="23" s="1"/>
  <c r="E102" i="23" s="1"/>
  <c r="E103" i="23" s="1"/>
  <c r="D6" i="23"/>
  <c r="D7" i="23" s="1"/>
  <c r="D8" i="23" s="1"/>
  <c r="D9" i="23" s="1"/>
  <c r="D10" i="23" s="1"/>
  <c r="D11" i="23" s="1"/>
  <c r="D12" i="23" s="1"/>
  <c r="D13" i="23" s="1"/>
  <c r="D14" i="23" s="1"/>
  <c r="D15" i="23" s="1"/>
  <c r="D16" i="23" s="1"/>
  <c r="D17" i="23" s="1"/>
  <c r="D18" i="23" s="1"/>
  <c r="D19" i="23" s="1"/>
  <c r="D20" i="23" s="1"/>
  <c r="D21" i="23" s="1"/>
  <c r="D22" i="23" s="1"/>
  <c r="D23" i="23" s="1"/>
  <c r="D24" i="23" s="1"/>
  <c r="D25" i="23" s="1"/>
  <c r="D26" i="23" s="1"/>
  <c r="D27" i="23" s="1"/>
  <c r="D28" i="23" s="1"/>
  <c r="D29" i="23" s="1"/>
  <c r="D30" i="23" s="1"/>
  <c r="D31" i="23" s="1"/>
  <c r="D32" i="23" s="1"/>
  <c r="D33" i="23" s="1"/>
  <c r="D34" i="23" s="1"/>
  <c r="D35" i="23" s="1"/>
  <c r="D36" i="23" s="1"/>
  <c r="D37" i="23" s="1"/>
  <c r="D38" i="23" s="1"/>
  <c r="D39" i="23" s="1"/>
  <c r="D40" i="23" s="1"/>
  <c r="D41" i="23" s="1"/>
  <c r="D42" i="23" s="1"/>
  <c r="D43" i="23" s="1"/>
  <c r="D44" i="23" s="1"/>
  <c r="D45" i="23" s="1"/>
  <c r="D46" i="23" s="1"/>
  <c r="D47" i="23" s="1"/>
  <c r="D48" i="23" s="1"/>
  <c r="D49" i="23" s="1"/>
  <c r="D50" i="23" s="1"/>
  <c r="D51" i="23" s="1"/>
  <c r="D52" i="23" s="1"/>
  <c r="D53" i="23" s="1"/>
  <c r="D54" i="23" s="1"/>
  <c r="D55" i="23" s="1"/>
  <c r="D56" i="23" s="1"/>
  <c r="D57" i="23" s="1"/>
  <c r="D58" i="23" s="1"/>
  <c r="D59" i="23" s="1"/>
  <c r="D60" i="23" s="1"/>
  <c r="D61" i="23" s="1"/>
  <c r="D62" i="23" s="1"/>
  <c r="D63" i="23" s="1"/>
  <c r="D64" i="23" s="1"/>
  <c r="D65" i="23" s="1"/>
  <c r="D66" i="23" s="1"/>
  <c r="D67" i="23" s="1"/>
  <c r="D68" i="23" s="1"/>
  <c r="D69" i="23" s="1"/>
  <c r="D70" i="23" s="1"/>
  <c r="D71" i="23" s="1"/>
  <c r="D72" i="23" s="1"/>
  <c r="D73" i="23" s="1"/>
  <c r="D74" i="23" s="1"/>
  <c r="D75" i="23" s="1"/>
  <c r="D76" i="23" s="1"/>
  <c r="D77" i="23" s="1"/>
  <c r="D78" i="23" s="1"/>
  <c r="D79" i="23" s="1"/>
  <c r="D80" i="23" s="1"/>
  <c r="D81" i="23" s="1"/>
  <c r="D82" i="23" s="1"/>
  <c r="D83" i="23" s="1"/>
  <c r="D84" i="23" s="1"/>
  <c r="D85" i="23" s="1"/>
  <c r="D86" i="23" s="1"/>
  <c r="D87" i="23" s="1"/>
  <c r="D88" i="23" s="1"/>
  <c r="D89" i="23" s="1"/>
  <c r="D90" i="23" s="1"/>
  <c r="D91" i="23" s="1"/>
  <c r="D92" i="23" s="1"/>
  <c r="D93" i="23" s="1"/>
  <c r="D94" i="23" s="1"/>
  <c r="D95" i="23" s="1"/>
  <c r="D96" i="23" s="1"/>
  <c r="D97" i="23" s="1"/>
  <c r="D98" i="23" s="1"/>
  <c r="D99" i="23" s="1"/>
  <c r="D100" i="23" s="1"/>
  <c r="D101" i="23" s="1"/>
  <c r="D102" i="23" s="1"/>
  <c r="D103" i="23" s="1"/>
  <c r="C6" i="23"/>
  <c r="C7" i="23" s="1"/>
  <c r="C8" i="23" s="1"/>
  <c r="C9" i="23" s="1"/>
  <c r="C10" i="23" s="1"/>
  <c r="C11" i="23" s="1"/>
  <c r="C12" i="23" s="1"/>
  <c r="C13" i="23" s="1"/>
  <c r="C14" i="23" s="1"/>
  <c r="C15" i="23" s="1"/>
  <c r="C16" i="23" s="1"/>
  <c r="C17" i="23" s="1"/>
  <c r="C18" i="23" s="1"/>
  <c r="C19" i="23" s="1"/>
  <c r="C20" i="23" s="1"/>
  <c r="C21" i="23" s="1"/>
  <c r="C22" i="23" s="1"/>
  <c r="C23" i="23" s="1"/>
  <c r="C24" i="23" s="1"/>
  <c r="C25" i="23" s="1"/>
  <c r="C26" i="23" s="1"/>
  <c r="C27" i="23" s="1"/>
  <c r="C28" i="23" s="1"/>
  <c r="C29" i="23" s="1"/>
  <c r="C30" i="23" s="1"/>
  <c r="C31" i="23" s="1"/>
  <c r="C32" i="23" s="1"/>
  <c r="C33" i="23" s="1"/>
  <c r="C34" i="23" s="1"/>
  <c r="C35" i="23" s="1"/>
  <c r="C36" i="23" s="1"/>
  <c r="C37" i="23" s="1"/>
  <c r="C38" i="23" s="1"/>
  <c r="C39" i="23" s="1"/>
  <c r="C40" i="23" s="1"/>
  <c r="C41" i="23" s="1"/>
  <c r="C42" i="23" s="1"/>
  <c r="C43" i="23" s="1"/>
  <c r="C44" i="23" s="1"/>
  <c r="C45" i="23" s="1"/>
  <c r="C46" i="23" s="1"/>
  <c r="C47" i="23" s="1"/>
  <c r="C48" i="23" s="1"/>
  <c r="C49" i="23" s="1"/>
  <c r="C50" i="23" s="1"/>
  <c r="C51" i="23" s="1"/>
  <c r="C52" i="23" s="1"/>
  <c r="C53" i="23" s="1"/>
  <c r="C54" i="23" s="1"/>
  <c r="C55" i="23" s="1"/>
  <c r="C56" i="23" s="1"/>
  <c r="C57" i="23" s="1"/>
  <c r="C58" i="23" s="1"/>
  <c r="C59" i="23" s="1"/>
  <c r="C60" i="23" s="1"/>
  <c r="C61" i="23" s="1"/>
  <c r="C62" i="23" s="1"/>
  <c r="C63" i="23" s="1"/>
  <c r="C64" i="23" s="1"/>
  <c r="C65" i="23" s="1"/>
  <c r="C66" i="23" s="1"/>
  <c r="C67" i="23" s="1"/>
  <c r="C68" i="23" s="1"/>
  <c r="C69" i="23" s="1"/>
  <c r="C70" i="23" s="1"/>
  <c r="C71" i="23" s="1"/>
  <c r="C72" i="23" s="1"/>
  <c r="C73" i="23" s="1"/>
  <c r="C74" i="23" s="1"/>
  <c r="C75" i="23" s="1"/>
  <c r="C76" i="23" s="1"/>
  <c r="C77" i="23" s="1"/>
  <c r="C78" i="23" s="1"/>
  <c r="C79" i="23" s="1"/>
  <c r="C80" i="23" s="1"/>
  <c r="C81" i="23" s="1"/>
  <c r="C82" i="23" s="1"/>
  <c r="C83" i="23" s="1"/>
  <c r="C84" i="23" s="1"/>
  <c r="C85" i="23" s="1"/>
  <c r="C86" i="23" s="1"/>
  <c r="C87" i="23" s="1"/>
  <c r="C88" i="23" s="1"/>
  <c r="C89" i="23" s="1"/>
  <c r="C90" i="23" s="1"/>
  <c r="C91" i="23" s="1"/>
  <c r="C92" i="23" s="1"/>
  <c r="C93" i="23" s="1"/>
  <c r="C94" i="23" s="1"/>
  <c r="C95" i="23" s="1"/>
  <c r="C96" i="23" s="1"/>
  <c r="C97" i="23" s="1"/>
  <c r="C98" i="23" s="1"/>
  <c r="C99" i="23" s="1"/>
  <c r="C100" i="23" s="1"/>
  <c r="C101" i="23" s="1"/>
  <c r="C102" i="23" s="1"/>
  <c r="C103" i="23" s="1"/>
  <c r="B6" i="23"/>
  <c r="B7" i="23" s="1"/>
  <c r="B8" i="23" s="1"/>
  <c r="B9" i="23" s="1"/>
  <c r="B10" i="23" s="1"/>
  <c r="B11" i="23" s="1"/>
  <c r="B12" i="23" s="1"/>
  <c r="B13" i="23" s="1"/>
  <c r="B14" i="23" s="1"/>
  <c r="B15" i="23" s="1"/>
  <c r="B16" i="23" s="1"/>
  <c r="B17" i="23" s="1"/>
  <c r="B18" i="23" s="1"/>
  <c r="B19" i="23" s="1"/>
  <c r="B20" i="23" s="1"/>
  <c r="B21" i="23" s="1"/>
  <c r="B22" i="23" s="1"/>
  <c r="B23" i="23" s="1"/>
  <c r="B24" i="23" s="1"/>
  <c r="B25" i="23" s="1"/>
  <c r="B26" i="23" s="1"/>
  <c r="B27" i="23" s="1"/>
  <c r="B28" i="23" s="1"/>
  <c r="B29" i="23" s="1"/>
  <c r="B30" i="23" s="1"/>
  <c r="B31" i="23" s="1"/>
  <c r="B32" i="23" s="1"/>
  <c r="B33" i="23" s="1"/>
  <c r="B34" i="23" s="1"/>
  <c r="B35" i="23" s="1"/>
  <c r="B36" i="23" s="1"/>
  <c r="B37" i="23" s="1"/>
  <c r="B38" i="23" s="1"/>
  <c r="B39" i="23" s="1"/>
  <c r="B40" i="23" s="1"/>
  <c r="B41" i="23" s="1"/>
  <c r="B42" i="23" s="1"/>
  <c r="B43" i="23" s="1"/>
  <c r="B44" i="23" s="1"/>
  <c r="B45" i="23" s="1"/>
  <c r="B46" i="23" s="1"/>
  <c r="B47" i="23" s="1"/>
  <c r="B48" i="23" s="1"/>
  <c r="B49" i="23" s="1"/>
  <c r="B50" i="23" s="1"/>
  <c r="B51" i="23" s="1"/>
  <c r="B52" i="23" s="1"/>
  <c r="B53" i="23" s="1"/>
  <c r="B54" i="23" s="1"/>
  <c r="B55" i="23" s="1"/>
  <c r="B56" i="23" s="1"/>
  <c r="B57" i="23" s="1"/>
  <c r="B58" i="23" s="1"/>
  <c r="B59" i="23" s="1"/>
  <c r="B60" i="23" s="1"/>
  <c r="B61" i="23" s="1"/>
  <c r="B62" i="23" s="1"/>
  <c r="B63" i="23" s="1"/>
  <c r="B64" i="23" s="1"/>
  <c r="B65" i="23" s="1"/>
  <c r="B66" i="23" s="1"/>
  <c r="B67" i="23" s="1"/>
  <c r="B68" i="23" s="1"/>
  <c r="B69" i="23" s="1"/>
  <c r="B70" i="23" s="1"/>
  <c r="B71" i="23" s="1"/>
  <c r="B72" i="23" s="1"/>
  <c r="B73" i="23" s="1"/>
  <c r="B74" i="23" s="1"/>
  <c r="B75" i="23" s="1"/>
  <c r="B76" i="23" s="1"/>
  <c r="B77" i="23" s="1"/>
  <c r="B78" i="23" s="1"/>
  <c r="B79" i="23" s="1"/>
  <c r="B80" i="23" s="1"/>
  <c r="B81" i="23" s="1"/>
  <c r="B82" i="23" s="1"/>
  <c r="B83" i="23" s="1"/>
  <c r="B84" i="23" s="1"/>
  <c r="B85" i="23" s="1"/>
  <c r="B86" i="23" s="1"/>
  <c r="B87" i="23" s="1"/>
  <c r="B88" i="23" s="1"/>
  <c r="B89" i="23" s="1"/>
  <c r="B90" i="23" s="1"/>
  <c r="B91" i="23" s="1"/>
  <c r="B92" i="23" s="1"/>
  <c r="B93" i="23" s="1"/>
  <c r="B94" i="23" s="1"/>
  <c r="B95" i="23" s="1"/>
  <c r="B96" i="23" s="1"/>
  <c r="B97" i="23" s="1"/>
  <c r="B98" i="23" s="1"/>
  <c r="B99" i="23" s="1"/>
  <c r="B100" i="23" s="1"/>
  <c r="B101" i="23" s="1"/>
  <c r="B102" i="23" s="1"/>
  <c r="B103" i="23" s="1"/>
  <c r="I8" i="22"/>
  <c r="I9" i="22" s="1"/>
  <c r="I10" i="22" s="1"/>
  <c r="I11" i="22" s="1"/>
  <c r="I12" i="22" s="1"/>
  <c r="I13" i="22" s="1"/>
  <c r="I14" i="22" s="1"/>
  <c r="I15" i="22" s="1"/>
  <c r="I16" i="22" s="1"/>
  <c r="I17" i="22" s="1"/>
  <c r="I18" i="22" s="1"/>
  <c r="I19" i="22" s="1"/>
  <c r="I20" i="22" s="1"/>
  <c r="I21" i="22" s="1"/>
  <c r="I22" i="22" s="1"/>
  <c r="I23" i="22" s="1"/>
  <c r="I24" i="22" s="1"/>
  <c r="I25" i="22" s="1"/>
  <c r="I26" i="22" s="1"/>
  <c r="I27" i="22" s="1"/>
  <c r="I28" i="22" s="1"/>
  <c r="I29" i="22" s="1"/>
  <c r="I30" i="22" s="1"/>
  <c r="I31" i="22" s="1"/>
  <c r="I32" i="22" s="1"/>
  <c r="I33" i="22" s="1"/>
  <c r="I34" i="22" s="1"/>
  <c r="I35" i="22" s="1"/>
  <c r="I36" i="22" s="1"/>
  <c r="I37" i="22" s="1"/>
  <c r="I38" i="22" s="1"/>
  <c r="I39" i="22" s="1"/>
  <c r="I40" i="22" s="1"/>
  <c r="I41" i="22" s="1"/>
  <c r="I42" i="22" s="1"/>
  <c r="I43" i="22" s="1"/>
  <c r="I44" i="22" s="1"/>
  <c r="I45" i="22" s="1"/>
  <c r="I46" i="22" s="1"/>
  <c r="I47" i="22" s="1"/>
  <c r="I48" i="22" s="1"/>
  <c r="I49" i="22" s="1"/>
  <c r="I50" i="22" s="1"/>
  <c r="I51" i="22" s="1"/>
  <c r="I52" i="22" s="1"/>
  <c r="I53" i="22" s="1"/>
  <c r="I54" i="22" s="1"/>
  <c r="I55" i="22" s="1"/>
  <c r="I56" i="22" s="1"/>
  <c r="I57" i="22" s="1"/>
  <c r="I58" i="22" s="1"/>
  <c r="I59" i="22" s="1"/>
  <c r="I60" i="22" s="1"/>
  <c r="I61" i="22" s="1"/>
  <c r="I62" i="22" s="1"/>
  <c r="I63" i="22" s="1"/>
  <c r="I64" i="22" s="1"/>
  <c r="I65" i="22" s="1"/>
  <c r="I66" i="22" s="1"/>
  <c r="I67" i="22" s="1"/>
  <c r="I68" i="22" s="1"/>
  <c r="I69" i="22" s="1"/>
  <c r="I70" i="22" s="1"/>
  <c r="I71" i="22" s="1"/>
  <c r="I72" i="22" s="1"/>
  <c r="I73" i="22" s="1"/>
  <c r="I74" i="22" s="1"/>
  <c r="I75" i="22" s="1"/>
  <c r="I76" i="22" s="1"/>
  <c r="I77" i="22" s="1"/>
  <c r="I78" i="22" s="1"/>
  <c r="I79" i="22" s="1"/>
  <c r="I80" i="22" s="1"/>
  <c r="I81" i="22" s="1"/>
  <c r="I82" i="22" s="1"/>
  <c r="I83" i="22" s="1"/>
  <c r="I84" i="22" s="1"/>
  <c r="I85" i="22" s="1"/>
  <c r="I86" i="22" s="1"/>
  <c r="I87" i="22" s="1"/>
  <c r="I88" i="22" s="1"/>
  <c r="I89" i="22" s="1"/>
  <c r="I90" i="22" s="1"/>
  <c r="I91" i="22" s="1"/>
  <c r="I92" i="22" s="1"/>
  <c r="I93" i="22" s="1"/>
  <c r="I94" i="22" s="1"/>
  <c r="I95" i="22" s="1"/>
  <c r="I96" i="22" s="1"/>
  <c r="I97" i="22" s="1"/>
  <c r="I98" i="22" s="1"/>
  <c r="I99" i="22" s="1"/>
  <c r="I100" i="22" s="1"/>
  <c r="I101" i="22" s="1"/>
  <c r="I102" i="22" s="1"/>
  <c r="I103" i="22" s="1"/>
  <c r="G8" i="22"/>
  <c r="G9" i="22" s="1"/>
  <c r="G10" i="22" s="1"/>
  <c r="G11" i="22" s="1"/>
  <c r="G12" i="22" s="1"/>
  <c r="G13" i="22" s="1"/>
  <c r="G14" i="22" s="1"/>
  <c r="G15" i="22" s="1"/>
  <c r="G16" i="22" s="1"/>
  <c r="G17" i="22" s="1"/>
  <c r="G18" i="22" s="1"/>
  <c r="G19" i="22" s="1"/>
  <c r="G20" i="22" s="1"/>
  <c r="G21" i="22" s="1"/>
  <c r="G22" i="22" s="1"/>
  <c r="G23" i="22" s="1"/>
  <c r="G24" i="22" s="1"/>
  <c r="G25" i="22" s="1"/>
  <c r="G26" i="22" s="1"/>
  <c r="G27" i="22" s="1"/>
  <c r="G28" i="22" s="1"/>
  <c r="G29" i="22" s="1"/>
  <c r="G30" i="22" s="1"/>
  <c r="G31" i="22" s="1"/>
  <c r="G32" i="22" s="1"/>
  <c r="G33" i="22" s="1"/>
  <c r="G34" i="22" s="1"/>
  <c r="G35" i="22" s="1"/>
  <c r="G36" i="22" s="1"/>
  <c r="G37" i="22" s="1"/>
  <c r="G38" i="22" s="1"/>
  <c r="G39" i="22" s="1"/>
  <c r="G40" i="22" s="1"/>
  <c r="G41" i="22" s="1"/>
  <c r="G42" i="22" s="1"/>
  <c r="G43" i="22" s="1"/>
  <c r="G44" i="22" s="1"/>
  <c r="G45" i="22" s="1"/>
  <c r="G46" i="22" s="1"/>
  <c r="G47" i="22" s="1"/>
  <c r="G48" i="22" s="1"/>
  <c r="G49" i="22" s="1"/>
  <c r="G50" i="22" s="1"/>
  <c r="G51" i="22" s="1"/>
  <c r="G52" i="22" s="1"/>
  <c r="G53" i="22" s="1"/>
  <c r="G54" i="22" s="1"/>
  <c r="G55" i="22" s="1"/>
  <c r="G56" i="22" s="1"/>
  <c r="G57" i="22" s="1"/>
  <c r="G58" i="22" s="1"/>
  <c r="G59" i="22" s="1"/>
  <c r="G60" i="22" s="1"/>
  <c r="G61" i="22" s="1"/>
  <c r="G62" i="22" s="1"/>
  <c r="G63" i="22" s="1"/>
  <c r="G64" i="22" s="1"/>
  <c r="G65" i="22" s="1"/>
  <c r="G66" i="22" s="1"/>
  <c r="G67" i="22" s="1"/>
  <c r="G68" i="22" s="1"/>
  <c r="G69" i="22" s="1"/>
  <c r="G70" i="22" s="1"/>
  <c r="G71" i="22" s="1"/>
  <c r="G72" i="22" s="1"/>
  <c r="G73" i="22" s="1"/>
  <c r="G74" i="22" s="1"/>
  <c r="G75" i="22" s="1"/>
  <c r="G76" i="22" s="1"/>
  <c r="G77" i="22" s="1"/>
  <c r="G78" i="22" s="1"/>
  <c r="G79" i="22" s="1"/>
  <c r="G80" i="22" s="1"/>
  <c r="G81" i="22" s="1"/>
  <c r="G82" i="22" s="1"/>
  <c r="G83" i="22" s="1"/>
  <c r="G84" i="22" s="1"/>
  <c r="G85" i="22" s="1"/>
  <c r="G86" i="22" s="1"/>
  <c r="G87" i="22" s="1"/>
  <c r="G88" i="22" s="1"/>
  <c r="G89" i="22" s="1"/>
  <c r="G90" i="22" s="1"/>
  <c r="G91" i="22" s="1"/>
  <c r="G92" i="22" s="1"/>
  <c r="G93" i="22" s="1"/>
  <c r="G94" i="22" s="1"/>
  <c r="G95" i="22" s="1"/>
  <c r="G96" i="22" s="1"/>
  <c r="G97" i="22" s="1"/>
  <c r="G98" i="22" s="1"/>
  <c r="G99" i="22" s="1"/>
  <c r="G100" i="22" s="1"/>
  <c r="G101" i="22" s="1"/>
  <c r="G102" i="22" s="1"/>
  <c r="G103" i="22" s="1"/>
  <c r="I7" i="22"/>
  <c r="G7" i="22"/>
  <c r="I6" i="22"/>
  <c r="H6" i="22"/>
  <c r="H7" i="22" s="1"/>
  <c r="H8" i="22" s="1"/>
  <c r="H9" i="22" s="1"/>
  <c r="H10" i="22" s="1"/>
  <c r="H11" i="22" s="1"/>
  <c r="H12" i="22" s="1"/>
  <c r="H13" i="22" s="1"/>
  <c r="H14" i="22" s="1"/>
  <c r="H15" i="22" s="1"/>
  <c r="H16" i="22" s="1"/>
  <c r="H17" i="22" s="1"/>
  <c r="H18" i="22" s="1"/>
  <c r="H19" i="22" s="1"/>
  <c r="H20" i="22" s="1"/>
  <c r="H21" i="22" s="1"/>
  <c r="H22" i="22" s="1"/>
  <c r="H23" i="22" s="1"/>
  <c r="H24" i="22" s="1"/>
  <c r="H25" i="22" s="1"/>
  <c r="H26" i="22" s="1"/>
  <c r="H27" i="22" s="1"/>
  <c r="H28" i="22" s="1"/>
  <c r="H29" i="22" s="1"/>
  <c r="H30" i="22" s="1"/>
  <c r="H31" i="22" s="1"/>
  <c r="H32" i="22" s="1"/>
  <c r="H33" i="22" s="1"/>
  <c r="H34" i="22" s="1"/>
  <c r="H35" i="22" s="1"/>
  <c r="H36" i="22" s="1"/>
  <c r="H37" i="22" s="1"/>
  <c r="H38" i="22" s="1"/>
  <c r="H39" i="22" s="1"/>
  <c r="H40" i="22" s="1"/>
  <c r="H41" i="22" s="1"/>
  <c r="H42" i="22" s="1"/>
  <c r="H43" i="22" s="1"/>
  <c r="H44" i="22" s="1"/>
  <c r="H45" i="22" s="1"/>
  <c r="H46" i="22" s="1"/>
  <c r="H47" i="22" s="1"/>
  <c r="H48" i="22" s="1"/>
  <c r="H49" i="22" s="1"/>
  <c r="H50" i="22" s="1"/>
  <c r="H51" i="22" s="1"/>
  <c r="H52" i="22" s="1"/>
  <c r="H53" i="22" s="1"/>
  <c r="H54" i="22" s="1"/>
  <c r="H55" i="22" s="1"/>
  <c r="H56" i="22" s="1"/>
  <c r="H57" i="22" s="1"/>
  <c r="H58" i="22" s="1"/>
  <c r="H59" i="22" s="1"/>
  <c r="H60" i="22" s="1"/>
  <c r="H61" i="22" s="1"/>
  <c r="H62" i="22" s="1"/>
  <c r="H63" i="22" s="1"/>
  <c r="H64" i="22" s="1"/>
  <c r="H65" i="22" s="1"/>
  <c r="H66" i="22" s="1"/>
  <c r="H67" i="22" s="1"/>
  <c r="H68" i="22" s="1"/>
  <c r="H69" i="22" s="1"/>
  <c r="H70" i="22" s="1"/>
  <c r="H71" i="22" s="1"/>
  <c r="H72" i="22" s="1"/>
  <c r="H73" i="22" s="1"/>
  <c r="H74" i="22" s="1"/>
  <c r="H75" i="22" s="1"/>
  <c r="H76" i="22" s="1"/>
  <c r="H77" i="22" s="1"/>
  <c r="H78" i="22" s="1"/>
  <c r="H79" i="22" s="1"/>
  <c r="H80" i="22" s="1"/>
  <c r="H81" i="22" s="1"/>
  <c r="H82" i="22" s="1"/>
  <c r="H83" i="22" s="1"/>
  <c r="H84" i="22" s="1"/>
  <c r="H85" i="22" s="1"/>
  <c r="H86" i="22" s="1"/>
  <c r="H87" i="22" s="1"/>
  <c r="H88" i="22" s="1"/>
  <c r="H89" i="22" s="1"/>
  <c r="H90" i="22" s="1"/>
  <c r="H91" i="22" s="1"/>
  <c r="H92" i="22" s="1"/>
  <c r="H93" i="22" s="1"/>
  <c r="H94" i="22" s="1"/>
  <c r="H95" i="22" s="1"/>
  <c r="H96" i="22" s="1"/>
  <c r="H97" i="22" s="1"/>
  <c r="H98" i="22" s="1"/>
  <c r="H99" i="22" s="1"/>
  <c r="H100" i="22" s="1"/>
  <c r="H101" i="22" s="1"/>
  <c r="H102" i="22" s="1"/>
  <c r="H103" i="22" s="1"/>
  <c r="G6" i="22"/>
  <c r="F6" i="22"/>
  <c r="F7" i="22" s="1"/>
  <c r="F8" i="22" s="1"/>
  <c r="F9" i="22" s="1"/>
  <c r="F10" i="22" s="1"/>
  <c r="F11" i="22" s="1"/>
  <c r="F12" i="22" s="1"/>
  <c r="F13" i="22" s="1"/>
  <c r="F14" i="22" s="1"/>
  <c r="F15" i="22" s="1"/>
  <c r="F16" i="22" s="1"/>
  <c r="F17" i="22" s="1"/>
  <c r="F18" i="22" s="1"/>
  <c r="F19" i="22" s="1"/>
  <c r="F20" i="22" s="1"/>
  <c r="F21" i="22" s="1"/>
  <c r="F22" i="22" s="1"/>
  <c r="F23" i="22" s="1"/>
  <c r="F24" i="22" s="1"/>
  <c r="F25" i="22" s="1"/>
  <c r="F26" i="22" s="1"/>
  <c r="F27" i="22" s="1"/>
  <c r="F28" i="22" s="1"/>
  <c r="F29" i="22" s="1"/>
  <c r="F30" i="22" s="1"/>
  <c r="F31" i="22" s="1"/>
  <c r="F32" i="22" s="1"/>
  <c r="F33" i="22" s="1"/>
  <c r="F34" i="22" s="1"/>
  <c r="F35" i="22" s="1"/>
  <c r="F36" i="22" s="1"/>
  <c r="F37" i="22" s="1"/>
  <c r="F38" i="22" s="1"/>
  <c r="F39" i="22" s="1"/>
  <c r="F40" i="22" s="1"/>
  <c r="F41" i="22" s="1"/>
  <c r="F42" i="22" s="1"/>
  <c r="F43" i="22" s="1"/>
  <c r="F44" i="22" s="1"/>
  <c r="F45" i="22" s="1"/>
  <c r="F46" i="22" s="1"/>
  <c r="F47" i="22" s="1"/>
  <c r="F48" i="22" s="1"/>
  <c r="F49" i="22" s="1"/>
  <c r="F50" i="22" s="1"/>
  <c r="F51" i="22" s="1"/>
  <c r="F52" i="22" s="1"/>
  <c r="F53" i="22" s="1"/>
  <c r="F54" i="22" s="1"/>
  <c r="F55" i="22" s="1"/>
  <c r="F56" i="22" s="1"/>
  <c r="F57" i="22" s="1"/>
  <c r="F58" i="22" s="1"/>
  <c r="F59" i="22" s="1"/>
  <c r="F60" i="22" s="1"/>
  <c r="F61" i="22" s="1"/>
  <c r="F62" i="22" s="1"/>
  <c r="F63" i="22" s="1"/>
  <c r="F64" i="22" s="1"/>
  <c r="F65" i="22" s="1"/>
  <c r="F66" i="22" s="1"/>
  <c r="F67" i="22" s="1"/>
  <c r="F68" i="22" s="1"/>
  <c r="F69" i="22" s="1"/>
  <c r="F70" i="22" s="1"/>
  <c r="F71" i="22" s="1"/>
  <c r="F72" i="22" s="1"/>
  <c r="F73" i="22" s="1"/>
  <c r="F74" i="22" s="1"/>
  <c r="F75" i="22" s="1"/>
  <c r="F76" i="22" s="1"/>
  <c r="F77" i="22" s="1"/>
  <c r="F78" i="22" s="1"/>
  <c r="F79" i="22" s="1"/>
  <c r="F80" i="22" s="1"/>
  <c r="F81" i="22" s="1"/>
  <c r="F82" i="22" s="1"/>
  <c r="F83" i="22" s="1"/>
  <c r="F84" i="22" s="1"/>
  <c r="F85" i="22" s="1"/>
  <c r="F86" i="22" s="1"/>
  <c r="F87" i="22" s="1"/>
  <c r="F88" i="22" s="1"/>
  <c r="F89" i="22" s="1"/>
  <c r="F90" i="22" s="1"/>
  <c r="F91" i="22" s="1"/>
  <c r="F92" i="22" s="1"/>
  <c r="F93" i="22" s="1"/>
  <c r="F94" i="22" s="1"/>
  <c r="F95" i="22" s="1"/>
  <c r="F96" i="22" s="1"/>
  <c r="F97" i="22" s="1"/>
  <c r="F98" i="22" s="1"/>
  <c r="F99" i="22" s="1"/>
  <c r="F100" i="22" s="1"/>
  <c r="F101" i="22" s="1"/>
  <c r="F102" i="22" s="1"/>
  <c r="F103" i="22" s="1"/>
  <c r="E6" i="22"/>
  <c r="E7" i="22" s="1"/>
  <c r="E8" i="22" s="1"/>
  <c r="E9" i="22" s="1"/>
  <c r="E10" i="22" s="1"/>
  <c r="E11" i="22" s="1"/>
  <c r="E12" i="22" s="1"/>
  <c r="E13" i="22" s="1"/>
  <c r="E14" i="22" s="1"/>
  <c r="E15" i="22" s="1"/>
  <c r="E16" i="22" s="1"/>
  <c r="E17" i="22" s="1"/>
  <c r="E18" i="22" s="1"/>
  <c r="E19" i="22" s="1"/>
  <c r="E20" i="22" s="1"/>
  <c r="E21" i="22" s="1"/>
  <c r="E22" i="22" s="1"/>
  <c r="E23" i="22" s="1"/>
  <c r="E24" i="22" s="1"/>
  <c r="E25" i="22" s="1"/>
  <c r="E26" i="22" s="1"/>
  <c r="E27" i="22" s="1"/>
  <c r="E28" i="22" s="1"/>
  <c r="E29" i="22" s="1"/>
  <c r="E30" i="22" s="1"/>
  <c r="E31" i="22" s="1"/>
  <c r="E32" i="22" s="1"/>
  <c r="E33" i="22" s="1"/>
  <c r="E34" i="22" s="1"/>
  <c r="E35" i="22" s="1"/>
  <c r="E36" i="22" s="1"/>
  <c r="E37" i="22" s="1"/>
  <c r="E38" i="22" s="1"/>
  <c r="E39" i="22" s="1"/>
  <c r="E40" i="22" s="1"/>
  <c r="E41" i="22" s="1"/>
  <c r="E42" i="22" s="1"/>
  <c r="E43" i="22" s="1"/>
  <c r="E44" i="22" s="1"/>
  <c r="E45" i="22" s="1"/>
  <c r="E46" i="22" s="1"/>
  <c r="E47" i="22" s="1"/>
  <c r="E48" i="22" s="1"/>
  <c r="E49" i="22" s="1"/>
  <c r="E50" i="22" s="1"/>
  <c r="E51" i="22" s="1"/>
  <c r="E52" i="22" s="1"/>
  <c r="E53" i="22" s="1"/>
  <c r="E54" i="22" s="1"/>
  <c r="E55" i="22" s="1"/>
  <c r="E56" i="22" s="1"/>
  <c r="E57" i="22" s="1"/>
  <c r="E58" i="22" s="1"/>
  <c r="E59" i="22" s="1"/>
  <c r="E60" i="22" s="1"/>
  <c r="E61" i="22" s="1"/>
  <c r="E62" i="22" s="1"/>
  <c r="E63" i="22" s="1"/>
  <c r="E64" i="22" s="1"/>
  <c r="E65" i="22" s="1"/>
  <c r="E66" i="22" s="1"/>
  <c r="E67" i="22" s="1"/>
  <c r="E68" i="22" s="1"/>
  <c r="E69" i="22" s="1"/>
  <c r="E70" i="22" s="1"/>
  <c r="E71" i="22" s="1"/>
  <c r="E72" i="22" s="1"/>
  <c r="E73" i="22" s="1"/>
  <c r="E74" i="22" s="1"/>
  <c r="E75" i="22" s="1"/>
  <c r="E76" i="22" s="1"/>
  <c r="E77" i="22" s="1"/>
  <c r="E78" i="22" s="1"/>
  <c r="E79" i="22" s="1"/>
  <c r="E80" i="22" s="1"/>
  <c r="E81" i="22" s="1"/>
  <c r="E82" i="22" s="1"/>
  <c r="E83" i="22" s="1"/>
  <c r="E84" i="22" s="1"/>
  <c r="E85" i="22" s="1"/>
  <c r="E86" i="22" s="1"/>
  <c r="E87" i="22" s="1"/>
  <c r="E88" i="22" s="1"/>
  <c r="E89" i="22" s="1"/>
  <c r="E90" i="22" s="1"/>
  <c r="E91" i="22" s="1"/>
  <c r="E92" i="22" s="1"/>
  <c r="E93" i="22" s="1"/>
  <c r="E94" i="22" s="1"/>
  <c r="E95" i="22" s="1"/>
  <c r="E96" i="22" s="1"/>
  <c r="E97" i="22" s="1"/>
  <c r="E98" i="22" s="1"/>
  <c r="E99" i="22" s="1"/>
  <c r="E100" i="22" s="1"/>
  <c r="E101" i="22" s="1"/>
  <c r="E102" i="22" s="1"/>
  <c r="E103" i="22" s="1"/>
  <c r="D6" i="22"/>
  <c r="D7" i="22" s="1"/>
  <c r="D8" i="22" s="1"/>
  <c r="D9" i="22" s="1"/>
  <c r="D10" i="22" s="1"/>
  <c r="D11" i="22" s="1"/>
  <c r="D12" i="22" s="1"/>
  <c r="D13" i="22" s="1"/>
  <c r="D14" i="22" s="1"/>
  <c r="D15" i="22" s="1"/>
  <c r="D16" i="22" s="1"/>
  <c r="D17" i="22" s="1"/>
  <c r="D18" i="22" s="1"/>
  <c r="D19" i="22" s="1"/>
  <c r="D20" i="22" s="1"/>
  <c r="D21" i="22" s="1"/>
  <c r="D22" i="22" s="1"/>
  <c r="D23" i="22" s="1"/>
  <c r="D24" i="22" s="1"/>
  <c r="D25" i="22" s="1"/>
  <c r="D26" i="22" s="1"/>
  <c r="D27" i="22" s="1"/>
  <c r="D28" i="22" s="1"/>
  <c r="D29" i="22" s="1"/>
  <c r="D30" i="22" s="1"/>
  <c r="D31" i="22" s="1"/>
  <c r="D32" i="22" s="1"/>
  <c r="D33" i="22" s="1"/>
  <c r="D34" i="22" s="1"/>
  <c r="D35" i="22" s="1"/>
  <c r="D36" i="22" s="1"/>
  <c r="D37" i="22" s="1"/>
  <c r="D38" i="22" s="1"/>
  <c r="D39" i="22" s="1"/>
  <c r="D40" i="22" s="1"/>
  <c r="D41" i="22" s="1"/>
  <c r="D42" i="22" s="1"/>
  <c r="D43" i="22" s="1"/>
  <c r="D44" i="22" s="1"/>
  <c r="D45" i="22" s="1"/>
  <c r="D46" i="22" s="1"/>
  <c r="D47" i="22" s="1"/>
  <c r="D48" i="22" s="1"/>
  <c r="D49" i="22" s="1"/>
  <c r="D50" i="22" s="1"/>
  <c r="D51" i="22" s="1"/>
  <c r="D52" i="22" s="1"/>
  <c r="D53" i="22" s="1"/>
  <c r="D54" i="22" s="1"/>
  <c r="D55" i="22" s="1"/>
  <c r="D56" i="22" s="1"/>
  <c r="D57" i="22" s="1"/>
  <c r="D58" i="22" s="1"/>
  <c r="D59" i="22" s="1"/>
  <c r="D60" i="22" s="1"/>
  <c r="D61" i="22" s="1"/>
  <c r="D62" i="22" s="1"/>
  <c r="D63" i="22" s="1"/>
  <c r="D64" i="22" s="1"/>
  <c r="D65" i="22" s="1"/>
  <c r="D66" i="22" s="1"/>
  <c r="D67" i="22" s="1"/>
  <c r="D68" i="22" s="1"/>
  <c r="D69" i="22" s="1"/>
  <c r="D70" i="22" s="1"/>
  <c r="D71" i="22" s="1"/>
  <c r="D72" i="22" s="1"/>
  <c r="D73" i="22" s="1"/>
  <c r="D74" i="22" s="1"/>
  <c r="D75" i="22" s="1"/>
  <c r="D76" i="22" s="1"/>
  <c r="D77" i="22" s="1"/>
  <c r="D78" i="22" s="1"/>
  <c r="D79" i="22" s="1"/>
  <c r="D80" i="22" s="1"/>
  <c r="D81" i="22" s="1"/>
  <c r="D82" i="22" s="1"/>
  <c r="D83" i="22" s="1"/>
  <c r="D84" i="22" s="1"/>
  <c r="D85" i="22" s="1"/>
  <c r="D86" i="22" s="1"/>
  <c r="D87" i="22" s="1"/>
  <c r="D88" i="22" s="1"/>
  <c r="D89" i="22" s="1"/>
  <c r="D90" i="22" s="1"/>
  <c r="D91" i="22" s="1"/>
  <c r="D92" i="22" s="1"/>
  <c r="D93" i="22" s="1"/>
  <c r="D94" i="22" s="1"/>
  <c r="D95" i="22" s="1"/>
  <c r="D96" i="22" s="1"/>
  <c r="D97" i="22" s="1"/>
  <c r="D98" i="22" s="1"/>
  <c r="D99" i="22" s="1"/>
  <c r="D100" i="22" s="1"/>
  <c r="D101" i="22" s="1"/>
  <c r="D102" i="22" s="1"/>
  <c r="D103" i="22" s="1"/>
  <c r="C6" i="22"/>
  <c r="C7" i="22" s="1"/>
  <c r="C8" i="22" s="1"/>
  <c r="C9" i="22" s="1"/>
  <c r="C10" i="22" s="1"/>
  <c r="C11" i="22" s="1"/>
  <c r="C12" i="22" s="1"/>
  <c r="C13" i="22" s="1"/>
  <c r="C14" i="22" s="1"/>
  <c r="C15" i="22" s="1"/>
  <c r="C16" i="22" s="1"/>
  <c r="C17" i="22" s="1"/>
  <c r="C18" i="22" s="1"/>
  <c r="C19" i="22" s="1"/>
  <c r="C20" i="22" s="1"/>
  <c r="C21" i="22" s="1"/>
  <c r="C22" i="22" s="1"/>
  <c r="C23" i="22" s="1"/>
  <c r="C24" i="22" s="1"/>
  <c r="C25" i="22" s="1"/>
  <c r="C26" i="22" s="1"/>
  <c r="C27" i="22" s="1"/>
  <c r="C28" i="22" s="1"/>
  <c r="C29" i="22" s="1"/>
  <c r="C30" i="22" s="1"/>
  <c r="C31" i="22" s="1"/>
  <c r="C32" i="22" s="1"/>
  <c r="C33" i="22" s="1"/>
  <c r="C34" i="22" s="1"/>
  <c r="C35" i="22" s="1"/>
  <c r="C36" i="22" s="1"/>
  <c r="C37" i="22" s="1"/>
  <c r="C38" i="22" s="1"/>
  <c r="C39" i="22" s="1"/>
  <c r="C40" i="22" s="1"/>
  <c r="C41" i="22" s="1"/>
  <c r="C42" i="22" s="1"/>
  <c r="C43" i="22" s="1"/>
  <c r="C44" i="22" s="1"/>
  <c r="C45" i="22" s="1"/>
  <c r="C46" i="22" s="1"/>
  <c r="C47" i="22" s="1"/>
  <c r="C48" i="22" s="1"/>
  <c r="C49" i="22" s="1"/>
  <c r="C50" i="22" s="1"/>
  <c r="C51" i="22" s="1"/>
  <c r="C52" i="22" s="1"/>
  <c r="C53" i="22" s="1"/>
  <c r="C54" i="22" s="1"/>
  <c r="C55" i="22" s="1"/>
  <c r="C56" i="22" s="1"/>
  <c r="C57" i="22" s="1"/>
  <c r="C58" i="22" s="1"/>
  <c r="C59" i="22" s="1"/>
  <c r="C60" i="22" s="1"/>
  <c r="C61" i="22" s="1"/>
  <c r="C62" i="22" s="1"/>
  <c r="C63" i="22" s="1"/>
  <c r="C64" i="22" s="1"/>
  <c r="C65" i="22" s="1"/>
  <c r="C66" i="22" s="1"/>
  <c r="C67" i="22" s="1"/>
  <c r="C68" i="22" s="1"/>
  <c r="C69" i="22" s="1"/>
  <c r="C70" i="22" s="1"/>
  <c r="C71" i="22" s="1"/>
  <c r="C72" i="22" s="1"/>
  <c r="C73" i="22" s="1"/>
  <c r="C74" i="22" s="1"/>
  <c r="C75" i="22" s="1"/>
  <c r="C76" i="22" s="1"/>
  <c r="C77" i="22" s="1"/>
  <c r="C78" i="22" s="1"/>
  <c r="C79" i="22" s="1"/>
  <c r="C80" i="22" s="1"/>
  <c r="C81" i="22" s="1"/>
  <c r="C82" i="22" s="1"/>
  <c r="C83" i="22" s="1"/>
  <c r="C84" i="22" s="1"/>
  <c r="C85" i="22" s="1"/>
  <c r="C86" i="22" s="1"/>
  <c r="C87" i="22" s="1"/>
  <c r="C88" i="22" s="1"/>
  <c r="C89" i="22" s="1"/>
  <c r="C90" i="22" s="1"/>
  <c r="C91" i="22" s="1"/>
  <c r="C92" i="22" s="1"/>
  <c r="C93" i="22" s="1"/>
  <c r="C94" i="22" s="1"/>
  <c r="C95" i="22" s="1"/>
  <c r="C96" i="22" s="1"/>
  <c r="C97" i="22" s="1"/>
  <c r="C98" i="22" s="1"/>
  <c r="C99" i="22" s="1"/>
  <c r="C100" i="22" s="1"/>
  <c r="C101" i="22" s="1"/>
  <c r="C102" i="22" s="1"/>
  <c r="C103" i="22" s="1"/>
  <c r="B6" i="22"/>
  <c r="B7" i="22" s="1"/>
  <c r="B8" i="22" s="1"/>
  <c r="B9" i="22" s="1"/>
  <c r="B10" i="22" s="1"/>
  <c r="B11" i="22" s="1"/>
  <c r="B12" i="22" s="1"/>
  <c r="B13" i="22" s="1"/>
  <c r="B14" i="22" s="1"/>
  <c r="B15" i="22" s="1"/>
  <c r="B16" i="22" s="1"/>
  <c r="B17" i="22" s="1"/>
  <c r="B18" i="22" s="1"/>
  <c r="B19" i="22" s="1"/>
  <c r="B20" i="22" s="1"/>
  <c r="B21" i="22" s="1"/>
  <c r="B22" i="22" s="1"/>
  <c r="B23" i="22" s="1"/>
  <c r="B24" i="22" s="1"/>
  <c r="B25" i="22" s="1"/>
  <c r="B26" i="22" s="1"/>
  <c r="B27" i="22" s="1"/>
  <c r="B28" i="22" s="1"/>
  <c r="B29" i="22" s="1"/>
  <c r="B30" i="22" s="1"/>
  <c r="B31" i="22" s="1"/>
  <c r="B32" i="22" s="1"/>
  <c r="B33" i="22" s="1"/>
  <c r="B34" i="22" s="1"/>
  <c r="B35" i="22" s="1"/>
  <c r="B36" i="22" s="1"/>
  <c r="B37" i="22" s="1"/>
  <c r="B38" i="22" s="1"/>
  <c r="B39" i="22" s="1"/>
  <c r="B40" i="22" s="1"/>
  <c r="B41" i="22" s="1"/>
  <c r="B42" i="22" s="1"/>
  <c r="B43" i="22" s="1"/>
  <c r="B44" i="22" s="1"/>
  <c r="B45" i="22" s="1"/>
  <c r="B46" i="22" s="1"/>
  <c r="B47" i="22" s="1"/>
  <c r="B48" i="22" s="1"/>
  <c r="B49" i="22" s="1"/>
  <c r="B50" i="22" s="1"/>
  <c r="B51" i="22" s="1"/>
  <c r="B52" i="22" s="1"/>
  <c r="B53" i="22" s="1"/>
  <c r="B54" i="22" s="1"/>
  <c r="B55" i="22" s="1"/>
  <c r="B56" i="22" s="1"/>
  <c r="B57" i="22" s="1"/>
  <c r="B58" i="22" s="1"/>
  <c r="B59" i="22" s="1"/>
  <c r="B60" i="22" s="1"/>
  <c r="B61" i="22" s="1"/>
  <c r="B62" i="22" s="1"/>
  <c r="B63" i="22" s="1"/>
  <c r="B64" i="22" s="1"/>
  <c r="B65" i="22" s="1"/>
  <c r="B66" i="22" s="1"/>
  <c r="B67" i="22" s="1"/>
  <c r="B68" i="22" s="1"/>
  <c r="B69" i="22" s="1"/>
  <c r="B70" i="22" s="1"/>
  <c r="B71" i="22" s="1"/>
  <c r="B72" i="22" s="1"/>
  <c r="B73" i="22" s="1"/>
  <c r="B74" i="22" s="1"/>
  <c r="B75" i="22" s="1"/>
  <c r="B76" i="22" s="1"/>
  <c r="B77" i="22" s="1"/>
  <c r="B78" i="22" s="1"/>
  <c r="B79" i="22" s="1"/>
  <c r="B80" i="22" s="1"/>
  <c r="B81" i="22" s="1"/>
  <c r="B82" i="22" s="1"/>
  <c r="B83" i="22" s="1"/>
  <c r="B84" i="22" s="1"/>
  <c r="B85" i="22" s="1"/>
  <c r="B86" i="22" s="1"/>
  <c r="B87" i="22" s="1"/>
  <c r="B88" i="22" s="1"/>
  <c r="B89" i="22" s="1"/>
  <c r="B90" i="22" s="1"/>
  <c r="B91" i="22" s="1"/>
  <c r="B92" i="22" s="1"/>
  <c r="B93" i="22" s="1"/>
  <c r="B94" i="22" s="1"/>
  <c r="B95" i="22" s="1"/>
  <c r="B96" i="22" s="1"/>
  <c r="B97" i="22" s="1"/>
  <c r="B98" i="22" s="1"/>
  <c r="B99" i="22" s="1"/>
  <c r="B100" i="22" s="1"/>
  <c r="B101" i="22" s="1"/>
  <c r="B102" i="22" s="1"/>
  <c r="B103" i="22" s="1"/>
  <c r="E22" i="21"/>
  <c r="E23" i="21" s="1"/>
  <c r="E24" i="21" s="1"/>
  <c r="E25" i="21" s="1"/>
  <c r="E26" i="21" s="1"/>
  <c r="E27" i="21" s="1"/>
  <c r="E28" i="21" s="1"/>
  <c r="E29" i="21" s="1"/>
  <c r="E30" i="21" s="1"/>
  <c r="E31" i="21" s="1"/>
  <c r="E32" i="21" s="1"/>
  <c r="E33" i="21" s="1"/>
  <c r="E34" i="21" s="1"/>
  <c r="E35" i="21" s="1"/>
  <c r="E36" i="21" s="1"/>
  <c r="E37" i="21" s="1"/>
  <c r="E38" i="21" s="1"/>
  <c r="E39" i="21" s="1"/>
  <c r="E40" i="21" s="1"/>
  <c r="E41" i="21" s="1"/>
  <c r="E42" i="21" s="1"/>
  <c r="E43" i="21" s="1"/>
  <c r="E44" i="21" s="1"/>
  <c r="E45" i="21" s="1"/>
  <c r="E46" i="21" s="1"/>
  <c r="E47" i="21" s="1"/>
  <c r="E48" i="21" s="1"/>
  <c r="E49" i="21" s="1"/>
  <c r="E50" i="21" s="1"/>
  <c r="E51" i="21" s="1"/>
  <c r="E52" i="21" s="1"/>
  <c r="E53" i="21" s="1"/>
  <c r="E54" i="21" s="1"/>
  <c r="E55" i="21" s="1"/>
  <c r="E56" i="21" s="1"/>
  <c r="E57" i="21" s="1"/>
  <c r="E58" i="21" s="1"/>
  <c r="E59" i="21" s="1"/>
  <c r="E60" i="21" s="1"/>
  <c r="E61" i="21" s="1"/>
  <c r="E62" i="21" s="1"/>
  <c r="E63" i="21" s="1"/>
  <c r="E64" i="21" s="1"/>
  <c r="E65" i="21" s="1"/>
  <c r="E66" i="21" s="1"/>
  <c r="E67" i="21" s="1"/>
  <c r="E68" i="21" s="1"/>
  <c r="E69" i="21" s="1"/>
  <c r="E70" i="21" s="1"/>
  <c r="E71" i="21" s="1"/>
  <c r="E72" i="21" s="1"/>
  <c r="E73" i="21" s="1"/>
  <c r="E74" i="21" s="1"/>
  <c r="E75" i="21" s="1"/>
  <c r="E76" i="21" s="1"/>
  <c r="E77" i="21" s="1"/>
  <c r="E78" i="21" s="1"/>
  <c r="E79" i="21" s="1"/>
  <c r="E80" i="21" s="1"/>
  <c r="E81" i="21" s="1"/>
  <c r="E82" i="21" s="1"/>
  <c r="E83" i="21" s="1"/>
  <c r="E84" i="21" s="1"/>
  <c r="E85" i="21" s="1"/>
  <c r="E86" i="21" s="1"/>
  <c r="E87" i="21" s="1"/>
  <c r="E88" i="21" s="1"/>
  <c r="E89" i="21" s="1"/>
  <c r="E90" i="21" s="1"/>
  <c r="E91" i="21" s="1"/>
  <c r="E92" i="21" s="1"/>
  <c r="E93" i="21" s="1"/>
  <c r="E94" i="21" s="1"/>
  <c r="E95" i="21" s="1"/>
  <c r="E96" i="21" s="1"/>
  <c r="E97" i="21" s="1"/>
  <c r="E98" i="21" s="1"/>
  <c r="E99" i="21" s="1"/>
  <c r="E100" i="21" s="1"/>
  <c r="E101" i="21" s="1"/>
  <c r="E102" i="21" s="1"/>
  <c r="E103" i="21" s="1"/>
  <c r="E20" i="21"/>
  <c r="E21" i="21" s="1"/>
  <c r="G19" i="21"/>
  <c r="G20" i="21" s="1"/>
  <c r="G21" i="21" s="1"/>
  <c r="G22" i="21" s="1"/>
  <c r="G23" i="21" s="1"/>
  <c r="G24" i="21" s="1"/>
  <c r="G25" i="21" s="1"/>
  <c r="G26" i="21" s="1"/>
  <c r="G27" i="21" s="1"/>
  <c r="G28" i="21" s="1"/>
  <c r="G29" i="21" s="1"/>
  <c r="G30" i="21" s="1"/>
  <c r="G31" i="21" s="1"/>
  <c r="G32" i="21" s="1"/>
  <c r="G33" i="21" s="1"/>
  <c r="G34" i="21" s="1"/>
  <c r="G35" i="21" s="1"/>
  <c r="G36" i="21" s="1"/>
  <c r="G37" i="21" s="1"/>
  <c r="G38" i="21" s="1"/>
  <c r="G39" i="21" s="1"/>
  <c r="G40" i="21" s="1"/>
  <c r="G41" i="21" s="1"/>
  <c r="G42" i="21" s="1"/>
  <c r="G43" i="21" s="1"/>
  <c r="G44" i="21" s="1"/>
  <c r="G45" i="21" s="1"/>
  <c r="G46" i="21" s="1"/>
  <c r="G47" i="21" s="1"/>
  <c r="G48" i="21" s="1"/>
  <c r="G49" i="21" s="1"/>
  <c r="G50" i="21" s="1"/>
  <c r="G51" i="21" s="1"/>
  <c r="G52" i="21" s="1"/>
  <c r="G53" i="21" s="1"/>
  <c r="G54" i="21" s="1"/>
  <c r="G55" i="21" s="1"/>
  <c r="G56" i="21" s="1"/>
  <c r="G57" i="21" s="1"/>
  <c r="G58" i="21" s="1"/>
  <c r="G59" i="21" s="1"/>
  <c r="G60" i="21" s="1"/>
  <c r="G61" i="21" s="1"/>
  <c r="G62" i="21" s="1"/>
  <c r="G63" i="21" s="1"/>
  <c r="G64" i="21" s="1"/>
  <c r="G65" i="21" s="1"/>
  <c r="G66" i="21" s="1"/>
  <c r="G67" i="21" s="1"/>
  <c r="G68" i="21" s="1"/>
  <c r="G69" i="21" s="1"/>
  <c r="G70" i="21" s="1"/>
  <c r="G71" i="21" s="1"/>
  <c r="G72" i="21" s="1"/>
  <c r="G73" i="21" s="1"/>
  <c r="G74" i="21" s="1"/>
  <c r="G75" i="21" s="1"/>
  <c r="G76" i="21" s="1"/>
  <c r="G77" i="21" s="1"/>
  <c r="G78" i="21" s="1"/>
  <c r="G79" i="21" s="1"/>
  <c r="G80" i="21" s="1"/>
  <c r="G81" i="21" s="1"/>
  <c r="G82" i="21" s="1"/>
  <c r="G83" i="21" s="1"/>
  <c r="G84" i="21" s="1"/>
  <c r="G85" i="21" s="1"/>
  <c r="G86" i="21" s="1"/>
  <c r="G87" i="21" s="1"/>
  <c r="G88" i="21" s="1"/>
  <c r="G89" i="21" s="1"/>
  <c r="G90" i="21" s="1"/>
  <c r="G91" i="21" s="1"/>
  <c r="G92" i="21" s="1"/>
  <c r="G93" i="21" s="1"/>
  <c r="G94" i="21" s="1"/>
  <c r="G95" i="21" s="1"/>
  <c r="G96" i="21" s="1"/>
  <c r="G97" i="21" s="1"/>
  <c r="G98" i="21" s="1"/>
  <c r="G99" i="21" s="1"/>
  <c r="G100" i="21" s="1"/>
  <c r="G101" i="21" s="1"/>
  <c r="G102" i="21" s="1"/>
  <c r="G103" i="21" s="1"/>
  <c r="D19" i="21"/>
  <c r="D20" i="21" s="1"/>
  <c r="D21" i="21" s="1"/>
  <c r="D22" i="21" s="1"/>
  <c r="D23" i="21" s="1"/>
  <c r="D24" i="21" s="1"/>
  <c r="D25" i="21" s="1"/>
  <c r="D26" i="21" s="1"/>
  <c r="D27" i="21" s="1"/>
  <c r="D28" i="21" s="1"/>
  <c r="D29" i="21" s="1"/>
  <c r="D30" i="21" s="1"/>
  <c r="D31" i="21" s="1"/>
  <c r="D32" i="21" s="1"/>
  <c r="D33" i="21" s="1"/>
  <c r="D34" i="21" s="1"/>
  <c r="D35" i="21" s="1"/>
  <c r="D36" i="21" s="1"/>
  <c r="D37" i="21" s="1"/>
  <c r="D38" i="21" s="1"/>
  <c r="D39" i="21" s="1"/>
  <c r="D40" i="21" s="1"/>
  <c r="D41" i="21" s="1"/>
  <c r="D42" i="21" s="1"/>
  <c r="D43" i="21" s="1"/>
  <c r="D44" i="21" s="1"/>
  <c r="D45" i="21" s="1"/>
  <c r="D46" i="21" s="1"/>
  <c r="D47" i="21" s="1"/>
  <c r="D48" i="21" s="1"/>
  <c r="D49" i="21" s="1"/>
  <c r="D50" i="21" s="1"/>
  <c r="D51" i="21" s="1"/>
  <c r="D52" i="21" s="1"/>
  <c r="D53" i="21" s="1"/>
  <c r="D54" i="21" s="1"/>
  <c r="D55" i="21" s="1"/>
  <c r="D56" i="21" s="1"/>
  <c r="D57" i="21" s="1"/>
  <c r="D58" i="21" s="1"/>
  <c r="D59" i="21" s="1"/>
  <c r="D60" i="21" s="1"/>
  <c r="D61" i="21" s="1"/>
  <c r="D62" i="21" s="1"/>
  <c r="D63" i="21" s="1"/>
  <c r="D64" i="21" s="1"/>
  <c r="D65" i="21" s="1"/>
  <c r="D66" i="21" s="1"/>
  <c r="D67" i="21" s="1"/>
  <c r="D68" i="21" s="1"/>
  <c r="D69" i="21" s="1"/>
  <c r="D70" i="21" s="1"/>
  <c r="D71" i="21" s="1"/>
  <c r="D72" i="21" s="1"/>
  <c r="D73" i="21" s="1"/>
  <c r="D74" i="21" s="1"/>
  <c r="D75" i="21" s="1"/>
  <c r="D76" i="21" s="1"/>
  <c r="D77" i="21" s="1"/>
  <c r="D78" i="21" s="1"/>
  <c r="D79" i="21" s="1"/>
  <c r="D80" i="21" s="1"/>
  <c r="D81" i="21" s="1"/>
  <c r="D82" i="21" s="1"/>
  <c r="D83" i="21" s="1"/>
  <c r="D84" i="21" s="1"/>
  <c r="D85" i="21" s="1"/>
  <c r="D86" i="21" s="1"/>
  <c r="D87" i="21" s="1"/>
  <c r="D88" i="21" s="1"/>
  <c r="D89" i="21" s="1"/>
  <c r="D90" i="21" s="1"/>
  <c r="D91" i="21" s="1"/>
  <c r="D92" i="21" s="1"/>
  <c r="D93" i="21" s="1"/>
  <c r="D94" i="21" s="1"/>
  <c r="D95" i="21" s="1"/>
  <c r="D96" i="21" s="1"/>
  <c r="D97" i="21" s="1"/>
  <c r="D98" i="21" s="1"/>
  <c r="D99" i="21" s="1"/>
  <c r="D100" i="21" s="1"/>
  <c r="D101" i="21" s="1"/>
  <c r="D102" i="21" s="1"/>
  <c r="D103" i="21" s="1"/>
  <c r="I6" i="21"/>
  <c r="I7" i="21" s="1"/>
  <c r="I8" i="21" s="1"/>
  <c r="I9" i="21" s="1"/>
  <c r="I10" i="21" s="1"/>
  <c r="I11" i="21" s="1"/>
  <c r="I12" i="21" s="1"/>
  <c r="I13" i="21" s="1"/>
  <c r="I14" i="21" s="1"/>
  <c r="I15" i="21" s="1"/>
  <c r="I16" i="21" s="1"/>
  <c r="I17" i="21" s="1"/>
  <c r="I18" i="21" s="1"/>
  <c r="I19" i="21" s="1"/>
  <c r="I20" i="21" s="1"/>
  <c r="I21" i="21" s="1"/>
  <c r="I22" i="21" s="1"/>
  <c r="I23" i="21" s="1"/>
  <c r="I24" i="21" s="1"/>
  <c r="I25" i="21" s="1"/>
  <c r="I26" i="21" s="1"/>
  <c r="I27" i="21" s="1"/>
  <c r="I28" i="21" s="1"/>
  <c r="I29" i="21" s="1"/>
  <c r="I30" i="21" s="1"/>
  <c r="I31" i="21" s="1"/>
  <c r="I32" i="21" s="1"/>
  <c r="I33" i="21" s="1"/>
  <c r="I34" i="21" s="1"/>
  <c r="I35" i="21" s="1"/>
  <c r="I36" i="21" s="1"/>
  <c r="I37" i="21" s="1"/>
  <c r="I38" i="21" s="1"/>
  <c r="I39" i="21" s="1"/>
  <c r="I40" i="21" s="1"/>
  <c r="I41" i="21" s="1"/>
  <c r="I42" i="21" s="1"/>
  <c r="I43" i="21" s="1"/>
  <c r="I44" i="21" s="1"/>
  <c r="I45" i="21" s="1"/>
  <c r="I46" i="21" s="1"/>
  <c r="I47" i="21" s="1"/>
  <c r="I48" i="21" s="1"/>
  <c r="I49" i="21" s="1"/>
  <c r="I50" i="21" s="1"/>
  <c r="I51" i="21" s="1"/>
  <c r="I52" i="21" s="1"/>
  <c r="I53" i="21" s="1"/>
  <c r="I54" i="21" s="1"/>
  <c r="I55" i="21" s="1"/>
  <c r="I56" i="21" s="1"/>
  <c r="I57" i="21" s="1"/>
  <c r="I58" i="21" s="1"/>
  <c r="I59" i="21" s="1"/>
  <c r="I60" i="21" s="1"/>
  <c r="I61" i="21" s="1"/>
  <c r="I62" i="21" s="1"/>
  <c r="I63" i="21" s="1"/>
  <c r="I64" i="21" s="1"/>
  <c r="I65" i="21" s="1"/>
  <c r="I66" i="21" s="1"/>
  <c r="I67" i="21" s="1"/>
  <c r="I68" i="21" s="1"/>
  <c r="I69" i="21" s="1"/>
  <c r="I70" i="21" s="1"/>
  <c r="I71" i="21" s="1"/>
  <c r="I72" i="21" s="1"/>
  <c r="I73" i="21" s="1"/>
  <c r="I74" i="21" s="1"/>
  <c r="I75" i="21" s="1"/>
  <c r="I76" i="21" s="1"/>
  <c r="I77" i="21" s="1"/>
  <c r="I78" i="21" s="1"/>
  <c r="I79" i="21" s="1"/>
  <c r="I80" i="21" s="1"/>
  <c r="I81" i="21" s="1"/>
  <c r="I82" i="21" s="1"/>
  <c r="I83" i="21" s="1"/>
  <c r="I84" i="21" s="1"/>
  <c r="I85" i="21" s="1"/>
  <c r="I86" i="21" s="1"/>
  <c r="I87" i="21" s="1"/>
  <c r="I88" i="21" s="1"/>
  <c r="I89" i="21" s="1"/>
  <c r="I90" i="21" s="1"/>
  <c r="I91" i="21" s="1"/>
  <c r="I92" i="21" s="1"/>
  <c r="I93" i="21" s="1"/>
  <c r="I94" i="21" s="1"/>
  <c r="I95" i="21" s="1"/>
  <c r="I96" i="21" s="1"/>
  <c r="I97" i="21" s="1"/>
  <c r="I98" i="21" s="1"/>
  <c r="I99" i="21" s="1"/>
  <c r="I100" i="21" s="1"/>
  <c r="I101" i="21" s="1"/>
  <c r="I102" i="21" s="1"/>
  <c r="I103" i="21" s="1"/>
  <c r="H6" i="21"/>
  <c r="H7" i="21" s="1"/>
  <c r="H8" i="21" s="1"/>
  <c r="H9" i="21" s="1"/>
  <c r="H10" i="21" s="1"/>
  <c r="H11" i="21" s="1"/>
  <c r="H12" i="21" s="1"/>
  <c r="H13" i="21" s="1"/>
  <c r="H14" i="21" s="1"/>
  <c r="H15" i="21" s="1"/>
  <c r="H16" i="21" s="1"/>
  <c r="H17" i="21" s="1"/>
  <c r="H18" i="21" s="1"/>
  <c r="H19" i="21" s="1"/>
  <c r="H20" i="21" s="1"/>
  <c r="H21" i="21" s="1"/>
  <c r="H22" i="21" s="1"/>
  <c r="H23" i="21" s="1"/>
  <c r="H24" i="21" s="1"/>
  <c r="H25" i="21" s="1"/>
  <c r="H26" i="21" s="1"/>
  <c r="H27" i="21" s="1"/>
  <c r="H28" i="21" s="1"/>
  <c r="H29" i="21" s="1"/>
  <c r="H30" i="21" s="1"/>
  <c r="H31" i="21" s="1"/>
  <c r="H32" i="21" s="1"/>
  <c r="H33" i="21" s="1"/>
  <c r="H34" i="21" s="1"/>
  <c r="H35" i="21" s="1"/>
  <c r="H36" i="21" s="1"/>
  <c r="H37" i="21" s="1"/>
  <c r="H38" i="21" s="1"/>
  <c r="H39" i="21" s="1"/>
  <c r="H40" i="21" s="1"/>
  <c r="H41" i="21" s="1"/>
  <c r="H42" i="21" s="1"/>
  <c r="H43" i="21" s="1"/>
  <c r="H44" i="21" s="1"/>
  <c r="H45" i="21" s="1"/>
  <c r="H46" i="21" s="1"/>
  <c r="H47" i="21" s="1"/>
  <c r="H48" i="21" s="1"/>
  <c r="H49" i="21" s="1"/>
  <c r="H50" i="21" s="1"/>
  <c r="H51" i="21" s="1"/>
  <c r="H52" i="21" s="1"/>
  <c r="H53" i="21" s="1"/>
  <c r="H54" i="21" s="1"/>
  <c r="H55" i="21" s="1"/>
  <c r="H56" i="21" s="1"/>
  <c r="H57" i="21" s="1"/>
  <c r="H58" i="21" s="1"/>
  <c r="H59" i="21" s="1"/>
  <c r="H60" i="21" s="1"/>
  <c r="H61" i="21" s="1"/>
  <c r="H62" i="21" s="1"/>
  <c r="H63" i="21" s="1"/>
  <c r="H64" i="21" s="1"/>
  <c r="H65" i="21" s="1"/>
  <c r="H66" i="21" s="1"/>
  <c r="H67" i="21" s="1"/>
  <c r="H68" i="21" s="1"/>
  <c r="H69" i="21" s="1"/>
  <c r="H70" i="21" s="1"/>
  <c r="H71" i="21" s="1"/>
  <c r="H72" i="21" s="1"/>
  <c r="H73" i="21" s="1"/>
  <c r="H74" i="21" s="1"/>
  <c r="H75" i="21" s="1"/>
  <c r="H76" i="21" s="1"/>
  <c r="H77" i="21" s="1"/>
  <c r="H78" i="21" s="1"/>
  <c r="H79" i="21" s="1"/>
  <c r="H80" i="21" s="1"/>
  <c r="H81" i="21" s="1"/>
  <c r="H82" i="21" s="1"/>
  <c r="H83" i="21" s="1"/>
  <c r="H84" i="21" s="1"/>
  <c r="H85" i="21" s="1"/>
  <c r="H86" i="21" s="1"/>
  <c r="H87" i="21" s="1"/>
  <c r="H88" i="21" s="1"/>
  <c r="H89" i="21" s="1"/>
  <c r="H90" i="21" s="1"/>
  <c r="H91" i="21" s="1"/>
  <c r="H92" i="21" s="1"/>
  <c r="H93" i="21" s="1"/>
  <c r="H94" i="21" s="1"/>
  <c r="H95" i="21" s="1"/>
  <c r="H96" i="21" s="1"/>
  <c r="H97" i="21" s="1"/>
  <c r="H98" i="21" s="1"/>
  <c r="H99" i="21" s="1"/>
  <c r="H100" i="21" s="1"/>
  <c r="H101" i="21" s="1"/>
  <c r="H102" i="21" s="1"/>
  <c r="H103" i="21" s="1"/>
  <c r="G6" i="21"/>
  <c r="G7" i="21" s="1"/>
  <c r="G8" i="21" s="1"/>
  <c r="G9" i="21" s="1"/>
  <c r="G10" i="21" s="1"/>
  <c r="G11" i="21" s="1"/>
  <c r="G12" i="21" s="1"/>
  <c r="G13" i="21" s="1"/>
  <c r="G14" i="21" s="1"/>
  <c r="G15" i="21" s="1"/>
  <c r="G16" i="21" s="1"/>
  <c r="G17" i="21" s="1"/>
  <c r="G18" i="21" s="1"/>
  <c r="F6" i="21"/>
  <c r="F7" i="21" s="1"/>
  <c r="F8" i="21" s="1"/>
  <c r="F9" i="21" s="1"/>
  <c r="F10" i="21" s="1"/>
  <c r="F11" i="21" s="1"/>
  <c r="F12" i="21" s="1"/>
  <c r="F13" i="21" s="1"/>
  <c r="F14" i="21" s="1"/>
  <c r="F15" i="21" s="1"/>
  <c r="F16" i="21" s="1"/>
  <c r="F17" i="21" s="1"/>
  <c r="F18" i="21" s="1"/>
  <c r="F19" i="21" s="1"/>
  <c r="F20" i="21" s="1"/>
  <c r="F21" i="21" s="1"/>
  <c r="F22" i="21" s="1"/>
  <c r="F23" i="21" s="1"/>
  <c r="F24" i="21" s="1"/>
  <c r="F25" i="21" s="1"/>
  <c r="F26" i="21" s="1"/>
  <c r="F27" i="21" s="1"/>
  <c r="F28" i="21" s="1"/>
  <c r="F29" i="21" s="1"/>
  <c r="F30" i="21" s="1"/>
  <c r="F31" i="21" s="1"/>
  <c r="F32" i="21" s="1"/>
  <c r="F33" i="21" s="1"/>
  <c r="F34" i="21" s="1"/>
  <c r="F35" i="21" s="1"/>
  <c r="F36" i="21" s="1"/>
  <c r="F37" i="21" s="1"/>
  <c r="F38" i="21" s="1"/>
  <c r="F39" i="21" s="1"/>
  <c r="F40" i="21" s="1"/>
  <c r="F41" i="21" s="1"/>
  <c r="F42" i="21" s="1"/>
  <c r="F43" i="21" s="1"/>
  <c r="F44" i="21" s="1"/>
  <c r="F45" i="21" s="1"/>
  <c r="F46" i="21" s="1"/>
  <c r="F47" i="21" s="1"/>
  <c r="F48" i="21" s="1"/>
  <c r="F49" i="21" s="1"/>
  <c r="F50" i="21" s="1"/>
  <c r="F51" i="21" s="1"/>
  <c r="F52" i="21" s="1"/>
  <c r="F53" i="21" s="1"/>
  <c r="F54" i="21" s="1"/>
  <c r="F55" i="21" s="1"/>
  <c r="F56" i="21" s="1"/>
  <c r="F57" i="21" s="1"/>
  <c r="F58" i="21" s="1"/>
  <c r="F59" i="21" s="1"/>
  <c r="F60" i="21" s="1"/>
  <c r="F61" i="21" s="1"/>
  <c r="F62" i="21" s="1"/>
  <c r="F63" i="21" s="1"/>
  <c r="F64" i="21" s="1"/>
  <c r="F65" i="21" s="1"/>
  <c r="F66" i="21" s="1"/>
  <c r="F67" i="21" s="1"/>
  <c r="F68" i="21" s="1"/>
  <c r="F69" i="21" s="1"/>
  <c r="F70" i="21" s="1"/>
  <c r="F71" i="21" s="1"/>
  <c r="F72" i="21" s="1"/>
  <c r="F73" i="21" s="1"/>
  <c r="F74" i="21" s="1"/>
  <c r="F75" i="21" s="1"/>
  <c r="F76" i="21" s="1"/>
  <c r="F77" i="21" s="1"/>
  <c r="F78" i="21" s="1"/>
  <c r="F79" i="21" s="1"/>
  <c r="F80" i="21" s="1"/>
  <c r="F81" i="21" s="1"/>
  <c r="F82" i="21" s="1"/>
  <c r="F83" i="21" s="1"/>
  <c r="F84" i="21" s="1"/>
  <c r="F85" i="21" s="1"/>
  <c r="F86" i="21" s="1"/>
  <c r="F87" i="21" s="1"/>
  <c r="F88" i="21" s="1"/>
  <c r="F89" i="21" s="1"/>
  <c r="F90" i="21" s="1"/>
  <c r="F91" i="21" s="1"/>
  <c r="F92" i="21" s="1"/>
  <c r="F93" i="21" s="1"/>
  <c r="F94" i="21" s="1"/>
  <c r="F95" i="21" s="1"/>
  <c r="F96" i="21" s="1"/>
  <c r="F97" i="21" s="1"/>
  <c r="F98" i="21" s="1"/>
  <c r="F99" i="21" s="1"/>
  <c r="F100" i="21" s="1"/>
  <c r="F101" i="21" s="1"/>
  <c r="F102" i="21" s="1"/>
  <c r="F103" i="21" s="1"/>
  <c r="E6" i="21"/>
  <c r="E7" i="21" s="1"/>
  <c r="E8" i="21" s="1"/>
  <c r="E9" i="21" s="1"/>
  <c r="E10" i="21" s="1"/>
  <c r="E11" i="21" s="1"/>
  <c r="E12" i="21" s="1"/>
  <c r="E13" i="21" s="1"/>
  <c r="E14" i="21" s="1"/>
  <c r="E15" i="21" s="1"/>
  <c r="E16" i="21" s="1"/>
  <c r="E17" i="21" s="1"/>
  <c r="E18" i="21" s="1"/>
  <c r="E19" i="21" s="1"/>
  <c r="D6" i="21"/>
  <c r="D7" i="21" s="1"/>
  <c r="D8" i="21" s="1"/>
  <c r="D9" i="21" s="1"/>
  <c r="D10" i="21" s="1"/>
  <c r="D11" i="21" s="1"/>
  <c r="D12" i="21" s="1"/>
  <c r="D13" i="21" s="1"/>
  <c r="D14" i="21" s="1"/>
  <c r="D15" i="21" s="1"/>
  <c r="D16" i="21" s="1"/>
  <c r="D17" i="21" s="1"/>
  <c r="D18" i="21" s="1"/>
  <c r="C6" i="21"/>
  <c r="C7" i="21" s="1"/>
  <c r="C8" i="21" s="1"/>
  <c r="C9" i="21" s="1"/>
  <c r="C10" i="21" s="1"/>
  <c r="C11" i="21" s="1"/>
  <c r="C12" i="21" s="1"/>
  <c r="C13" i="21" s="1"/>
  <c r="C14" i="21" s="1"/>
  <c r="C15" i="21" s="1"/>
  <c r="C16" i="21" s="1"/>
  <c r="C17" i="21" s="1"/>
  <c r="C18" i="21" s="1"/>
  <c r="C19" i="21" s="1"/>
  <c r="C20" i="21" s="1"/>
  <c r="C21" i="21" s="1"/>
  <c r="C22" i="21" s="1"/>
  <c r="C23" i="21" s="1"/>
  <c r="C24" i="21" s="1"/>
  <c r="C25" i="21" s="1"/>
  <c r="C26" i="21" s="1"/>
  <c r="C27" i="21" s="1"/>
  <c r="C28" i="21" s="1"/>
  <c r="C29" i="21" s="1"/>
  <c r="C30" i="21" s="1"/>
  <c r="C31" i="21" s="1"/>
  <c r="C32" i="21" s="1"/>
  <c r="C33" i="21" s="1"/>
  <c r="C34" i="21" s="1"/>
  <c r="C35" i="21" s="1"/>
  <c r="C36" i="21" s="1"/>
  <c r="C37" i="21" s="1"/>
  <c r="C38" i="21" s="1"/>
  <c r="C39" i="21" s="1"/>
  <c r="C40" i="21" s="1"/>
  <c r="C41" i="21" s="1"/>
  <c r="C42" i="21" s="1"/>
  <c r="C43" i="21" s="1"/>
  <c r="C44" i="21" s="1"/>
  <c r="C45" i="21" s="1"/>
  <c r="C46" i="21" s="1"/>
  <c r="C47" i="21" s="1"/>
  <c r="C48" i="21" s="1"/>
  <c r="C49" i="21" s="1"/>
  <c r="C50" i="21" s="1"/>
  <c r="C51" i="21" s="1"/>
  <c r="C52" i="21" s="1"/>
  <c r="C53" i="21" s="1"/>
  <c r="C54" i="21" s="1"/>
  <c r="C55" i="21" s="1"/>
  <c r="C56" i="21" s="1"/>
  <c r="C57" i="21" s="1"/>
  <c r="C58" i="21" s="1"/>
  <c r="C59" i="21" s="1"/>
  <c r="C60" i="21" s="1"/>
  <c r="C61" i="21" s="1"/>
  <c r="C62" i="21" s="1"/>
  <c r="C63" i="21" s="1"/>
  <c r="C64" i="21" s="1"/>
  <c r="C65" i="21" s="1"/>
  <c r="C66" i="21" s="1"/>
  <c r="C67" i="21" s="1"/>
  <c r="C68" i="21" s="1"/>
  <c r="C69" i="21" s="1"/>
  <c r="C70" i="21" s="1"/>
  <c r="C71" i="21" s="1"/>
  <c r="C72" i="21" s="1"/>
  <c r="C73" i="21" s="1"/>
  <c r="C74" i="21" s="1"/>
  <c r="C75" i="21" s="1"/>
  <c r="C76" i="21" s="1"/>
  <c r="C77" i="21" s="1"/>
  <c r="C78" i="21" s="1"/>
  <c r="C79" i="21" s="1"/>
  <c r="C80" i="21" s="1"/>
  <c r="C81" i="21" s="1"/>
  <c r="C82" i="21" s="1"/>
  <c r="C83" i="21" s="1"/>
  <c r="C84" i="21" s="1"/>
  <c r="C85" i="21" s="1"/>
  <c r="C86" i="21" s="1"/>
  <c r="C87" i="21" s="1"/>
  <c r="C88" i="21" s="1"/>
  <c r="C89" i="21" s="1"/>
  <c r="C90" i="21" s="1"/>
  <c r="C91" i="21" s="1"/>
  <c r="C92" i="21" s="1"/>
  <c r="C93" i="21" s="1"/>
  <c r="C94" i="21" s="1"/>
  <c r="C95" i="21" s="1"/>
  <c r="C96" i="21" s="1"/>
  <c r="C97" i="21" s="1"/>
  <c r="C98" i="21" s="1"/>
  <c r="C99" i="21" s="1"/>
  <c r="C100" i="21" s="1"/>
  <c r="C101" i="21" s="1"/>
  <c r="C102" i="21" s="1"/>
  <c r="C103" i="21" s="1"/>
  <c r="B6" i="21"/>
  <c r="B7" i="21" s="1"/>
  <c r="B8" i="21" s="1"/>
  <c r="B9" i="21" s="1"/>
  <c r="B10" i="21" s="1"/>
  <c r="B11" i="21" s="1"/>
  <c r="B12" i="21" s="1"/>
  <c r="B13" i="21" s="1"/>
  <c r="B14" i="21" s="1"/>
  <c r="B15" i="21" s="1"/>
  <c r="B16" i="21" s="1"/>
  <c r="B17" i="21" s="1"/>
  <c r="B18" i="21" s="1"/>
  <c r="B19" i="21" s="1"/>
  <c r="B20" i="21" s="1"/>
  <c r="B21" i="21" s="1"/>
  <c r="B22" i="21" s="1"/>
  <c r="B23" i="21" s="1"/>
  <c r="B24" i="21" s="1"/>
  <c r="B25" i="21" s="1"/>
  <c r="B26" i="21" s="1"/>
  <c r="B27" i="21" s="1"/>
  <c r="B28" i="21" s="1"/>
  <c r="B29" i="21" s="1"/>
  <c r="B30" i="21" s="1"/>
  <c r="B31" i="21" s="1"/>
  <c r="B32" i="21" s="1"/>
  <c r="B33" i="21" s="1"/>
  <c r="B34" i="21" s="1"/>
  <c r="B35" i="21" s="1"/>
  <c r="B36" i="21" s="1"/>
  <c r="B37" i="21" s="1"/>
  <c r="B38" i="21" s="1"/>
  <c r="B39" i="21" s="1"/>
  <c r="B40" i="21" s="1"/>
  <c r="B41" i="21" s="1"/>
  <c r="B42" i="21" s="1"/>
  <c r="B43" i="21" s="1"/>
  <c r="B44" i="21" s="1"/>
  <c r="B45" i="21" s="1"/>
  <c r="B46" i="21" s="1"/>
  <c r="B47" i="21" s="1"/>
  <c r="B48" i="21" s="1"/>
  <c r="B49" i="21" s="1"/>
  <c r="B50" i="21" s="1"/>
  <c r="B51" i="21" s="1"/>
  <c r="B52" i="21" s="1"/>
  <c r="B53" i="21" s="1"/>
  <c r="B54" i="21" s="1"/>
  <c r="B55" i="21" s="1"/>
  <c r="B56" i="21" s="1"/>
  <c r="B57" i="21" s="1"/>
  <c r="B58" i="21" s="1"/>
  <c r="B59" i="21" s="1"/>
  <c r="B60" i="21" s="1"/>
  <c r="B61" i="21" s="1"/>
  <c r="B62" i="21" s="1"/>
  <c r="B63" i="21" s="1"/>
  <c r="B64" i="21" s="1"/>
  <c r="B65" i="21" s="1"/>
  <c r="B66" i="21" s="1"/>
  <c r="B67" i="21" s="1"/>
  <c r="B68" i="21" s="1"/>
  <c r="B69" i="21" s="1"/>
  <c r="B70" i="21" s="1"/>
  <c r="B71" i="21" s="1"/>
  <c r="B72" i="21" s="1"/>
  <c r="B73" i="21" s="1"/>
  <c r="B74" i="21" s="1"/>
  <c r="B75" i="21" s="1"/>
  <c r="B76" i="21" s="1"/>
  <c r="B77" i="21" s="1"/>
  <c r="B78" i="21" s="1"/>
  <c r="B79" i="21" s="1"/>
  <c r="B80" i="21" s="1"/>
  <c r="B81" i="21" s="1"/>
  <c r="B82" i="21" s="1"/>
  <c r="B83" i="21" s="1"/>
  <c r="B84" i="21" s="1"/>
  <c r="B85" i="21" s="1"/>
  <c r="B86" i="21" s="1"/>
  <c r="B87" i="21" s="1"/>
  <c r="B88" i="21" s="1"/>
  <c r="B89" i="21" s="1"/>
  <c r="B90" i="21" s="1"/>
  <c r="B91" i="21" s="1"/>
  <c r="B92" i="21" s="1"/>
  <c r="B93" i="21" s="1"/>
  <c r="B94" i="21" s="1"/>
  <c r="B95" i="21" s="1"/>
  <c r="B96" i="21" s="1"/>
  <c r="B97" i="21" s="1"/>
  <c r="B98" i="21" s="1"/>
  <c r="B99" i="21" s="1"/>
  <c r="B100" i="21" s="1"/>
  <c r="B101" i="21" s="1"/>
  <c r="B102" i="21" s="1"/>
  <c r="B103" i="21" s="1"/>
  <c r="B23" i="20"/>
  <c r="B24" i="20" s="1"/>
  <c r="B25" i="20" s="1"/>
  <c r="B26" i="20" s="1"/>
  <c r="B27" i="20" s="1"/>
  <c r="B28" i="20" s="1"/>
  <c r="B29" i="20" s="1"/>
  <c r="B30" i="20" s="1"/>
  <c r="B31" i="20" s="1"/>
  <c r="B32" i="20" s="1"/>
  <c r="B33" i="20" s="1"/>
  <c r="B34" i="20" s="1"/>
  <c r="B35" i="20" s="1"/>
  <c r="B36" i="20" s="1"/>
  <c r="B37" i="20" s="1"/>
  <c r="B38" i="20" s="1"/>
  <c r="B39" i="20" s="1"/>
  <c r="B40" i="20" s="1"/>
  <c r="B41" i="20" s="1"/>
  <c r="B42" i="20" s="1"/>
  <c r="B43" i="20" s="1"/>
  <c r="B44" i="20" s="1"/>
  <c r="B45" i="20" s="1"/>
  <c r="B46" i="20" s="1"/>
  <c r="B47" i="20" s="1"/>
  <c r="B48" i="20" s="1"/>
  <c r="B49" i="20" s="1"/>
  <c r="B50" i="20" s="1"/>
  <c r="B51" i="20" s="1"/>
  <c r="B52" i="20" s="1"/>
  <c r="B53" i="20" s="1"/>
  <c r="B54" i="20" s="1"/>
  <c r="B55" i="20" s="1"/>
  <c r="B56" i="20" s="1"/>
  <c r="B57" i="20" s="1"/>
  <c r="B58" i="20" s="1"/>
  <c r="B59" i="20" s="1"/>
  <c r="B60" i="20" s="1"/>
  <c r="B61" i="20" s="1"/>
  <c r="B62" i="20" s="1"/>
  <c r="B63" i="20" s="1"/>
  <c r="B64" i="20" s="1"/>
  <c r="B65" i="20" s="1"/>
  <c r="B66" i="20" s="1"/>
  <c r="B67" i="20" s="1"/>
  <c r="B68" i="20" s="1"/>
  <c r="B69" i="20" s="1"/>
  <c r="B70" i="20" s="1"/>
  <c r="B71" i="20" s="1"/>
  <c r="B72" i="20" s="1"/>
  <c r="B73" i="20" s="1"/>
  <c r="B74" i="20" s="1"/>
  <c r="B75" i="20" s="1"/>
  <c r="B76" i="20" s="1"/>
  <c r="B77" i="20" s="1"/>
  <c r="B78" i="20" s="1"/>
  <c r="B79" i="20" s="1"/>
  <c r="B80" i="20" s="1"/>
  <c r="B81" i="20" s="1"/>
  <c r="B82" i="20" s="1"/>
  <c r="B83" i="20" s="1"/>
  <c r="B84" i="20" s="1"/>
  <c r="B85" i="20" s="1"/>
  <c r="B86" i="20" s="1"/>
  <c r="B87" i="20" s="1"/>
  <c r="B88" i="20" s="1"/>
  <c r="B89" i="20" s="1"/>
  <c r="B90" i="20" s="1"/>
  <c r="B91" i="20" s="1"/>
  <c r="B92" i="20" s="1"/>
  <c r="B93" i="20" s="1"/>
  <c r="B94" i="20" s="1"/>
  <c r="B95" i="20" s="1"/>
  <c r="B96" i="20" s="1"/>
  <c r="B97" i="20" s="1"/>
  <c r="B98" i="20" s="1"/>
  <c r="B99" i="20" s="1"/>
  <c r="B100" i="20" s="1"/>
  <c r="B101" i="20" s="1"/>
  <c r="B102" i="20" s="1"/>
  <c r="B103" i="20" s="1"/>
  <c r="H7" i="20"/>
  <c r="H8" i="20" s="1"/>
  <c r="H9" i="20" s="1"/>
  <c r="H10" i="20" s="1"/>
  <c r="H11" i="20" s="1"/>
  <c r="H12" i="20" s="1"/>
  <c r="H13" i="20" s="1"/>
  <c r="H14" i="20" s="1"/>
  <c r="H15" i="20" s="1"/>
  <c r="H16" i="20" s="1"/>
  <c r="H17" i="20" s="1"/>
  <c r="H18" i="20" s="1"/>
  <c r="H19" i="20" s="1"/>
  <c r="H20" i="20" s="1"/>
  <c r="H21" i="20" s="1"/>
  <c r="H22" i="20" s="1"/>
  <c r="H23" i="20" s="1"/>
  <c r="H24" i="20" s="1"/>
  <c r="H25" i="20" s="1"/>
  <c r="H26" i="20" s="1"/>
  <c r="H27" i="20" s="1"/>
  <c r="H28" i="20" s="1"/>
  <c r="H29" i="20" s="1"/>
  <c r="H30" i="20" s="1"/>
  <c r="H31" i="20" s="1"/>
  <c r="H32" i="20" s="1"/>
  <c r="H33" i="20" s="1"/>
  <c r="H34" i="20" s="1"/>
  <c r="H35" i="20" s="1"/>
  <c r="H36" i="20" s="1"/>
  <c r="H37" i="20" s="1"/>
  <c r="H38" i="20" s="1"/>
  <c r="H39" i="20" s="1"/>
  <c r="H40" i="20" s="1"/>
  <c r="H41" i="20" s="1"/>
  <c r="H42" i="20" s="1"/>
  <c r="H43" i="20" s="1"/>
  <c r="H44" i="20" s="1"/>
  <c r="H45" i="20" s="1"/>
  <c r="H46" i="20" s="1"/>
  <c r="H47" i="20" s="1"/>
  <c r="H48" i="20" s="1"/>
  <c r="H49" i="20" s="1"/>
  <c r="H50" i="20" s="1"/>
  <c r="H51" i="20" s="1"/>
  <c r="H52" i="20" s="1"/>
  <c r="H53" i="20" s="1"/>
  <c r="H54" i="20" s="1"/>
  <c r="H55" i="20" s="1"/>
  <c r="H56" i="20" s="1"/>
  <c r="H57" i="20" s="1"/>
  <c r="H58" i="20" s="1"/>
  <c r="H59" i="20" s="1"/>
  <c r="H60" i="20" s="1"/>
  <c r="H61" i="20" s="1"/>
  <c r="H62" i="20" s="1"/>
  <c r="H63" i="20" s="1"/>
  <c r="H64" i="20" s="1"/>
  <c r="H65" i="20" s="1"/>
  <c r="H66" i="20" s="1"/>
  <c r="H67" i="20" s="1"/>
  <c r="H68" i="20" s="1"/>
  <c r="H69" i="20" s="1"/>
  <c r="H70" i="20" s="1"/>
  <c r="H71" i="20" s="1"/>
  <c r="H72" i="20" s="1"/>
  <c r="H73" i="20" s="1"/>
  <c r="H74" i="20" s="1"/>
  <c r="H75" i="20" s="1"/>
  <c r="H76" i="20" s="1"/>
  <c r="H77" i="20" s="1"/>
  <c r="H78" i="20" s="1"/>
  <c r="H79" i="20" s="1"/>
  <c r="H80" i="20" s="1"/>
  <c r="H81" i="20" s="1"/>
  <c r="H82" i="20" s="1"/>
  <c r="H83" i="20" s="1"/>
  <c r="H84" i="20" s="1"/>
  <c r="H85" i="20" s="1"/>
  <c r="H86" i="20" s="1"/>
  <c r="H87" i="20" s="1"/>
  <c r="H88" i="20" s="1"/>
  <c r="H89" i="20" s="1"/>
  <c r="H90" i="20" s="1"/>
  <c r="H91" i="20" s="1"/>
  <c r="H92" i="20" s="1"/>
  <c r="H93" i="20" s="1"/>
  <c r="H94" i="20" s="1"/>
  <c r="H95" i="20" s="1"/>
  <c r="H96" i="20" s="1"/>
  <c r="H97" i="20" s="1"/>
  <c r="H98" i="20" s="1"/>
  <c r="H99" i="20" s="1"/>
  <c r="H100" i="20" s="1"/>
  <c r="H101" i="20" s="1"/>
  <c r="H102" i="20" s="1"/>
  <c r="H103" i="20" s="1"/>
  <c r="F7" i="20"/>
  <c r="F8" i="20" s="1"/>
  <c r="F9" i="20" s="1"/>
  <c r="F10" i="20" s="1"/>
  <c r="F11" i="20" s="1"/>
  <c r="F12" i="20" s="1"/>
  <c r="F13" i="20" s="1"/>
  <c r="F14" i="20" s="1"/>
  <c r="F15" i="20" s="1"/>
  <c r="F16" i="20" s="1"/>
  <c r="F17" i="20" s="1"/>
  <c r="F18" i="20" s="1"/>
  <c r="F19" i="20" s="1"/>
  <c r="F20" i="20" s="1"/>
  <c r="F21" i="20" s="1"/>
  <c r="F22" i="20" s="1"/>
  <c r="F23" i="20" s="1"/>
  <c r="F24" i="20" s="1"/>
  <c r="F25" i="20" s="1"/>
  <c r="F26" i="20" s="1"/>
  <c r="F27" i="20" s="1"/>
  <c r="F28" i="20" s="1"/>
  <c r="F29" i="20" s="1"/>
  <c r="F30" i="20" s="1"/>
  <c r="F31" i="20" s="1"/>
  <c r="F32" i="20" s="1"/>
  <c r="F33" i="20" s="1"/>
  <c r="F34" i="20" s="1"/>
  <c r="F35" i="20" s="1"/>
  <c r="F36" i="20" s="1"/>
  <c r="F37" i="20" s="1"/>
  <c r="F38" i="20" s="1"/>
  <c r="F39" i="20" s="1"/>
  <c r="F40" i="20" s="1"/>
  <c r="F41" i="20" s="1"/>
  <c r="F42" i="20" s="1"/>
  <c r="F43" i="20" s="1"/>
  <c r="F44" i="20" s="1"/>
  <c r="F45" i="20" s="1"/>
  <c r="F46" i="20" s="1"/>
  <c r="F47" i="20" s="1"/>
  <c r="F48" i="20" s="1"/>
  <c r="F49" i="20" s="1"/>
  <c r="F50" i="20" s="1"/>
  <c r="F51" i="20" s="1"/>
  <c r="F52" i="20" s="1"/>
  <c r="F53" i="20" s="1"/>
  <c r="F54" i="20" s="1"/>
  <c r="F55" i="20" s="1"/>
  <c r="F56" i="20" s="1"/>
  <c r="F57" i="20" s="1"/>
  <c r="F58" i="20" s="1"/>
  <c r="F59" i="20" s="1"/>
  <c r="F60" i="20" s="1"/>
  <c r="F61" i="20" s="1"/>
  <c r="F62" i="20" s="1"/>
  <c r="F63" i="20" s="1"/>
  <c r="F64" i="20" s="1"/>
  <c r="F65" i="20" s="1"/>
  <c r="F66" i="20" s="1"/>
  <c r="F67" i="20" s="1"/>
  <c r="F68" i="20" s="1"/>
  <c r="F69" i="20" s="1"/>
  <c r="F70" i="20" s="1"/>
  <c r="F71" i="20" s="1"/>
  <c r="F72" i="20" s="1"/>
  <c r="F73" i="20" s="1"/>
  <c r="F74" i="20" s="1"/>
  <c r="F75" i="20" s="1"/>
  <c r="F76" i="20" s="1"/>
  <c r="F77" i="20" s="1"/>
  <c r="F78" i="20" s="1"/>
  <c r="F79" i="20" s="1"/>
  <c r="F80" i="20" s="1"/>
  <c r="F81" i="20" s="1"/>
  <c r="F82" i="20" s="1"/>
  <c r="F83" i="20" s="1"/>
  <c r="F84" i="20" s="1"/>
  <c r="F85" i="20" s="1"/>
  <c r="F86" i="20" s="1"/>
  <c r="F87" i="20" s="1"/>
  <c r="F88" i="20" s="1"/>
  <c r="F89" i="20" s="1"/>
  <c r="F90" i="20" s="1"/>
  <c r="F91" i="20" s="1"/>
  <c r="F92" i="20" s="1"/>
  <c r="F93" i="20" s="1"/>
  <c r="F94" i="20" s="1"/>
  <c r="F95" i="20" s="1"/>
  <c r="F96" i="20" s="1"/>
  <c r="F97" i="20" s="1"/>
  <c r="F98" i="20" s="1"/>
  <c r="F99" i="20" s="1"/>
  <c r="F100" i="20" s="1"/>
  <c r="F101" i="20" s="1"/>
  <c r="F102" i="20" s="1"/>
  <c r="F103" i="20" s="1"/>
  <c r="I6" i="20"/>
  <c r="I7" i="20" s="1"/>
  <c r="I8" i="20" s="1"/>
  <c r="I9" i="20" s="1"/>
  <c r="I10" i="20" s="1"/>
  <c r="I11" i="20" s="1"/>
  <c r="I12" i="20" s="1"/>
  <c r="I13" i="20" s="1"/>
  <c r="I14" i="20" s="1"/>
  <c r="I15" i="20" s="1"/>
  <c r="I16" i="20" s="1"/>
  <c r="I17" i="20" s="1"/>
  <c r="I18" i="20" s="1"/>
  <c r="I19" i="20" s="1"/>
  <c r="I20" i="20" s="1"/>
  <c r="I21" i="20" s="1"/>
  <c r="I22" i="20" s="1"/>
  <c r="I23" i="20" s="1"/>
  <c r="I24" i="20" s="1"/>
  <c r="I25" i="20" s="1"/>
  <c r="I26" i="20" s="1"/>
  <c r="I27" i="20" s="1"/>
  <c r="I28" i="20" s="1"/>
  <c r="I29" i="20" s="1"/>
  <c r="I30" i="20" s="1"/>
  <c r="I31" i="20" s="1"/>
  <c r="I32" i="20" s="1"/>
  <c r="I33" i="20" s="1"/>
  <c r="I34" i="20" s="1"/>
  <c r="I35" i="20" s="1"/>
  <c r="I36" i="20" s="1"/>
  <c r="I37" i="20" s="1"/>
  <c r="I38" i="20" s="1"/>
  <c r="I39" i="20" s="1"/>
  <c r="I40" i="20" s="1"/>
  <c r="I41" i="20" s="1"/>
  <c r="I42" i="20" s="1"/>
  <c r="I43" i="20" s="1"/>
  <c r="I44" i="20" s="1"/>
  <c r="I45" i="20" s="1"/>
  <c r="I46" i="20" s="1"/>
  <c r="I47" i="20" s="1"/>
  <c r="I48" i="20" s="1"/>
  <c r="I49" i="20" s="1"/>
  <c r="I50" i="20" s="1"/>
  <c r="I51" i="20" s="1"/>
  <c r="I52" i="20" s="1"/>
  <c r="I53" i="20" s="1"/>
  <c r="I54" i="20" s="1"/>
  <c r="I55" i="20" s="1"/>
  <c r="I56" i="20" s="1"/>
  <c r="I57" i="20" s="1"/>
  <c r="I58" i="20" s="1"/>
  <c r="I59" i="20" s="1"/>
  <c r="I60" i="20" s="1"/>
  <c r="I61" i="20" s="1"/>
  <c r="I62" i="20" s="1"/>
  <c r="I63" i="20" s="1"/>
  <c r="I64" i="20" s="1"/>
  <c r="I65" i="20" s="1"/>
  <c r="I66" i="20" s="1"/>
  <c r="I67" i="20" s="1"/>
  <c r="I68" i="20" s="1"/>
  <c r="I69" i="20" s="1"/>
  <c r="I70" i="20" s="1"/>
  <c r="I71" i="20" s="1"/>
  <c r="I72" i="20" s="1"/>
  <c r="I73" i="20" s="1"/>
  <c r="I74" i="20" s="1"/>
  <c r="I75" i="20" s="1"/>
  <c r="I76" i="20" s="1"/>
  <c r="I77" i="20" s="1"/>
  <c r="I78" i="20" s="1"/>
  <c r="I79" i="20" s="1"/>
  <c r="I80" i="20" s="1"/>
  <c r="I81" i="20" s="1"/>
  <c r="I82" i="20" s="1"/>
  <c r="I83" i="20" s="1"/>
  <c r="I84" i="20" s="1"/>
  <c r="I85" i="20" s="1"/>
  <c r="I86" i="20" s="1"/>
  <c r="I87" i="20" s="1"/>
  <c r="I88" i="20" s="1"/>
  <c r="I89" i="20" s="1"/>
  <c r="I90" i="20" s="1"/>
  <c r="I91" i="20" s="1"/>
  <c r="I92" i="20" s="1"/>
  <c r="I93" i="20" s="1"/>
  <c r="I94" i="20" s="1"/>
  <c r="I95" i="20" s="1"/>
  <c r="I96" i="20" s="1"/>
  <c r="I97" i="20" s="1"/>
  <c r="I98" i="20" s="1"/>
  <c r="I99" i="20" s="1"/>
  <c r="I100" i="20" s="1"/>
  <c r="I101" i="20" s="1"/>
  <c r="I102" i="20" s="1"/>
  <c r="I103" i="20" s="1"/>
  <c r="H6" i="20"/>
  <c r="G6" i="20"/>
  <c r="G7" i="20" s="1"/>
  <c r="G8" i="20" s="1"/>
  <c r="G9" i="20" s="1"/>
  <c r="G10" i="20" s="1"/>
  <c r="G11" i="20" s="1"/>
  <c r="G12" i="20" s="1"/>
  <c r="G13" i="20" s="1"/>
  <c r="G14" i="20" s="1"/>
  <c r="G15" i="20" s="1"/>
  <c r="G16" i="20" s="1"/>
  <c r="G17" i="20" s="1"/>
  <c r="G18" i="20" s="1"/>
  <c r="G19" i="20" s="1"/>
  <c r="G20" i="20" s="1"/>
  <c r="G21" i="20" s="1"/>
  <c r="G22" i="20" s="1"/>
  <c r="G23" i="20" s="1"/>
  <c r="G24" i="20" s="1"/>
  <c r="G25" i="20" s="1"/>
  <c r="G26" i="20" s="1"/>
  <c r="G27" i="20" s="1"/>
  <c r="G28" i="20" s="1"/>
  <c r="G29" i="20" s="1"/>
  <c r="G30" i="20" s="1"/>
  <c r="G31" i="20" s="1"/>
  <c r="G32" i="20" s="1"/>
  <c r="G33" i="20" s="1"/>
  <c r="G34" i="20" s="1"/>
  <c r="G35" i="20" s="1"/>
  <c r="G36" i="20" s="1"/>
  <c r="G37" i="20" s="1"/>
  <c r="G38" i="20" s="1"/>
  <c r="G39" i="20" s="1"/>
  <c r="G40" i="20" s="1"/>
  <c r="G41" i="20" s="1"/>
  <c r="G42" i="20" s="1"/>
  <c r="G43" i="20" s="1"/>
  <c r="G44" i="20" s="1"/>
  <c r="G45" i="20" s="1"/>
  <c r="G46" i="20" s="1"/>
  <c r="G47" i="20" s="1"/>
  <c r="G48" i="20" s="1"/>
  <c r="G49" i="20" s="1"/>
  <c r="G50" i="20" s="1"/>
  <c r="G51" i="20" s="1"/>
  <c r="G52" i="20" s="1"/>
  <c r="G53" i="20" s="1"/>
  <c r="G54" i="20" s="1"/>
  <c r="G55" i="20" s="1"/>
  <c r="G56" i="20" s="1"/>
  <c r="G57" i="20" s="1"/>
  <c r="G58" i="20" s="1"/>
  <c r="G59" i="20" s="1"/>
  <c r="G60" i="20" s="1"/>
  <c r="G61" i="20" s="1"/>
  <c r="G62" i="20" s="1"/>
  <c r="G63" i="20" s="1"/>
  <c r="G64" i="20" s="1"/>
  <c r="G65" i="20" s="1"/>
  <c r="G66" i="20" s="1"/>
  <c r="G67" i="20" s="1"/>
  <c r="G68" i="20" s="1"/>
  <c r="G69" i="20" s="1"/>
  <c r="G70" i="20" s="1"/>
  <c r="G71" i="20" s="1"/>
  <c r="G72" i="20" s="1"/>
  <c r="G73" i="20" s="1"/>
  <c r="G74" i="20" s="1"/>
  <c r="G75" i="20" s="1"/>
  <c r="G76" i="20" s="1"/>
  <c r="G77" i="20" s="1"/>
  <c r="G78" i="20" s="1"/>
  <c r="G79" i="20" s="1"/>
  <c r="G80" i="20" s="1"/>
  <c r="G81" i="20" s="1"/>
  <c r="G82" i="20" s="1"/>
  <c r="G83" i="20" s="1"/>
  <c r="G84" i="20" s="1"/>
  <c r="G85" i="20" s="1"/>
  <c r="G86" i="20" s="1"/>
  <c r="G87" i="20" s="1"/>
  <c r="G88" i="20" s="1"/>
  <c r="G89" i="20" s="1"/>
  <c r="G90" i="20" s="1"/>
  <c r="G91" i="20" s="1"/>
  <c r="G92" i="20" s="1"/>
  <c r="G93" i="20" s="1"/>
  <c r="G94" i="20" s="1"/>
  <c r="G95" i="20" s="1"/>
  <c r="G96" i="20" s="1"/>
  <c r="G97" i="20" s="1"/>
  <c r="G98" i="20" s="1"/>
  <c r="G99" i="20" s="1"/>
  <c r="G100" i="20" s="1"/>
  <c r="G101" i="20" s="1"/>
  <c r="G102" i="20" s="1"/>
  <c r="G103" i="20" s="1"/>
  <c r="F6" i="20"/>
  <c r="E6" i="20"/>
  <c r="E7" i="20" s="1"/>
  <c r="E8" i="20" s="1"/>
  <c r="E9" i="20" s="1"/>
  <c r="E10" i="20" s="1"/>
  <c r="E11" i="20" s="1"/>
  <c r="E12" i="20" s="1"/>
  <c r="E13" i="20" s="1"/>
  <c r="E14" i="20" s="1"/>
  <c r="E15" i="20" s="1"/>
  <c r="E16" i="20" s="1"/>
  <c r="E17" i="20" s="1"/>
  <c r="E18" i="20" s="1"/>
  <c r="E19" i="20" s="1"/>
  <c r="E20" i="20" s="1"/>
  <c r="E21" i="20" s="1"/>
  <c r="E22" i="20" s="1"/>
  <c r="E23" i="20" s="1"/>
  <c r="E24" i="20" s="1"/>
  <c r="E25" i="20" s="1"/>
  <c r="E26" i="20" s="1"/>
  <c r="E27" i="20" s="1"/>
  <c r="E28" i="20" s="1"/>
  <c r="E29" i="20" s="1"/>
  <c r="E30" i="20" s="1"/>
  <c r="E31" i="20" s="1"/>
  <c r="E32" i="20" s="1"/>
  <c r="E33" i="20" s="1"/>
  <c r="E34" i="20" s="1"/>
  <c r="E35" i="20" s="1"/>
  <c r="E36" i="20" s="1"/>
  <c r="E37" i="20" s="1"/>
  <c r="E38" i="20" s="1"/>
  <c r="E39" i="20" s="1"/>
  <c r="E40" i="20" s="1"/>
  <c r="E41" i="20" s="1"/>
  <c r="E42" i="20" s="1"/>
  <c r="E43" i="20" s="1"/>
  <c r="E44" i="20" s="1"/>
  <c r="E45" i="20" s="1"/>
  <c r="E46" i="20" s="1"/>
  <c r="E47" i="20" s="1"/>
  <c r="E48" i="20" s="1"/>
  <c r="E49" i="20" s="1"/>
  <c r="E50" i="20" s="1"/>
  <c r="E51" i="20" s="1"/>
  <c r="E52" i="20" s="1"/>
  <c r="E53" i="20" s="1"/>
  <c r="E54" i="20" s="1"/>
  <c r="E55" i="20" s="1"/>
  <c r="E56" i="20" s="1"/>
  <c r="E57" i="20" s="1"/>
  <c r="E58" i="20" s="1"/>
  <c r="E59" i="20" s="1"/>
  <c r="E60" i="20" s="1"/>
  <c r="E61" i="20" s="1"/>
  <c r="E62" i="20" s="1"/>
  <c r="E63" i="20" s="1"/>
  <c r="E64" i="20" s="1"/>
  <c r="E65" i="20" s="1"/>
  <c r="E66" i="20" s="1"/>
  <c r="E67" i="20" s="1"/>
  <c r="E68" i="20" s="1"/>
  <c r="E69" i="20" s="1"/>
  <c r="E70" i="20" s="1"/>
  <c r="E71" i="20" s="1"/>
  <c r="E72" i="20" s="1"/>
  <c r="E73" i="20" s="1"/>
  <c r="E74" i="20" s="1"/>
  <c r="E75" i="20" s="1"/>
  <c r="E76" i="20" s="1"/>
  <c r="E77" i="20" s="1"/>
  <c r="E78" i="20" s="1"/>
  <c r="E79" i="20" s="1"/>
  <c r="E80" i="20" s="1"/>
  <c r="E81" i="20" s="1"/>
  <c r="E82" i="20" s="1"/>
  <c r="E83" i="20" s="1"/>
  <c r="E84" i="20" s="1"/>
  <c r="E85" i="20" s="1"/>
  <c r="E86" i="20" s="1"/>
  <c r="E87" i="20" s="1"/>
  <c r="E88" i="20" s="1"/>
  <c r="E89" i="20" s="1"/>
  <c r="E90" i="20" s="1"/>
  <c r="E91" i="20" s="1"/>
  <c r="E92" i="20" s="1"/>
  <c r="E93" i="20" s="1"/>
  <c r="E94" i="20" s="1"/>
  <c r="E95" i="20" s="1"/>
  <c r="E96" i="20" s="1"/>
  <c r="E97" i="20" s="1"/>
  <c r="E98" i="20" s="1"/>
  <c r="E99" i="20" s="1"/>
  <c r="E100" i="20" s="1"/>
  <c r="E101" i="20" s="1"/>
  <c r="E102" i="20" s="1"/>
  <c r="E103" i="20" s="1"/>
  <c r="D6" i="20"/>
  <c r="D7" i="20" s="1"/>
  <c r="D8" i="20" s="1"/>
  <c r="D9" i="20" s="1"/>
  <c r="D10" i="20" s="1"/>
  <c r="D11" i="20" s="1"/>
  <c r="D12" i="20" s="1"/>
  <c r="D13" i="20" s="1"/>
  <c r="D14" i="20" s="1"/>
  <c r="D15" i="20" s="1"/>
  <c r="D16" i="20" s="1"/>
  <c r="D17" i="20" s="1"/>
  <c r="D18" i="20" s="1"/>
  <c r="D19" i="20" s="1"/>
  <c r="D20" i="20" s="1"/>
  <c r="D21" i="20" s="1"/>
  <c r="D22" i="20" s="1"/>
  <c r="D23" i="20" s="1"/>
  <c r="D24" i="20" s="1"/>
  <c r="D25" i="20" s="1"/>
  <c r="D26" i="20" s="1"/>
  <c r="D27" i="20" s="1"/>
  <c r="D28" i="20" s="1"/>
  <c r="D29" i="20" s="1"/>
  <c r="D30" i="20" s="1"/>
  <c r="D31" i="20" s="1"/>
  <c r="D32" i="20" s="1"/>
  <c r="D33" i="20" s="1"/>
  <c r="D34" i="20" s="1"/>
  <c r="D35" i="20" s="1"/>
  <c r="D36" i="20" s="1"/>
  <c r="D37" i="20" s="1"/>
  <c r="D38" i="20" s="1"/>
  <c r="D39" i="20" s="1"/>
  <c r="D40" i="20" s="1"/>
  <c r="D41" i="20" s="1"/>
  <c r="D42" i="20" s="1"/>
  <c r="D43" i="20" s="1"/>
  <c r="D44" i="20" s="1"/>
  <c r="D45" i="20" s="1"/>
  <c r="D46" i="20" s="1"/>
  <c r="D47" i="20" s="1"/>
  <c r="D48" i="20" s="1"/>
  <c r="D49" i="20" s="1"/>
  <c r="D50" i="20" s="1"/>
  <c r="D51" i="20" s="1"/>
  <c r="D52" i="20" s="1"/>
  <c r="D53" i="20" s="1"/>
  <c r="D54" i="20" s="1"/>
  <c r="D55" i="20" s="1"/>
  <c r="D56" i="20" s="1"/>
  <c r="D57" i="20" s="1"/>
  <c r="D58" i="20" s="1"/>
  <c r="D59" i="20" s="1"/>
  <c r="D60" i="20" s="1"/>
  <c r="D61" i="20" s="1"/>
  <c r="D62" i="20" s="1"/>
  <c r="D63" i="20" s="1"/>
  <c r="D64" i="20" s="1"/>
  <c r="D65" i="20" s="1"/>
  <c r="D66" i="20" s="1"/>
  <c r="D67" i="20" s="1"/>
  <c r="D68" i="20" s="1"/>
  <c r="D69" i="20" s="1"/>
  <c r="D70" i="20" s="1"/>
  <c r="D71" i="20" s="1"/>
  <c r="D72" i="20" s="1"/>
  <c r="D73" i="20" s="1"/>
  <c r="D74" i="20" s="1"/>
  <c r="D75" i="20" s="1"/>
  <c r="D76" i="20" s="1"/>
  <c r="D77" i="20" s="1"/>
  <c r="D78" i="20" s="1"/>
  <c r="D79" i="20" s="1"/>
  <c r="D80" i="20" s="1"/>
  <c r="D81" i="20" s="1"/>
  <c r="D82" i="20" s="1"/>
  <c r="D83" i="20" s="1"/>
  <c r="D84" i="20" s="1"/>
  <c r="D85" i="20" s="1"/>
  <c r="D86" i="20" s="1"/>
  <c r="D87" i="20" s="1"/>
  <c r="D88" i="20" s="1"/>
  <c r="D89" i="20" s="1"/>
  <c r="D90" i="20" s="1"/>
  <c r="D91" i="20" s="1"/>
  <c r="D92" i="20" s="1"/>
  <c r="D93" i="20" s="1"/>
  <c r="D94" i="20" s="1"/>
  <c r="D95" i="20" s="1"/>
  <c r="D96" i="20" s="1"/>
  <c r="D97" i="20" s="1"/>
  <c r="D98" i="20" s="1"/>
  <c r="D99" i="20" s="1"/>
  <c r="D100" i="20" s="1"/>
  <c r="D101" i="20" s="1"/>
  <c r="D102" i="20" s="1"/>
  <c r="D103" i="20" s="1"/>
  <c r="C6" i="20"/>
  <c r="C7" i="20" s="1"/>
  <c r="C8" i="20" s="1"/>
  <c r="C9" i="20" s="1"/>
  <c r="C10" i="20" s="1"/>
  <c r="C11" i="20" s="1"/>
  <c r="C12" i="20" s="1"/>
  <c r="C13" i="20" s="1"/>
  <c r="C14" i="20" s="1"/>
  <c r="C15" i="20" s="1"/>
  <c r="C16" i="20" s="1"/>
  <c r="C17" i="20" s="1"/>
  <c r="C18" i="20" s="1"/>
  <c r="C19" i="20" s="1"/>
  <c r="C20" i="20" s="1"/>
  <c r="C21" i="20" s="1"/>
  <c r="C22" i="20" s="1"/>
  <c r="C23" i="20" s="1"/>
  <c r="C24" i="20" s="1"/>
  <c r="C25" i="20" s="1"/>
  <c r="C26" i="20" s="1"/>
  <c r="C27" i="20" s="1"/>
  <c r="C28" i="20" s="1"/>
  <c r="C29" i="20" s="1"/>
  <c r="C30" i="20" s="1"/>
  <c r="C31" i="20" s="1"/>
  <c r="C32" i="20" s="1"/>
  <c r="C33" i="20" s="1"/>
  <c r="C34" i="20" s="1"/>
  <c r="C35" i="20" s="1"/>
  <c r="C36" i="20" s="1"/>
  <c r="C37" i="20" s="1"/>
  <c r="C38" i="20" s="1"/>
  <c r="C39" i="20" s="1"/>
  <c r="C40" i="20" s="1"/>
  <c r="C41" i="20" s="1"/>
  <c r="C42" i="20" s="1"/>
  <c r="C43" i="20" s="1"/>
  <c r="C44" i="20" s="1"/>
  <c r="C45" i="20" s="1"/>
  <c r="C46" i="20" s="1"/>
  <c r="C47" i="20" s="1"/>
  <c r="C48" i="20" s="1"/>
  <c r="C49" i="20" s="1"/>
  <c r="C50" i="20" s="1"/>
  <c r="C51" i="20" s="1"/>
  <c r="C52" i="20" s="1"/>
  <c r="C53" i="20" s="1"/>
  <c r="C54" i="20" s="1"/>
  <c r="C55" i="20" s="1"/>
  <c r="C56" i="20" s="1"/>
  <c r="C57" i="20" s="1"/>
  <c r="C58" i="20" s="1"/>
  <c r="C59" i="20" s="1"/>
  <c r="C60" i="20" s="1"/>
  <c r="C61" i="20" s="1"/>
  <c r="C62" i="20" s="1"/>
  <c r="C63" i="20" s="1"/>
  <c r="C64" i="20" s="1"/>
  <c r="C65" i="20" s="1"/>
  <c r="C66" i="20" s="1"/>
  <c r="C67" i="20" s="1"/>
  <c r="C68" i="20" s="1"/>
  <c r="C69" i="20" s="1"/>
  <c r="C70" i="20" s="1"/>
  <c r="C71" i="20" s="1"/>
  <c r="C72" i="20" s="1"/>
  <c r="C73" i="20" s="1"/>
  <c r="C74" i="20" s="1"/>
  <c r="C75" i="20" s="1"/>
  <c r="C76" i="20" s="1"/>
  <c r="C77" i="20" s="1"/>
  <c r="C78" i="20" s="1"/>
  <c r="C79" i="20" s="1"/>
  <c r="C80" i="20" s="1"/>
  <c r="C81" i="20" s="1"/>
  <c r="C82" i="20" s="1"/>
  <c r="C83" i="20" s="1"/>
  <c r="C84" i="20" s="1"/>
  <c r="C85" i="20" s="1"/>
  <c r="C86" i="20" s="1"/>
  <c r="C87" i="20" s="1"/>
  <c r="C88" i="20" s="1"/>
  <c r="C89" i="20" s="1"/>
  <c r="C90" i="20" s="1"/>
  <c r="C91" i="20" s="1"/>
  <c r="C92" i="20" s="1"/>
  <c r="C93" i="20" s="1"/>
  <c r="C94" i="20" s="1"/>
  <c r="C95" i="20" s="1"/>
  <c r="C96" i="20" s="1"/>
  <c r="C97" i="20" s="1"/>
  <c r="C98" i="20" s="1"/>
  <c r="C99" i="20" s="1"/>
  <c r="C100" i="20" s="1"/>
  <c r="C101" i="20" s="1"/>
  <c r="C102" i="20" s="1"/>
  <c r="C103" i="20" s="1"/>
  <c r="B6" i="20"/>
  <c r="B7" i="20" s="1"/>
  <c r="B8" i="20" s="1"/>
  <c r="B9" i="20" s="1"/>
  <c r="B10" i="20" s="1"/>
  <c r="B11" i="20" s="1"/>
  <c r="B12" i="20" s="1"/>
  <c r="B13" i="20" s="1"/>
  <c r="B14" i="20" s="1"/>
  <c r="B15" i="20" s="1"/>
  <c r="B16" i="20" s="1"/>
  <c r="B17" i="20" s="1"/>
  <c r="B18" i="20" s="1"/>
  <c r="B19" i="20" s="1"/>
  <c r="B20" i="20" s="1"/>
  <c r="B21" i="20" s="1"/>
  <c r="B22" i="20" s="1"/>
  <c r="F20" i="15"/>
  <c r="F21" i="15" s="1"/>
  <c r="F22" i="15" s="1"/>
  <c r="F23" i="15" s="1"/>
  <c r="F24" i="15" s="1"/>
  <c r="F25" i="15" s="1"/>
  <c r="F26" i="15" s="1"/>
  <c r="F27" i="15" s="1"/>
  <c r="F28" i="15" s="1"/>
  <c r="F29" i="15" s="1"/>
  <c r="F30" i="15" s="1"/>
  <c r="F31" i="15" s="1"/>
  <c r="F32" i="15" s="1"/>
  <c r="F33" i="15" s="1"/>
  <c r="F34" i="15" s="1"/>
  <c r="F35" i="15" s="1"/>
  <c r="F36" i="15" s="1"/>
  <c r="F37" i="15" s="1"/>
  <c r="F38" i="15" s="1"/>
  <c r="F39" i="15" s="1"/>
  <c r="F40" i="15" s="1"/>
  <c r="F41" i="15" s="1"/>
  <c r="F42" i="15" s="1"/>
  <c r="F43" i="15" s="1"/>
  <c r="F44" i="15" s="1"/>
  <c r="F45" i="15" s="1"/>
  <c r="F46" i="15" s="1"/>
  <c r="F47" i="15" s="1"/>
  <c r="F48" i="15" s="1"/>
  <c r="F49" i="15" s="1"/>
  <c r="F50" i="15" s="1"/>
  <c r="F51" i="15" s="1"/>
  <c r="F52" i="15" s="1"/>
  <c r="F53" i="15" s="1"/>
  <c r="F54" i="15" s="1"/>
  <c r="F55" i="15" s="1"/>
  <c r="F56" i="15" s="1"/>
  <c r="F57" i="15" s="1"/>
  <c r="F58" i="15" s="1"/>
  <c r="F59" i="15" s="1"/>
  <c r="F60" i="15" s="1"/>
  <c r="F61" i="15" s="1"/>
  <c r="F62" i="15" s="1"/>
  <c r="F63" i="15" s="1"/>
  <c r="F64" i="15" s="1"/>
  <c r="F65" i="15" s="1"/>
  <c r="F66" i="15" s="1"/>
  <c r="F67" i="15" s="1"/>
  <c r="F68" i="15" s="1"/>
  <c r="F69" i="15" s="1"/>
  <c r="F70" i="15" s="1"/>
  <c r="F71" i="15" s="1"/>
  <c r="F72" i="15" s="1"/>
  <c r="F73" i="15" s="1"/>
  <c r="F74" i="15" s="1"/>
  <c r="F75" i="15" s="1"/>
  <c r="F76" i="15" s="1"/>
  <c r="F77" i="15" s="1"/>
  <c r="F78" i="15" s="1"/>
  <c r="F79" i="15" s="1"/>
  <c r="F80" i="15" s="1"/>
  <c r="F81" i="15" s="1"/>
  <c r="F82" i="15" s="1"/>
  <c r="F83" i="15" s="1"/>
  <c r="F84" i="15" s="1"/>
  <c r="F85" i="15" s="1"/>
  <c r="F86" i="15" s="1"/>
  <c r="F87" i="15" s="1"/>
  <c r="F88" i="15" s="1"/>
  <c r="F89" i="15" s="1"/>
  <c r="F90" i="15" s="1"/>
  <c r="F91" i="15" s="1"/>
  <c r="F92" i="15" s="1"/>
  <c r="F93" i="15" s="1"/>
  <c r="F94" i="15" s="1"/>
  <c r="F95" i="15" s="1"/>
  <c r="F96" i="15" s="1"/>
  <c r="F97" i="15" s="1"/>
  <c r="F98" i="15" s="1"/>
  <c r="F99" i="15" s="1"/>
  <c r="F100" i="15" s="1"/>
  <c r="F101" i="15" s="1"/>
  <c r="F102" i="15" s="1"/>
  <c r="F103" i="15" s="1"/>
  <c r="D20" i="15"/>
  <c r="D21" i="15" s="1"/>
  <c r="D22" i="15" s="1"/>
  <c r="D23" i="15" s="1"/>
  <c r="D24" i="15" s="1"/>
  <c r="D25" i="15" s="1"/>
  <c r="D26" i="15" s="1"/>
  <c r="D27" i="15" s="1"/>
  <c r="D28" i="15" s="1"/>
  <c r="D29" i="15" s="1"/>
  <c r="D30" i="15" s="1"/>
  <c r="D31" i="15" s="1"/>
  <c r="D32" i="15" s="1"/>
  <c r="D33" i="15" s="1"/>
  <c r="D34" i="15" s="1"/>
  <c r="D35" i="15" s="1"/>
  <c r="D36" i="15" s="1"/>
  <c r="D37" i="15" s="1"/>
  <c r="D38" i="15" s="1"/>
  <c r="D39" i="15" s="1"/>
  <c r="D40" i="15" s="1"/>
  <c r="D41" i="15" s="1"/>
  <c r="D42" i="15" s="1"/>
  <c r="D43" i="15" s="1"/>
  <c r="D44" i="15" s="1"/>
  <c r="D45" i="15" s="1"/>
  <c r="D46" i="15" s="1"/>
  <c r="D47" i="15" s="1"/>
  <c r="D48" i="15" s="1"/>
  <c r="D49" i="15" s="1"/>
  <c r="D50" i="15" s="1"/>
  <c r="D51" i="15" s="1"/>
  <c r="D52" i="15" s="1"/>
  <c r="D53" i="15" s="1"/>
  <c r="D54" i="15" s="1"/>
  <c r="D55" i="15" s="1"/>
  <c r="D56" i="15" s="1"/>
  <c r="D57" i="15" s="1"/>
  <c r="D58" i="15" s="1"/>
  <c r="D59" i="15" s="1"/>
  <c r="D60" i="15" s="1"/>
  <c r="D61" i="15" s="1"/>
  <c r="D62" i="15" s="1"/>
  <c r="D63" i="15" s="1"/>
  <c r="D64" i="15" s="1"/>
  <c r="D65" i="15" s="1"/>
  <c r="D66" i="15" s="1"/>
  <c r="D67" i="15" s="1"/>
  <c r="D68" i="15" s="1"/>
  <c r="D69" i="15" s="1"/>
  <c r="D70" i="15" s="1"/>
  <c r="D71" i="15" s="1"/>
  <c r="D72" i="15" s="1"/>
  <c r="D73" i="15" s="1"/>
  <c r="D74" i="15" s="1"/>
  <c r="D75" i="15" s="1"/>
  <c r="D76" i="15" s="1"/>
  <c r="D77" i="15" s="1"/>
  <c r="D78" i="15" s="1"/>
  <c r="D79" i="15" s="1"/>
  <c r="D80" i="15" s="1"/>
  <c r="D81" i="15" s="1"/>
  <c r="D82" i="15" s="1"/>
  <c r="D83" i="15" s="1"/>
  <c r="D84" i="15" s="1"/>
  <c r="D85" i="15" s="1"/>
  <c r="D86" i="15" s="1"/>
  <c r="D87" i="15" s="1"/>
  <c r="D88" i="15" s="1"/>
  <c r="D89" i="15" s="1"/>
  <c r="D90" i="15" s="1"/>
  <c r="D91" i="15" s="1"/>
  <c r="D92" i="15" s="1"/>
  <c r="D93" i="15" s="1"/>
  <c r="D94" i="15" s="1"/>
  <c r="D95" i="15" s="1"/>
  <c r="D96" i="15" s="1"/>
  <c r="D97" i="15" s="1"/>
  <c r="D98" i="15" s="1"/>
  <c r="D99" i="15" s="1"/>
  <c r="D100" i="15" s="1"/>
  <c r="D101" i="15" s="1"/>
  <c r="D102" i="15" s="1"/>
  <c r="D103" i="15" s="1"/>
  <c r="H7" i="15"/>
  <c r="H8" i="15" s="1"/>
  <c r="H9" i="15" s="1"/>
  <c r="H10" i="15" s="1"/>
  <c r="H11" i="15" s="1"/>
  <c r="H12" i="15" s="1"/>
  <c r="H13" i="15" s="1"/>
  <c r="H14" i="15" s="1"/>
  <c r="H15" i="15" s="1"/>
  <c r="H16" i="15" s="1"/>
  <c r="H17" i="15" s="1"/>
  <c r="H18" i="15" s="1"/>
  <c r="H19" i="15" s="1"/>
  <c r="H20" i="15" s="1"/>
  <c r="H21" i="15" s="1"/>
  <c r="H22" i="15" s="1"/>
  <c r="H23" i="15" s="1"/>
  <c r="H24" i="15" s="1"/>
  <c r="H25" i="15" s="1"/>
  <c r="H26" i="15" s="1"/>
  <c r="H27" i="15" s="1"/>
  <c r="H28" i="15" s="1"/>
  <c r="H29" i="15" s="1"/>
  <c r="H30" i="15" s="1"/>
  <c r="H31" i="15" s="1"/>
  <c r="H32" i="15" s="1"/>
  <c r="H33" i="15" s="1"/>
  <c r="H34" i="15" s="1"/>
  <c r="H35" i="15" s="1"/>
  <c r="H36" i="15" s="1"/>
  <c r="H37" i="15" s="1"/>
  <c r="H38" i="15" s="1"/>
  <c r="H39" i="15" s="1"/>
  <c r="H40" i="15" s="1"/>
  <c r="H41" i="15" s="1"/>
  <c r="H42" i="15" s="1"/>
  <c r="H43" i="15" s="1"/>
  <c r="H44" i="15" s="1"/>
  <c r="H45" i="15" s="1"/>
  <c r="H46" i="15" s="1"/>
  <c r="H47" i="15" s="1"/>
  <c r="H48" i="15" s="1"/>
  <c r="H49" i="15" s="1"/>
  <c r="H50" i="15" s="1"/>
  <c r="H51" i="15" s="1"/>
  <c r="H52" i="15" s="1"/>
  <c r="H53" i="15" s="1"/>
  <c r="H54" i="15" s="1"/>
  <c r="H55" i="15" s="1"/>
  <c r="H56" i="15" s="1"/>
  <c r="H57" i="15" s="1"/>
  <c r="H58" i="15" s="1"/>
  <c r="H59" i="15" s="1"/>
  <c r="H60" i="15" s="1"/>
  <c r="H61" i="15" s="1"/>
  <c r="H62" i="15" s="1"/>
  <c r="H63" i="15" s="1"/>
  <c r="H64" i="15" s="1"/>
  <c r="H65" i="15" s="1"/>
  <c r="H66" i="15" s="1"/>
  <c r="H67" i="15" s="1"/>
  <c r="H68" i="15" s="1"/>
  <c r="H69" i="15" s="1"/>
  <c r="H70" i="15" s="1"/>
  <c r="H71" i="15" s="1"/>
  <c r="H72" i="15" s="1"/>
  <c r="H73" i="15" s="1"/>
  <c r="H74" i="15" s="1"/>
  <c r="H75" i="15" s="1"/>
  <c r="H76" i="15" s="1"/>
  <c r="H77" i="15" s="1"/>
  <c r="H78" i="15" s="1"/>
  <c r="H79" i="15" s="1"/>
  <c r="H80" i="15" s="1"/>
  <c r="H81" i="15" s="1"/>
  <c r="H82" i="15" s="1"/>
  <c r="H83" i="15" s="1"/>
  <c r="H84" i="15" s="1"/>
  <c r="H85" i="15" s="1"/>
  <c r="H86" i="15" s="1"/>
  <c r="H87" i="15" s="1"/>
  <c r="H88" i="15" s="1"/>
  <c r="H89" i="15" s="1"/>
  <c r="H90" i="15" s="1"/>
  <c r="H91" i="15" s="1"/>
  <c r="H92" i="15" s="1"/>
  <c r="H93" i="15" s="1"/>
  <c r="H94" i="15" s="1"/>
  <c r="H95" i="15" s="1"/>
  <c r="H96" i="15" s="1"/>
  <c r="H97" i="15" s="1"/>
  <c r="H98" i="15" s="1"/>
  <c r="H99" i="15" s="1"/>
  <c r="H100" i="15" s="1"/>
  <c r="H101" i="15" s="1"/>
  <c r="H102" i="15" s="1"/>
  <c r="H103" i="15" s="1"/>
  <c r="E7" i="15"/>
  <c r="E8" i="15" s="1"/>
  <c r="E9" i="15" s="1"/>
  <c r="E10" i="15" s="1"/>
  <c r="E11" i="15" s="1"/>
  <c r="E12" i="15" s="1"/>
  <c r="E13" i="15" s="1"/>
  <c r="E14" i="15" s="1"/>
  <c r="E15" i="15" s="1"/>
  <c r="E16" i="15" s="1"/>
  <c r="E17" i="15" s="1"/>
  <c r="E18" i="15" s="1"/>
  <c r="E19" i="15" s="1"/>
  <c r="E20" i="15" s="1"/>
  <c r="E21" i="15" s="1"/>
  <c r="E22" i="15" s="1"/>
  <c r="E23" i="15" s="1"/>
  <c r="E24" i="15" s="1"/>
  <c r="E25" i="15" s="1"/>
  <c r="E26" i="15" s="1"/>
  <c r="E27" i="15" s="1"/>
  <c r="E28" i="15" s="1"/>
  <c r="E29" i="15" s="1"/>
  <c r="E30" i="15" s="1"/>
  <c r="E31" i="15" s="1"/>
  <c r="E32" i="15" s="1"/>
  <c r="E33" i="15" s="1"/>
  <c r="E34" i="15" s="1"/>
  <c r="E35" i="15" s="1"/>
  <c r="E36" i="15" s="1"/>
  <c r="E37" i="15" s="1"/>
  <c r="E38" i="15" s="1"/>
  <c r="E39" i="15" s="1"/>
  <c r="E40" i="15" s="1"/>
  <c r="E41" i="15" s="1"/>
  <c r="E42" i="15" s="1"/>
  <c r="E43" i="15" s="1"/>
  <c r="E44" i="15" s="1"/>
  <c r="E45" i="15" s="1"/>
  <c r="E46" i="15" s="1"/>
  <c r="E47" i="15" s="1"/>
  <c r="E48" i="15" s="1"/>
  <c r="E49" i="15" s="1"/>
  <c r="E50" i="15" s="1"/>
  <c r="E51" i="15" s="1"/>
  <c r="E52" i="15" s="1"/>
  <c r="E53" i="15" s="1"/>
  <c r="E54" i="15" s="1"/>
  <c r="E55" i="15" s="1"/>
  <c r="E56" i="15" s="1"/>
  <c r="E57" i="15" s="1"/>
  <c r="E58" i="15" s="1"/>
  <c r="E59" i="15" s="1"/>
  <c r="E60" i="15" s="1"/>
  <c r="E61" i="15" s="1"/>
  <c r="E62" i="15" s="1"/>
  <c r="E63" i="15" s="1"/>
  <c r="E64" i="15" s="1"/>
  <c r="E65" i="15" s="1"/>
  <c r="E66" i="15" s="1"/>
  <c r="E67" i="15" s="1"/>
  <c r="E68" i="15" s="1"/>
  <c r="E69" i="15" s="1"/>
  <c r="E70" i="15" s="1"/>
  <c r="E71" i="15" s="1"/>
  <c r="E72" i="15" s="1"/>
  <c r="E73" i="15" s="1"/>
  <c r="E74" i="15" s="1"/>
  <c r="E75" i="15" s="1"/>
  <c r="E76" i="15" s="1"/>
  <c r="E77" i="15" s="1"/>
  <c r="E78" i="15" s="1"/>
  <c r="E79" i="15" s="1"/>
  <c r="E80" i="15" s="1"/>
  <c r="E81" i="15" s="1"/>
  <c r="E82" i="15" s="1"/>
  <c r="E83" i="15" s="1"/>
  <c r="E84" i="15" s="1"/>
  <c r="E85" i="15" s="1"/>
  <c r="E86" i="15" s="1"/>
  <c r="E87" i="15" s="1"/>
  <c r="E88" i="15" s="1"/>
  <c r="E89" i="15" s="1"/>
  <c r="E90" i="15" s="1"/>
  <c r="E91" i="15" s="1"/>
  <c r="E92" i="15" s="1"/>
  <c r="E93" i="15" s="1"/>
  <c r="E94" i="15" s="1"/>
  <c r="E95" i="15" s="1"/>
  <c r="E96" i="15" s="1"/>
  <c r="E97" i="15" s="1"/>
  <c r="E98" i="15" s="1"/>
  <c r="E99" i="15" s="1"/>
  <c r="E100" i="15" s="1"/>
  <c r="E101" i="15" s="1"/>
  <c r="E102" i="15" s="1"/>
  <c r="E103" i="15" s="1"/>
  <c r="C7" i="15"/>
  <c r="C8" i="15" s="1"/>
  <c r="C9" i="15" s="1"/>
  <c r="C10" i="15" s="1"/>
  <c r="C11" i="15" s="1"/>
  <c r="C12" i="15" s="1"/>
  <c r="C13" i="15" s="1"/>
  <c r="C14" i="15" s="1"/>
  <c r="C15" i="15" s="1"/>
  <c r="C16" i="15" s="1"/>
  <c r="C17" i="15" s="1"/>
  <c r="C18" i="15" s="1"/>
  <c r="C19" i="15" s="1"/>
  <c r="C20" i="15" s="1"/>
  <c r="C21" i="15" s="1"/>
  <c r="C22" i="15" s="1"/>
  <c r="C23" i="15" s="1"/>
  <c r="C24" i="15" s="1"/>
  <c r="C25" i="15" s="1"/>
  <c r="C26" i="15" s="1"/>
  <c r="C27" i="15" s="1"/>
  <c r="C28" i="15" s="1"/>
  <c r="C29" i="15" s="1"/>
  <c r="C30" i="15" s="1"/>
  <c r="C31" i="15" s="1"/>
  <c r="C32" i="15" s="1"/>
  <c r="C33" i="15" s="1"/>
  <c r="C34" i="15" s="1"/>
  <c r="C35" i="15" s="1"/>
  <c r="C36" i="15" s="1"/>
  <c r="C37" i="15" s="1"/>
  <c r="C38" i="15" s="1"/>
  <c r="C39" i="15" s="1"/>
  <c r="C40" i="15" s="1"/>
  <c r="C41" i="15" s="1"/>
  <c r="C42" i="15" s="1"/>
  <c r="C43" i="15" s="1"/>
  <c r="C44" i="15" s="1"/>
  <c r="C45" i="15" s="1"/>
  <c r="C46" i="15" s="1"/>
  <c r="C47" i="15" s="1"/>
  <c r="C48" i="15" s="1"/>
  <c r="C49" i="15" s="1"/>
  <c r="C50" i="15" s="1"/>
  <c r="C51" i="15" s="1"/>
  <c r="C52" i="15" s="1"/>
  <c r="C53" i="15" s="1"/>
  <c r="C54" i="15" s="1"/>
  <c r="C55" i="15" s="1"/>
  <c r="C56" i="15" s="1"/>
  <c r="C57" i="15" s="1"/>
  <c r="C58" i="15" s="1"/>
  <c r="C59" i="15" s="1"/>
  <c r="C60" i="15" s="1"/>
  <c r="C61" i="15" s="1"/>
  <c r="C62" i="15" s="1"/>
  <c r="C63" i="15" s="1"/>
  <c r="C64" i="15" s="1"/>
  <c r="C65" i="15" s="1"/>
  <c r="C66" i="15" s="1"/>
  <c r="C67" i="15" s="1"/>
  <c r="C68" i="15" s="1"/>
  <c r="C69" i="15" s="1"/>
  <c r="C70" i="15" s="1"/>
  <c r="C71" i="15" s="1"/>
  <c r="C72" i="15" s="1"/>
  <c r="C73" i="15" s="1"/>
  <c r="C74" i="15" s="1"/>
  <c r="C75" i="15" s="1"/>
  <c r="C76" i="15" s="1"/>
  <c r="C77" i="15" s="1"/>
  <c r="C78" i="15" s="1"/>
  <c r="C79" i="15" s="1"/>
  <c r="C80" i="15" s="1"/>
  <c r="C81" i="15" s="1"/>
  <c r="C82" i="15" s="1"/>
  <c r="C83" i="15" s="1"/>
  <c r="C84" i="15" s="1"/>
  <c r="C85" i="15" s="1"/>
  <c r="C86" i="15" s="1"/>
  <c r="C87" i="15" s="1"/>
  <c r="C88" i="15" s="1"/>
  <c r="C89" i="15" s="1"/>
  <c r="C90" i="15" s="1"/>
  <c r="C91" i="15" s="1"/>
  <c r="C92" i="15" s="1"/>
  <c r="C93" i="15" s="1"/>
  <c r="C94" i="15" s="1"/>
  <c r="C95" i="15" s="1"/>
  <c r="C96" i="15" s="1"/>
  <c r="C97" i="15" s="1"/>
  <c r="C98" i="15" s="1"/>
  <c r="C99" i="15" s="1"/>
  <c r="C100" i="15" s="1"/>
  <c r="C101" i="15" s="1"/>
  <c r="C102" i="15" s="1"/>
  <c r="C103" i="15" s="1"/>
  <c r="I6" i="15"/>
  <c r="I7" i="15" s="1"/>
  <c r="I8" i="15" s="1"/>
  <c r="I9" i="15" s="1"/>
  <c r="I10" i="15" s="1"/>
  <c r="I11" i="15" s="1"/>
  <c r="I12" i="15" s="1"/>
  <c r="I13" i="15" s="1"/>
  <c r="I14" i="15" s="1"/>
  <c r="I15" i="15" s="1"/>
  <c r="I16" i="15" s="1"/>
  <c r="I17" i="15" s="1"/>
  <c r="I18" i="15" s="1"/>
  <c r="I19" i="15" s="1"/>
  <c r="I20" i="15" s="1"/>
  <c r="I21" i="15" s="1"/>
  <c r="I22" i="15" s="1"/>
  <c r="I23" i="15" s="1"/>
  <c r="I24" i="15" s="1"/>
  <c r="I25" i="15" s="1"/>
  <c r="I26" i="15" s="1"/>
  <c r="I27" i="15" s="1"/>
  <c r="I28" i="15" s="1"/>
  <c r="I29" i="15" s="1"/>
  <c r="I30" i="15" s="1"/>
  <c r="I31" i="15" s="1"/>
  <c r="I32" i="15" s="1"/>
  <c r="I33" i="15" s="1"/>
  <c r="I34" i="15" s="1"/>
  <c r="I35" i="15" s="1"/>
  <c r="I36" i="15" s="1"/>
  <c r="I37" i="15" s="1"/>
  <c r="I38" i="15" s="1"/>
  <c r="I39" i="15" s="1"/>
  <c r="I40" i="15" s="1"/>
  <c r="I41" i="15" s="1"/>
  <c r="I42" i="15" s="1"/>
  <c r="I43" i="15" s="1"/>
  <c r="I44" i="15" s="1"/>
  <c r="I45" i="15" s="1"/>
  <c r="I46" i="15" s="1"/>
  <c r="I47" i="15" s="1"/>
  <c r="I48" i="15" s="1"/>
  <c r="I49" i="15" s="1"/>
  <c r="I50" i="15" s="1"/>
  <c r="I51" i="15" s="1"/>
  <c r="I52" i="15" s="1"/>
  <c r="I53" i="15" s="1"/>
  <c r="I54" i="15" s="1"/>
  <c r="I55" i="15" s="1"/>
  <c r="I56" i="15" s="1"/>
  <c r="I57" i="15" s="1"/>
  <c r="I58" i="15" s="1"/>
  <c r="I59" i="15" s="1"/>
  <c r="I60" i="15" s="1"/>
  <c r="I61" i="15" s="1"/>
  <c r="I62" i="15" s="1"/>
  <c r="I63" i="15" s="1"/>
  <c r="I64" i="15" s="1"/>
  <c r="I65" i="15" s="1"/>
  <c r="I66" i="15" s="1"/>
  <c r="I67" i="15" s="1"/>
  <c r="I68" i="15" s="1"/>
  <c r="I69" i="15" s="1"/>
  <c r="I70" i="15" s="1"/>
  <c r="I71" i="15" s="1"/>
  <c r="I72" i="15" s="1"/>
  <c r="I73" i="15" s="1"/>
  <c r="I74" i="15" s="1"/>
  <c r="I75" i="15" s="1"/>
  <c r="I76" i="15" s="1"/>
  <c r="I77" i="15" s="1"/>
  <c r="I78" i="15" s="1"/>
  <c r="I79" i="15" s="1"/>
  <c r="I80" i="15" s="1"/>
  <c r="I81" i="15" s="1"/>
  <c r="I82" i="15" s="1"/>
  <c r="I83" i="15" s="1"/>
  <c r="I84" i="15" s="1"/>
  <c r="I85" i="15" s="1"/>
  <c r="I86" i="15" s="1"/>
  <c r="I87" i="15" s="1"/>
  <c r="I88" i="15" s="1"/>
  <c r="I89" i="15" s="1"/>
  <c r="I90" i="15" s="1"/>
  <c r="I91" i="15" s="1"/>
  <c r="I92" i="15" s="1"/>
  <c r="I93" i="15" s="1"/>
  <c r="I94" i="15" s="1"/>
  <c r="I95" i="15" s="1"/>
  <c r="I96" i="15" s="1"/>
  <c r="I97" i="15" s="1"/>
  <c r="I98" i="15" s="1"/>
  <c r="I99" i="15" s="1"/>
  <c r="I100" i="15" s="1"/>
  <c r="I101" i="15" s="1"/>
  <c r="I102" i="15" s="1"/>
  <c r="I103" i="15" s="1"/>
  <c r="H6" i="15"/>
  <c r="G6" i="15"/>
  <c r="G7" i="15" s="1"/>
  <c r="G8" i="15" s="1"/>
  <c r="G9" i="15" s="1"/>
  <c r="G10" i="15" s="1"/>
  <c r="G11" i="15" s="1"/>
  <c r="G12" i="15" s="1"/>
  <c r="G13" i="15" s="1"/>
  <c r="G14" i="15" s="1"/>
  <c r="G15" i="15" s="1"/>
  <c r="G16" i="15" s="1"/>
  <c r="G17" i="15" s="1"/>
  <c r="G18" i="15" s="1"/>
  <c r="G19" i="15" s="1"/>
  <c r="G20" i="15" s="1"/>
  <c r="G21" i="15" s="1"/>
  <c r="G22" i="15" s="1"/>
  <c r="G23" i="15" s="1"/>
  <c r="G24" i="15" s="1"/>
  <c r="G25" i="15" s="1"/>
  <c r="G26" i="15" s="1"/>
  <c r="G27" i="15" s="1"/>
  <c r="G28" i="15" s="1"/>
  <c r="G29" i="15" s="1"/>
  <c r="G30" i="15" s="1"/>
  <c r="G31" i="15" s="1"/>
  <c r="G32" i="15" s="1"/>
  <c r="G33" i="15" s="1"/>
  <c r="G34" i="15" s="1"/>
  <c r="G35" i="15" s="1"/>
  <c r="G36" i="15" s="1"/>
  <c r="G37" i="15" s="1"/>
  <c r="G38" i="15" s="1"/>
  <c r="G39" i="15" s="1"/>
  <c r="G40" i="15" s="1"/>
  <c r="G41" i="15" s="1"/>
  <c r="G42" i="15" s="1"/>
  <c r="G43" i="15" s="1"/>
  <c r="G44" i="15" s="1"/>
  <c r="G45" i="15" s="1"/>
  <c r="G46" i="15" s="1"/>
  <c r="G47" i="15" s="1"/>
  <c r="G48" i="15" s="1"/>
  <c r="G49" i="15" s="1"/>
  <c r="G50" i="15" s="1"/>
  <c r="G51" i="15" s="1"/>
  <c r="G52" i="15" s="1"/>
  <c r="G53" i="15" s="1"/>
  <c r="G54" i="15" s="1"/>
  <c r="G55" i="15" s="1"/>
  <c r="G56" i="15" s="1"/>
  <c r="G57" i="15" s="1"/>
  <c r="G58" i="15" s="1"/>
  <c r="G59" i="15" s="1"/>
  <c r="G60" i="15" s="1"/>
  <c r="G61" i="15" s="1"/>
  <c r="G62" i="15" s="1"/>
  <c r="G63" i="15" s="1"/>
  <c r="G64" i="15" s="1"/>
  <c r="G65" i="15" s="1"/>
  <c r="G66" i="15" s="1"/>
  <c r="G67" i="15" s="1"/>
  <c r="G68" i="15" s="1"/>
  <c r="G69" i="15" s="1"/>
  <c r="G70" i="15" s="1"/>
  <c r="G71" i="15" s="1"/>
  <c r="G72" i="15" s="1"/>
  <c r="G73" i="15" s="1"/>
  <c r="G74" i="15" s="1"/>
  <c r="G75" i="15" s="1"/>
  <c r="G76" i="15" s="1"/>
  <c r="G77" i="15" s="1"/>
  <c r="G78" i="15" s="1"/>
  <c r="G79" i="15" s="1"/>
  <c r="G80" i="15" s="1"/>
  <c r="G81" i="15" s="1"/>
  <c r="G82" i="15" s="1"/>
  <c r="G83" i="15" s="1"/>
  <c r="G84" i="15" s="1"/>
  <c r="G85" i="15" s="1"/>
  <c r="G86" i="15" s="1"/>
  <c r="G87" i="15" s="1"/>
  <c r="G88" i="15" s="1"/>
  <c r="G89" i="15" s="1"/>
  <c r="G90" i="15" s="1"/>
  <c r="G91" i="15" s="1"/>
  <c r="G92" i="15" s="1"/>
  <c r="G93" i="15" s="1"/>
  <c r="G94" i="15" s="1"/>
  <c r="G95" i="15" s="1"/>
  <c r="G96" i="15" s="1"/>
  <c r="G97" i="15" s="1"/>
  <c r="G98" i="15" s="1"/>
  <c r="G99" i="15" s="1"/>
  <c r="G100" i="15" s="1"/>
  <c r="G101" i="15" s="1"/>
  <c r="G102" i="15" s="1"/>
  <c r="G103" i="15" s="1"/>
  <c r="F6" i="15"/>
  <c r="F7" i="15" s="1"/>
  <c r="F8" i="15" s="1"/>
  <c r="F9" i="15" s="1"/>
  <c r="F10" i="15" s="1"/>
  <c r="F11" i="15" s="1"/>
  <c r="F12" i="15" s="1"/>
  <c r="F13" i="15" s="1"/>
  <c r="F14" i="15" s="1"/>
  <c r="F15" i="15" s="1"/>
  <c r="F16" i="15" s="1"/>
  <c r="F17" i="15" s="1"/>
  <c r="F18" i="15" s="1"/>
  <c r="F19" i="15" s="1"/>
  <c r="E6" i="15"/>
  <c r="D6" i="15"/>
  <c r="D7" i="15" s="1"/>
  <c r="D8" i="15" s="1"/>
  <c r="D9" i="15" s="1"/>
  <c r="D10" i="15" s="1"/>
  <c r="D11" i="15" s="1"/>
  <c r="D12" i="15" s="1"/>
  <c r="D13" i="15" s="1"/>
  <c r="D14" i="15" s="1"/>
  <c r="D15" i="15" s="1"/>
  <c r="D16" i="15" s="1"/>
  <c r="D17" i="15" s="1"/>
  <c r="D18" i="15" s="1"/>
  <c r="D19" i="15" s="1"/>
  <c r="C6" i="15"/>
  <c r="B6" i="15"/>
  <c r="B7" i="15" s="1"/>
  <c r="B8" i="15" s="1"/>
  <c r="B9" i="15" s="1"/>
  <c r="B10" i="15" s="1"/>
  <c r="B11" i="15" s="1"/>
  <c r="B12" i="15" s="1"/>
  <c r="B13" i="15" s="1"/>
  <c r="B14" i="15" s="1"/>
  <c r="B15" i="15" s="1"/>
  <c r="B16" i="15" s="1"/>
  <c r="B17" i="15" s="1"/>
  <c r="B18" i="15" s="1"/>
  <c r="B19" i="15" s="1"/>
  <c r="B20" i="15" s="1"/>
  <c r="B21" i="15" s="1"/>
  <c r="B22" i="15" s="1"/>
  <c r="B23" i="15" s="1"/>
  <c r="B24" i="15" s="1"/>
  <c r="B25" i="15" s="1"/>
  <c r="B26" i="15" s="1"/>
  <c r="B27" i="15" s="1"/>
  <c r="B28" i="15" s="1"/>
  <c r="B29" i="15" s="1"/>
  <c r="B30" i="15" s="1"/>
  <c r="B31" i="15" s="1"/>
  <c r="B32" i="15" s="1"/>
  <c r="B33" i="15" s="1"/>
  <c r="B34" i="15" s="1"/>
  <c r="B35" i="15" s="1"/>
  <c r="B36" i="15" s="1"/>
  <c r="B37" i="15" s="1"/>
  <c r="B38" i="15" s="1"/>
  <c r="B39" i="15" s="1"/>
  <c r="B40" i="15" s="1"/>
  <c r="B41" i="15" s="1"/>
  <c r="B42" i="15" s="1"/>
  <c r="B43" i="15" s="1"/>
  <c r="B44" i="15" s="1"/>
  <c r="B45" i="15" s="1"/>
  <c r="B46" i="15" s="1"/>
  <c r="B47" i="15" s="1"/>
  <c r="B48" i="15" s="1"/>
  <c r="B49" i="15" s="1"/>
  <c r="B50" i="15" s="1"/>
  <c r="B51" i="15" s="1"/>
  <c r="B52" i="15" s="1"/>
  <c r="B53" i="15" s="1"/>
  <c r="B54" i="15" s="1"/>
  <c r="B55" i="15" s="1"/>
  <c r="B56" i="15" s="1"/>
  <c r="B57" i="15" s="1"/>
  <c r="B58" i="15" s="1"/>
  <c r="B59" i="15" s="1"/>
  <c r="B60" i="15" s="1"/>
  <c r="B61" i="15" s="1"/>
  <c r="B62" i="15" s="1"/>
  <c r="B63" i="15" s="1"/>
  <c r="B64" i="15" s="1"/>
  <c r="B65" i="15" s="1"/>
  <c r="B66" i="15" s="1"/>
  <c r="B67" i="15" s="1"/>
  <c r="B68" i="15" s="1"/>
  <c r="B69" i="15" s="1"/>
  <c r="B70" i="15" s="1"/>
  <c r="B71" i="15" s="1"/>
  <c r="B72" i="15" s="1"/>
  <c r="B73" i="15" s="1"/>
  <c r="B74" i="15" s="1"/>
  <c r="B75" i="15" s="1"/>
  <c r="B76" i="15" s="1"/>
  <c r="B77" i="15" s="1"/>
  <c r="B78" i="15" s="1"/>
  <c r="B79" i="15" s="1"/>
  <c r="B80" i="15" s="1"/>
  <c r="B81" i="15" s="1"/>
  <c r="B82" i="15" s="1"/>
  <c r="B83" i="15" s="1"/>
  <c r="B84" i="15" s="1"/>
  <c r="B85" i="15" s="1"/>
  <c r="B86" i="15" s="1"/>
  <c r="B87" i="15" s="1"/>
  <c r="B88" i="15" s="1"/>
  <c r="B89" i="15" s="1"/>
  <c r="B90" i="15" s="1"/>
  <c r="B91" i="15" s="1"/>
  <c r="B92" i="15" s="1"/>
  <c r="B93" i="15" s="1"/>
  <c r="B94" i="15" s="1"/>
  <c r="B95" i="15" s="1"/>
  <c r="B96" i="15" s="1"/>
  <c r="B97" i="15" s="1"/>
  <c r="B98" i="15" s="1"/>
  <c r="B99" i="15" s="1"/>
  <c r="B100" i="15" s="1"/>
  <c r="B101" i="15" s="1"/>
  <c r="B102" i="15" s="1"/>
  <c r="B103" i="15" s="1"/>
  <c r="I6" i="14"/>
  <c r="I7" i="14" s="1"/>
  <c r="I8" i="14" s="1"/>
  <c r="I9" i="14" s="1"/>
  <c r="I10" i="14" s="1"/>
  <c r="I11" i="14" s="1"/>
  <c r="I12" i="14" s="1"/>
  <c r="I13" i="14" s="1"/>
  <c r="I14" i="14" s="1"/>
  <c r="I15" i="14" s="1"/>
  <c r="I16" i="14" s="1"/>
  <c r="I17" i="14" s="1"/>
  <c r="I18" i="14" s="1"/>
  <c r="I19" i="14" s="1"/>
  <c r="I20" i="14" s="1"/>
  <c r="I21" i="14" s="1"/>
  <c r="I22" i="14" s="1"/>
  <c r="I23" i="14" s="1"/>
  <c r="I24" i="14" s="1"/>
  <c r="I25" i="14" s="1"/>
  <c r="I26" i="14" s="1"/>
  <c r="I27" i="14" s="1"/>
  <c r="I28" i="14" s="1"/>
  <c r="I29" i="14" s="1"/>
  <c r="I30" i="14" s="1"/>
  <c r="I31" i="14" s="1"/>
  <c r="I32" i="14" s="1"/>
  <c r="I33" i="14" s="1"/>
  <c r="I34" i="14" s="1"/>
  <c r="I35" i="14" s="1"/>
  <c r="I36" i="14" s="1"/>
  <c r="I37" i="14" s="1"/>
  <c r="I38" i="14" s="1"/>
  <c r="I39" i="14" s="1"/>
  <c r="I40" i="14" s="1"/>
  <c r="I41" i="14" s="1"/>
  <c r="I42" i="14" s="1"/>
  <c r="I43" i="14" s="1"/>
  <c r="I44" i="14" s="1"/>
  <c r="I45" i="14" s="1"/>
  <c r="I46" i="14" s="1"/>
  <c r="I47" i="14" s="1"/>
  <c r="I48" i="14" s="1"/>
  <c r="I49" i="14" s="1"/>
  <c r="I50" i="14" s="1"/>
  <c r="I51" i="14" s="1"/>
  <c r="I52" i="14" s="1"/>
  <c r="I53" i="14" s="1"/>
  <c r="I54" i="14" s="1"/>
  <c r="I55" i="14" s="1"/>
  <c r="I56" i="14" s="1"/>
  <c r="I57" i="14" s="1"/>
  <c r="I58" i="14" s="1"/>
  <c r="I59" i="14" s="1"/>
  <c r="I60" i="14" s="1"/>
  <c r="I61" i="14" s="1"/>
  <c r="I62" i="14" s="1"/>
  <c r="I63" i="14" s="1"/>
  <c r="I64" i="14" s="1"/>
  <c r="I65" i="14" s="1"/>
  <c r="I66" i="14" s="1"/>
  <c r="I67" i="14" s="1"/>
  <c r="I68" i="14" s="1"/>
  <c r="I69" i="14" s="1"/>
  <c r="I70" i="14" s="1"/>
  <c r="I71" i="14" s="1"/>
  <c r="I72" i="14" s="1"/>
  <c r="I73" i="14" s="1"/>
  <c r="I74" i="14" s="1"/>
  <c r="I75" i="14" s="1"/>
  <c r="I76" i="14" s="1"/>
  <c r="I77" i="14" s="1"/>
  <c r="I78" i="14" s="1"/>
  <c r="I79" i="14" s="1"/>
  <c r="I80" i="14" s="1"/>
  <c r="I81" i="14" s="1"/>
  <c r="I82" i="14" s="1"/>
  <c r="I83" i="14" s="1"/>
  <c r="I84" i="14" s="1"/>
  <c r="I85" i="14" s="1"/>
  <c r="I86" i="14" s="1"/>
  <c r="I87" i="14" s="1"/>
  <c r="I88" i="14" s="1"/>
  <c r="I89" i="14" s="1"/>
  <c r="I90" i="14" s="1"/>
  <c r="I91" i="14" s="1"/>
  <c r="I92" i="14" s="1"/>
  <c r="I93" i="14" s="1"/>
  <c r="I94" i="14" s="1"/>
  <c r="I95" i="14" s="1"/>
  <c r="I96" i="14" s="1"/>
  <c r="I97" i="14" s="1"/>
  <c r="I98" i="14" s="1"/>
  <c r="I99" i="14" s="1"/>
  <c r="I100" i="14" s="1"/>
  <c r="I101" i="14" s="1"/>
  <c r="I102" i="14" s="1"/>
  <c r="I103" i="14" s="1"/>
  <c r="H6" i="14"/>
  <c r="H7" i="14" s="1"/>
  <c r="H8" i="14" s="1"/>
  <c r="H9" i="14" s="1"/>
  <c r="H10" i="14" s="1"/>
  <c r="H11" i="14" s="1"/>
  <c r="H12" i="14" s="1"/>
  <c r="H13" i="14" s="1"/>
  <c r="H14" i="14" s="1"/>
  <c r="H15" i="14" s="1"/>
  <c r="H16" i="14" s="1"/>
  <c r="H17" i="14" s="1"/>
  <c r="H18" i="14" s="1"/>
  <c r="H19" i="14" s="1"/>
  <c r="H20" i="14" s="1"/>
  <c r="H21" i="14" s="1"/>
  <c r="H22" i="14" s="1"/>
  <c r="H23" i="14" s="1"/>
  <c r="H24" i="14" s="1"/>
  <c r="H25" i="14" s="1"/>
  <c r="H26" i="14" s="1"/>
  <c r="H27" i="14" s="1"/>
  <c r="H28" i="14" s="1"/>
  <c r="H29" i="14" s="1"/>
  <c r="H30" i="14" s="1"/>
  <c r="H31" i="14" s="1"/>
  <c r="H32" i="14" s="1"/>
  <c r="H33" i="14" s="1"/>
  <c r="H34" i="14" s="1"/>
  <c r="H35" i="14" s="1"/>
  <c r="H36" i="14" s="1"/>
  <c r="H37" i="14" s="1"/>
  <c r="H38" i="14" s="1"/>
  <c r="H39" i="14" s="1"/>
  <c r="H40" i="14" s="1"/>
  <c r="H41" i="14" s="1"/>
  <c r="H42" i="14" s="1"/>
  <c r="H43" i="14" s="1"/>
  <c r="H44" i="14" s="1"/>
  <c r="H45" i="14" s="1"/>
  <c r="H46" i="14" s="1"/>
  <c r="H47" i="14" s="1"/>
  <c r="H48" i="14" s="1"/>
  <c r="H49" i="14" s="1"/>
  <c r="H50" i="14" s="1"/>
  <c r="H51" i="14" s="1"/>
  <c r="H52" i="14" s="1"/>
  <c r="H53" i="14" s="1"/>
  <c r="H54" i="14" s="1"/>
  <c r="H55" i="14" s="1"/>
  <c r="H56" i="14" s="1"/>
  <c r="H57" i="14" s="1"/>
  <c r="H58" i="14" s="1"/>
  <c r="H59" i="14" s="1"/>
  <c r="H60" i="14" s="1"/>
  <c r="H61" i="14" s="1"/>
  <c r="H62" i="14" s="1"/>
  <c r="H63" i="14" s="1"/>
  <c r="H64" i="14" s="1"/>
  <c r="H65" i="14" s="1"/>
  <c r="H66" i="14" s="1"/>
  <c r="H67" i="14" s="1"/>
  <c r="H68" i="14" s="1"/>
  <c r="H69" i="14" s="1"/>
  <c r="H70" i="14" s="1"/>
  <c r="H71" i="14" s="1"/>
  <c r="H72" i="14" s="1"/>
  <c r="H73" i="14" s="1"/>
  <c r="H74" i="14" s="1"/>
  <c r="H75" i="14" s="1"/>
  <c r="H76" i="14" s="1"/>
  <c r="H77" i="14" s="1"/>
  <c r="H78" i="14" s="1"/>
  <c r="H79" i="14" s="1"/>
  <c r="H80" i="14" s="1"/>
  <c r="H81" i="14" s="1"/>
  <c r="H82" i="14" s="1"/>
  <c r="H83" i="14" s="1"/>
  <c r="H84" i="14" s="1"/>
  <c r="H85" i="14" s="1"/>
  <c r="H86" i="14" s="1"/>
  <c r="H87" i="14" s="1"/>
  <c r="H88" i="14" s="1"/>
  <c r="H89" i="14" s="1"/>
  <c r="H90" i="14" s="1"/>
  <c r="H91" i="14" s="1"/>
  <c r="H92" i="14" s="1"/>
  <c r="H93" i="14" s="1"/>
  <c r="H94" i="14" s="1"/>
  <c r="H95" i="14" s="1"/>
  <c r="H96" i="14" s="1"/>
  <c r="H97" i="14" s="1"/>
  <c r="H98" i="14" s="1"/>
  <c r="H99" i="14" s="1"/>
  <c r="H100" i="14" s="1"/>
  <c r="H101" i="14" s="1"/>
  <c r="H102" i="14" s="1"/>
  <c r="H103" i="14" s="1"/>
  <c r="G6" i="14"/>
  <c r="G7" i="14" s="1"/>
  <c r="G8" i="14" s="1"/>
  <c r="G9" i="14" s="1"/>
  <c r="G10" i="14" s="1"/>
  <c r="G11" i="14" s="1"/>
  <c r="G12" i="14" s="1"/>
  <c r="G13" i="14" s="1"/>
  <c r="G14" i="14" s="1"/>
  <c r="G15" i="14" s="1"/>
  <c r="G16" i="14" s="1"/>
  <c r="G17" i="14" s="1"/>
  <c r="G18" i="14" s="1"/>
  <c r="G19" i="14" s="1"/>
  <c r="G20" i="14" s="1"/>
  <c r="G21" i="14" s="1"/>
  <c r="G22" i="14" s="1"/>
  <c r="G23" i="14" s="1"/>
  <c r="G24" i="14" s="1"/>
  <c r="G25" i="14" s="1"/>
  <c r="G26" i="14" s="1"/>
  <c r="G27" i="14" s="1"/>
  <c r="G28" i="14" s="1"/>
  <c r="G29" i="14" s="1"/>
  <c r="G30" i="14" s="1"/>
  <c r="G31" i="14" s="1"/>
  <c r="G32" i="14" s="1"/>
  <c r="G33" i="14" s="1"/>
  <c r="G34" i="14" s="1"/>
  <c r="G35" i="14" s="1"/>
  <c r="G36" i="14" s="1"/>
  <c r="G37" i="14" s="1"/>
  <c r="G38" i="14" s="1"/>
  <c r="G39" i="14" s="1"/>
  <c r="G40" i="14" s="1"/>
  <c r="G41" i="14" s="1"/>
  <c r="G42" i="14" s="1"/>
  <c r="G43" i="14" s="1"/>
  <c r="G44" i="14" s="1"/>
  <c r="G45" i="14" s="1"/>
  <c r="G46" i="14" s="1"/>
  <c r="G47" i="14" s="1"/>
  <c r="G48" i="14" s="1"/>
  <c r="G49" i="14" s="1"/>
  <c r="G50" i="14" s="1"/>
  <c r="G51" i="14" s="1"/>
  <c r="G52" i="14" s="1"/>
  <c r="G53" i="14" s="1"/>
  <c r="G54" i="14" s="1"/>
  <c r="G55" i="14" s="1"/>
  <c r="G56" i="14" s="1"/>
  <c r="G57" i="14" s="1"/>
  <c r="G58" i="14" s="1"/>
  <c r="G59" i="14" s="1"/>
  <c r="G60" i="14" s="1"/>
  <c r="G61" i="14" s="1"/>
  <c r="G62" i="14" s="1"/>
  <c r="G63" i="14" s="1"/>
  <c r="G64" i="14" s="1"/>
  <c r="G65" i="14" s="1"/>
  <c r="G66" i="14" s="1"/>
  <c r="G67" i="14" s="1"/>
  <c r="G68" i="14" s="1"/>
  <c r="G69" i="14" s="1"/>
  <c r="G70" i="14" s="1"/>
  <c r="G71" i="14" s="1"/>
  <c r="G72" i="14" s="1"/>
  <c r="G73" i="14" s="1"/>
  <c r="G74" i="14" s="1"/>
  <c r="G75" i="14" s="1"/>
  <c r="G76" i="14" s="1"/>
  <c r="G77" i="14" s="1"/>
  <c r="G78" i="14" s="1"/>
  <c r="G79" i="14" s="1"/>
  <c r="G80" i="14" s="1"/>
  <c r="G81" i="14" s="1"/>
  <c r="G82" i="14" s="1"/>
  <c r="G83" i="14" s="1"/>
  <c r="G84" i="14" s="1"/>
  <c r="G85" i="14" s="1"/>
  <c r="G86" i="14" s="1"/>
  <c r="G87" i="14" s="1"/>
  <c r="G88" i="14" s="1"/>
  <c r="G89" i="14" s="1"/>
  <c r="G90" i="14" s="1"/>
  <c r="G91" i="14" s="1"/>
  <c r="G92" i="14" s="1"/>
  <c r="G93" i="14" s="1"/>
  <c r="G94" i="14" s="1"/>
  <c r="G95" i="14" s="1"/>
  <c r="G96" i="14" s="1"/>
  <c r="G97" i="14" s="1"/>
  <c r="G98" i="14" s="1"/>
  <c r="G99" i="14" s="1"/>
  <c r="G100" i="14" s="1"/>
  <c r="G101" i="14" s="1"/>
  <c r="G102" i="14" s="1"/>
  <c r="G103" i="14" s="1"/>
  <c r="F6" i="14"/>
  <c r="F7" i="14" s="1"/>
  <c r="F8" i="14" s="1"/>
  <c r="F9" i="14" s="1"/>
  <c r="F10" i="14" s="1"/>
  <c r="F11" i="14" s="1"/>
  <c r="F12" i="14" s="1"/>
  <c r="F13" i="14" s="1"/>
  <c r="F14" i="14" s="1"/>
  <c r="F15" i="14" s="1"/>
  <c r="F16" i="14" s="1"/>
  <c r="F17" i="14" s="1"/>
  <c r="F18" i="14" s="1"/>
  <c r="F19" i="14" s="1"/>
  <c r="F20" i="14" s="1"/>
  <c r="F21" i="14" s="1"/>
  <c r="F22" i="14" s="1"/>
  <c r="F23" i="14" s="1"/>
  <c r="F24" i="14" s="1"/>
  <c r="F25" i="14" s="1"/>
  <c r="F26" i="14" s="1"/>
  <c r="F27" i="14" s="1"/>
  <c r="F28" i="14" s="1"/>
  <c r="F29" i="14" s="1"/>
  <c r="F30" i="14" s="1"/>
  <c r="F31" i="14" s="1"/>
  <c r="F32" i="14" s="1"/>
  <c r="F33" i="14" s="1"/>
  <c r="F34" i="14" s="1"/>
  <c r="F35" i="14" s="1"/>
  <c r="F36" i="14" s="1"/>
  <c r="F37" i="14" s="1"/>
  <c r="F38" i="14" s="1"/>
  <c r="F39" i="14" s="1"/>
  <c r="F40" i="14" s="1"/>
  <c r="F41" i="14" s="1"/>
  <c r="F42" i="14" s="1"/>
  <c r="F43" i="14" s="1"/>
  <c r="F44" i="14" s="1"/>
  <c r="F45" i="14" s="1"/>
  <c r="F46" i="14" s="1"/>
  <c r="F47" i="14" s="1"/>
  <c r="F48" i="14" s="1"/>
  <c r="F49" i="14" s="1"/>
  <c r="F50" i="14" s="1"/>
  <c r="F51" i="14" s="1"/>
  <c r="F52" i="14" s="1"/>
  <c r="F53" i="14" s="1"/>
  <c r="F54" i="14" s="1"/>
  <c r="F55" i="14" s="1"/>
  <c r="F56" i="14" s="1"/>
  <c r="F57" i="14" s="1"/>
  <c r="F58" i="14" s="1"/>
  <c r="F59" i="14" s="1"/>
  <c r="F60" i="14" s="1"/>
  <c r="F61" i="14" s="1"/>
  <c r="F62" i="14" s="1"/>
  <c r="F63" i="14" s="1"/>
  <c r="F64" i="14" s="1"/>
  <c r="F65" i="14" s="1"/>
  <c r="F66" i="14" s="1"/>
  <c r="F67" i="14" s="1"/>
  <c r="F68" i="14" s="1"/>
  <c r="F69" i="14" s="1"/>
  <c r="F70" i="14" s="1"/>
  <c r="F71" i="14" s="1"/>
  <c r="F72" i="14" s="1"/>
  <c r="F73" i="14" s="1"/>
  <c r="F74" i="14" s="1"/>
  <c r="F75" i="14" s="1"/>
  <c r="F76" i="14" s="1"/>
  <c r="F77" i="14" s="1"/>
  <c r="F78" i="14" s="1"/>
  <c r="F79" i="14" s="1"/>
  <c r="F80" i="14" s="1"/>
  <c r="F81" i="14" s="1"/>
  <c r="F82" i="14" s="1"/>
  <c r="F83" i="14" s="1"/>
  <c r="F84" i="14" s="1"/>
  <c r="F85" i="14" s="1"/>
  <c r="F86" i="14" s="1"/>
  <c r="F87" i="14" s="1"/>
  <c r="F88" i="14" s="1"/>
  <c r="F89" i="14" s="1"/>
  <c r="F90" i="14" s="1"/>
  <c r="F91" i="14" s="1"/>
  <c r="F92" i="14" s="1"/>
  <c r="F93" i="14" s="1"/>
  <c r="F94" i="14" s="1"/>
  <c r="F95" i="14" s="1"/>
  <c r="F96" i="14" s="1"/>
  <c r="F97" i="14" s="1"/>
  <c r="F98" i="14" s="1"/>
  <c r="F99" i="14" s="1"/>
  <c r="F100" i="14" s="1"/>
  <c r="F101" i="14" s="1"/>
  <c r="F102" i="14" s="1"/>
  <c r="F103" i="14" s="1"/>
  <c r="E6" i="14"/>
  <c r="E7" i="14" s="1"/>
  <c r="E8" i="14" s="1"/>
  <c r="E9" i="14" s="1"/>
  <c r="E10" i="14" s="1"/>
  <c r="E11" i="14" s="1"/>
  <c r="E12" i="14" s="1"/>
  <c r="E13" i="14" s="1"/>
  <c r="E14" i="14" s="1"/>
  <c r="E15" i="14" s="1"/>
  <c r="E16" i="14" s="1"/>
  <c r="E17" i="14" s="1"/>
  <c r="E18" i="14" s="1"/>
  <c r="E19" i="14" s="1"/>
  <c r="E20" i="14" s="1"/>
  <c r="E21" i="14" s="1"/>
  <c r="E22" i="14" s="1"/>
  <c r="E23" i="14" s="1"/>
  <c r="E24" i="14" s="1"/>
  <c r="E25" i="14" s="1"/>
  <c r="E26" i="14" s="1"/>
  <c r="E27" i="14" s="1"/>
  <c r="E28" i="14" s="1"/>
  <c r="E29" i="14" s="1"/>
  <c r="E30" i="14" s="1"/>
  <c r="E31" i="14" s="1"/>
  <c r="E32" i="14" s="1"/>
  <c r="E33" i="14" s="1"/>
  <c r="E34" i="14" s="1"/>
  <c r="E35" i="14" s="1"/>
  <c r="E36" i="14" s="1"/>
  <c r="E37" i="14" s="1"/>
  <c r="E38" i="14" s="1"/>
  <c r="E39" i="14" s="1"/>
  <c r="E40" i="14" s="1"/>
  <c r="E41" i="14" s="1"/>
  <c r="E42" i="14" s="1"/>
  <c r="E43" i="14" s="1"/>
  <c r="E44" i="14" s="1"/>
  <c r="E45" i="14" s="1"/>
  <c r="E46" i="14" s="1"/>
  <c r="E47" i="14" s="1"/>
  <c r="E48" i="14" s="1"/>
  <c r="E49" i="14" s="1"/>
  <c r="E50" i="14" s="1"/>
  <c r="E51" i="14" s="1"/>
  <c r="E52" i="14" s="1"/>
  <c r="E53" i="14" s="1"/>
  <c r="E54" i="14" s="1"/>
  <c r="E55" i="14" s="1"/>
  <c r="E56" i="14" s="1"/>
  <c r="E57" i="14" s="1"/>
  <c r="E58" i="14" s="1"/>
  <c r="E59" i="14" s="1"/>
  <c r="E60" i="14" s="1"/>
  <c r="E61" i="14" s="1"/>
  <c r="E62" i="14" s="1"/>
  <c r="E63" i="14" s="1"/>
  <c r="E64" i="14" s="1"/>
  <c r="E65" i="14" s="1"/>
  <c r="E66" i="14" s="1"/>
  <c r="E67" i="14" s="1"/>
  <c r="E68" i="14" s="1"/>
  <c r="E69" i="14" s="1"/>
  <c r="E70" i="14" s="1"/>
  <c r="E71" i="14" s="1"/>
  <c r="E72" i="14" s="1"/>
  <c r="E73" i="14" s="1"/>
  <c r="E74" i="14" s="1"/>
  <c r="E75" i="14" s="1"/>
  <c r="E76" i="14" s="1"/>
  <c r="E77" i="14" s="1"/>
  <c r="E78" i="14" s="1"/>
  <c r="E79" i="14" s="1"/>
  <c r="E80" i="14" s="1"/>
  <c r="E81" i="14" s="1"/>
  <c r="E82" i="14" s="1"/>
  <c r="E83" i="14" s="1"/>
  <c r="E84" i="14" s="1"/>
  <c r="E85" i="14" s="1"/>
  <c r="E86" i="14" s="1"/>
  <c r="E87" i="14" s="1"/>
  <c r="E88" i="14" s="1"/>
  <c r="E89" i="14" s="1"/>
  <c r="E90" i="14" s="1"/>
  <c r="E91" i="14" s="1"/>
  <c r="E92" i="14" s="1"/>
  <c r="E93" i="14" s="1"/>
  <c r="E94" i="14" s="1"/>
  <c r="E95" i="14" s="1"/>
  <c r="E96" i="14" s="1"/>
  <c r="E97" i="14" s="1"/>
  <c r="E98" i="14" s="1"/>
  <c r="E99" i="14" s="1"/>
  <c r="E100" i="14" s="1"/>
  <c r="E101" i="14" s="1"/>
  <c r="E102" i="14" s="1"/>
  <c r="E103" i="14" s="1"/>
  <c r="D6" i="14"/>
  <c r="D7" i="14" s="1"/>
  <c r="D8" i="14" s="1"/>
  <c r="D9" i="14" s="1"/>
  <c r="D10" i="14" s="1"/>
  <c r="D11" i="14" s="1"/>
  <c r="D12" i="14" s="1"/>
  <c r="D13" i="14" s="1"/>
  <c r="D14" i="14" s="1"/>
  <c r="D15" i="14" s="1"/>
  <c r="D16" i="14" s="1"/>
  <c r="D17" i="14" s="1"/>
  <c r="D18" i="14" s="1"/>
  <c r="D19" i="14" s="1"/>
  <c r="D20" i="14" s="1"/>
  <c r="D21" i="14" s="1"/>
  <c r="D22" i="14" s="1"/>
  <c r="D23" i="14" s="1"/>
  <c r="D24" i="14" s="1"/>
  <c r="D25" i="14" s="1"/>
  <c r="D26" i="14" s="1"/>
  <c r="D27" i="14" s="1"/>
  <c r="D28" i="14" s="1"/>
  <c r="D29" i="14" s="1"/>
  <c r="D30" i="14" s="1"/>
  <c r="D31" i="14" s="1"/>
  <c r="D32" i="14" s="1"/>
  <c r="D33" i="14" s="1"/>
  <c r="D34" i="14" s="1"/>
  <c r="D35" i="14" s="1"/>
  <c r="D36" i="14" s="1"/>
  <c r="D37" i="14" s="1"/>
  <c r="D38" i="14" s="1"/>
  <c r="D39" i="14" s="1"/>
  <c r="D40" i="14" s="1"/>
  <c r="D41" i="14" s="1"/>
  <c r="D42" i="14" s="1"/>
  <c r="D43" i="14" s="1"/>
  <c r="D44" i="14" s="1"/>
  <c r="D45" i="14" s="1"/>
  <c r="D46" i="14" s="1"/>
  <c r="D47" i="14" s="1"/>
  <c r="D48" i="14" s="1"/>
  <c r="D49" i="14" s="1"/>
  <c r="D50" i="14" s="1"/>
  <c r="D51" i="14" s="1"/>
  <c r="D52" i="14" s="1"/>
  <c r="D53" i="14" s="1"/>
  <c r="D54" i="14" s="1"/>
  <c r="D55" i="14" s="1"/>
  <c r="D56" i="14" s="1"/>
  <c r="D57" i="14" s="1"/>
  <c r="D58" i="14" s="1"/>
  <c r="D59" i="14" s="1"/>
  <c r="D60" i="14" s="1"/>
  <c r="D61" i="14" s="1"/>
  <c r="D62" i="14" s="1"/>
  <c r="D63" i="14" s="1"/>
  <c r="D64" i="14" s="1"/>
  <c r="D65" i="14" s="1"/>
  <c r="D66" i="14" s="1"/>
  <c r="D67" i="14" s="1"/>
  <c r="D68" i="14" s="1"/>
  <c r="D69" i="14" s="1"/>
  <c r="D70" i="14" s="1"/>
  <c r="D71" i="14" s="1"/>
  <c r="D72" i="14" s="1"/>
  <c r="D73" i="14" s="1"/>
  <c r="D74" i="14" s="1"/>
  <c r="D75" i="14" s="1"/>
  <c r="D76" i="14" s="1"/>
  <c r="D77" i="14" s="1"/>
  <c r="D78" i="14" s="1"/>
  <c r="D79" i="14" s="1"/>
  <c r="D80" i="14" s="1"/>
  <c r="D81" i="14" s="1"/>
  <c r="D82" i="14" s="1"/>
  <c r="D83" i="14" s="1"/>
  <c r="D84" i="14" s="1"/>
  <c r="D85" i="14" s="1"/>
  <c r="D86" i="14" s="1"/>
  <c r="D87" i="14" s="1"/>
  <c r="D88" i="14" s="1"/>
  <c r="D89" i="14" s="1"/>
  <c r="D90" i="14" s="1"/>
  <c r="D91" i="14" s="1"/>
  <c r="D92" i="14" s="1"/>
  <c r="D93" i="14" s="1"/>
  <c r="D94" i="14" s="1"/>
  <c r="D95" i="14" s="1"/>
  <c r="D96" i="14" s="1"/>
  <c r="D97" i="14" s="1"/>
  <c r="D98" i="14" s="1"/>
  <c r="D99" i="14" s="1"/>
  <c r="D100" i="14" s="1"/>
  <c r="D101" i="14" s="1"/>
  <c r="D102" i="14" s="1"/>
  <c r="D103" i="14" s="1"/>
  <c r="C6" i="14"/>
  <c r="C7" i="14" s="1"/>
  <c r="C8" i="14" s="1"/>
  <c r="C9" i="14" s="1"/>
  <c r="C10" i="14" s="1"/>
  <c r="C11" i="14" s="1"/>
  <c r="C12" i="14" s="1"/>
  <c r="C13" i="14" s="1"/>
  <c r="C14" i="14" s="1"/>
  <c r="C15" i="14" s="1"/>
  <c r="C16" i="14" s="1"/>
  <c r="C17" i="14" s="1"/>
  <c r="C18" i="14" s="1"/>
  <c r="C19" i="14" s="1"/>
  <c r="C20" i="14" s="1"/>
  <c r="C21" i="14" s="1"/>
  <c r="C22" i="14" s="1"/>
  <c r="C23" i="14" s="1"/>
  <c r="C24" i="14" s="1"/>
  <c r="C25" i="14" s="1"/>
  <c r="C26" i="14" s="1"/>
  <c r="C27" i="14" s="1"/>
  <c r="C28" i="14" s="1"/>
  <c r="C29" i="14" s="1"/>
  <c r="C30" i="14" s="1"/>
  <c r="C31" i="14" s="1"/>
  <c r="C32" i="14" s="1"/>
  <c r="C33" i="14" s="1"/>
  <c r="C34" i="14" s="1"/>
  <c r="C35" i="14" s="1"/>
  <c r="C36" i="14" s="1"/>
  <c r="C37" i="14" s="1"/>
  <c r="C38" i="14" s="1"/>
  <c r="C39" i="14" s="1"/>
  <c r="C40" i="14" s="1"/>
  <c r="C41" i="14" s="1"/>
  <c r="C42" i="14" s="1"/>
  <c r="C43" i="14" s="1"/>
  <c r="C44" i="14" s="1"/>
  <c r="C45" i="14" s="1"/>
  <c r="C46" i="14" s="1"/>
  <c r="C47" i="14" s="1"/>
  <c r="C48" i="14" s="1"/>
  <c r="C49" i="14" s="1"/>
  <c r="C50" i="14" s="1"/>
  <c r="C51" i="14" s="1"/>
  <c r="C52" i="14" s="1"/>
  <c r="C53" i="14" s="1"/>
  <c r="C54" i="14" s="1"/>
  <c r="C55" i="14" s="1"/>
  <c r="C56" i="14" s="1"/>
  <c r="C57" i="14" s="1"/>
  <c r="C58" i="14" s="1"/>
  <c r="C59" i="14" s="1"/>
  <c r="C60" i="14" s="1"/>
  <c r="C61" i="14" s="1"/>
  <c r="C62" i="14" s="1"/>
  <c r="C63" i="14" s="1"/>
  <c r="C64" i="14" s="1"/>
  <c r="C65" i="14" s="1"/>
  <c r="C66" i="14" s="1"/>
  <c r="C67" i="14" s="1"/>
  <c r="C68" i="14" s="1"/>
  <c r="C69" i="14" s="1"/>
  <c r="C70" i="14" s="1"/>
  <c r="C71" i="14" s="1"/>
  <c r="C72" i="14" s="1"/>
  <c r="C73" i="14" s="1"/>
  <c r="C74" i="14" s="1"/>
  <c r="C75" i="14" s="1"/>
  <c r="C76" i="14" s="1"/>
  <c r="C77" i="14" s="1"/>
  <c r="C78" i="14" s="1"/>
  <c r="C79" i="14" s="1"/>
  <c r="C80" i="14" s="1"/>
  <c r="C81" i="14" s="1"/>
  <c r="C82" i="14" s="1"/>
  <c r="C83" i="14" s="1"/>
  <c r="C84" i="14" s="1"/>
  <c r="C85" i="14" s="1"/>
  <c r="C86" i="14" s="1"/>
  <c r="C87" i="14" s="1"/>
  <c r="C88" i="14" s="1"/>
  <c r="C89" i="14" s="1"/>
  <c r="C90" i="14" s="1"/>
  <c r="C91" i="14" s="1"/>
  <c r="C92" i="14" s="1"/>
  <c r="C93" i="14" s="1"/>
  <c r="C94" i="14" s="1"/>
  <c r="C95" i="14" s="1"/>
  <c r="C96" i="14" s="1"/>
  <c r="C97" i="14" s="1"/>
  <c r="C98" i="14" s="1"/>
  <c r="C99" i="14" s="1"/>
  <c r="C100" i="14" s="1"/>
  <c r="C101" i="14" s="1"/>
  <c r="C102" i="14" s="1"/>
  <c r="C103" i="14" s="1"/>
  <c r="B6" i="14"/>
  <c r="B7" i="14" s="1"/>
  <c r="B8" i="14" s="1"/>
  <c r="B9" i="14" s="1"/>
  <c r="B10" i="14" s="1"/>
  <c r="B11" i="14" s="1"/>
  <c r="B12" i="14" s="1"/>
  <c r="B13" i="14" s="1"/>
  <c r="B14" i="14" s="1"/>
  <c r="B15" i="14" s="1"/>
  <c r="B16" i="14" s="1"/>
  <c r="B17" i="14" s="1"/>
  <c r="B18" i="14" s="1"/>
  <c r="B19" i="14" s="1"/>
  <c r="B20" i="14" s="1"/>
  <c r="B21" i="14" s="1"/>
  <c r="B22" i="14" s="1"/>
  <c r="B23" i="14" s="1"/>
  <c r="B24" i="14" s="1"/>
  <c r="B25" i="14" s="1"/>
  <c r="B26" i="14" s="1"/>
  <c r="B27" i="14" s="1"/>
  <c r="B28" i="14" s="1"/>
  <c r="B29" i="14" s="1"/>
  <c r="B30" i="14" s="1"/>
  <c r="B31" i="14" s="1"/>
  <c r="B32" i="14" s="1"/>
  <c r="B33" i="14" s="1"/>
  <c r="B34" i="14" s="1"/>
  <c r="B35" i="14" s="1"/>
  <c r="B36" i="14" s="1"/>
  <c r="B37" i="14" s="1"/>
  <c r="B38" i="14" s="1"/>
  <c r="B39" i="14" s="1"/>
  <c r="B40" i="14" s="1"/>
  <c r="B41" i="14" s="1"/>
  <c r="B42" i="14" s="1"/>
  <c r="B43" i="14" s="1"/>
  <c r="B44" i="14" s="1"/>
  <c r="B45" i="14" s="1"/>
  <c r="B46" i="14" s="1"/>
  <c r="B47" i="14" s="1"/>
  <c r="B48" i="14" s="1"/>
  <c r="B49" i="14" s="1"/>
  <c r="B50" i="14" s="1"/>
  <c r="B51" i="14" s="1"/>
  <c r="B52" i="14" s="1"/>
  <c r="B53" i="14" s="1"/>
  <c r="B54" i="14" s="1"/>
  <c r="B55" i="14" s="1"/>
  <c r="B56" i="14" s="1"/>
  <c r="B57" i="14" s="1"/>
  <c r="B58" i="14" s="1"/>
  <c r="B59" i="14" s="1"/>
  <c r="B60" i="14" s="1"/>
  <c r="B61" i="14" s="1"/>
  <c r="B62" i="14" s="1"/>
  <c r="B63" i="14" s="1"/>
  <c r="B64" i="14" s="1"/>
  <c r="B65" i="14" s="1"/>
  <c r="B66" i="14" s="1"/>
  <c r="B67" i="14" s="1"/>
  <c r="B68" i="14" s="1"/>
  <c r="B69" i="14" s="1"/>
  <c r="B70" i="14" s="1"/>
  <c r="B71" i="14" s="1"/>
  <c r="B72" i="14" s="1"/>
  <c r="B73" i="14" s="1"/>
  <c r="B74" i="14" s="1"/>
  <c r="B75" i="14" s="1"/>
  <c r="B76" i="14" s="1"/>
  <c r="B77" i="14" s="1"/>
  <c r="B78" i="14" s="1"/>
  <c r="B79" i="14" s="1"/>
  <c r="B80" i="14" s="1"/>
  <c r="B81" i="14" s="1"/>
  <c r="B82" i="14" s="1"/>
  <c r="B83" i="14" s="1"/>
  <c r="B84" i="14" s="1"/>
  <c r="B85" i="14" s="1"/>
  <c r="B86" i="14" s="1"/>
  <c r="B87" i="14" s="1"/>
  <c r="B88" i="14" s="1"/>
  <c r="B89" i="14" s="1"/>
  <c r="B90" i="14" s="1"/>
  <c r="B91" i="14" s="1"/>
  <c r="B92" i="14" s="1"/>
  <c r="B93" i="14" s="1"/>
  <c r="B94" i="14" s="1"/>
  <c r="B95" i="14" s="1"/>
  <c r="B96" i="14" s="1"/>
  <c r="B97" i="14" s="1"/>
  <c r="B98" i="14" s="1"/>
  <c r="B99" i="14" s="1"/>
  <c r="B100" i="14" s="1"/>
  <c r="B101" i="14" s="1"/>
  <c r="B102" i="14" s="1"/>
  <c r="B103" i="14" s="1"/>
  <c r="H33" i="11"/>
  <c r="H34" i="11" s="1"/>
  <c r="H35" i="11" s="1"/>
  <c r="H36" i="11" s="1"/>
  <c r="H37" i="11" s="1"/>
  <c r="H38" i="11" s="1"/>
  <c r="H39" i="11" s="1"/>
  <c r="H40" i="11" s="1"/>
  <c r="H41" i="11" s="1"/>
  <c r="H42" i="11" s="1"/>
  <c r="H43" i="11" s="1"/>
  <c r="H44" i="11" s="1"/>
  <c r="H45" i="11" s="1"/>
  <c r="H46" i="11" s="1"/>
  <c r="H47" i="11" s="1"/>
  <c r="H48" i="11" s="1"/>
  <c r="H49" i="11" s="1"/>
  <c r="H50" i="11" s="1"/>
  <c r="H51" i="11" s="1"/>
  <c r="H52" i="11" s="1"/>
  <c r="H53" i="11" s="1"/>
  <c r="H54" i="11" s="1"/>
  <c r="H55" i="11" s="1"/>
  <c r="H56" i="11" s="1"/>
  <c r="H57" i="11" s="1"/>
  <c r="H58" i="11" s="1"/>
  <c r="H59" i="11" s="1"/>
  <c r="H60" i="11" s="1"/>
  <c r="H61" i="11" s="1"/>
  <c r="H62" i="11" s="1"/>
  <c r="H63" i="11" s="1"/>
  <c r="H64" i="11" s="1"/>
  <c r="H65" i="11" s="1"/>
  <c r="H66" i="11" s="1"/>
  <c r="H67" i="11" s="1"/>
  <c r="H68" i="11" s="1"/>
  <c r="H69" i="11" s="1"/>
  <c r="H70" i="11" s="1"/>
  <c r="H71" i="11" s="1"/>
  <c r="H72" i="11" s="1"/>
  <c r="H73" i="11" s="1"/>
  <c r="H74" i="11" s="1"/>
  <c r="H75" i="11" s="1"/>
  <c r="H76" i="11" s="1"/>
  <c r="H77" i="11" s="1"/>
  <c r="H78" i="11" s="1"/>
  <c r="H79" i="11" s="1"/>
  <c r="H80" i="11" s="1"/>
  <c r="H81" i="11" s="1"/>
  <c r="H82" i="11" s="1"/>
  <c r="H83" i="11" s="1"/>
  <c r="H84" i="11" s="1"/>
  <c r="H85" i="11" s="1"/>
  <c r="H86" i="11" s="1"/>
  <c r="H87" i="11" s="1"/>
  <c r="H88" i="11" s="1"/>
  <c r="H89" i="11" s="1"/>
  <c r="H90" i="11" s="1"/>
  <c r="H91" i="11" s="1"/>
  <c r="H92" i="11" s="1"/>
  <c r="H93" i="11" s="1"/>
  <c r="H94" i="11" s="1"/>
  <c r="H95" i="11" s="1"/>
  <c r="H96" i="11" s="1"/>
  <c r="H97" i="11" s="1"/>
  <c r="H98" i="11" s="1"/>
  <c r="H99" i="11" s="1"/>
  <c r="H100" i="11" s="1"/>
  <c r="H101" i="11" s="1"/>
  <c r="H102" i="11" s="1"/>
  <c r="H103" i="11" s="1"/>
  <c r="H25" i="11"/>
  <c r="H26" i="11" s="1"/>
  <c r="H27" i="11" s="1"/>
  <c r="H28" i="11" s="1"/>
  <c r="H29" i="11" s="1"/>
  <c r="H30" i="11" s="1"/>
  <c r="H31" i="11" s="1"/>
  <c r="H32" i="11" s="1"/>
  <c r="I20" i="11"/>
  <c r="I21" i="11" s="1"/>
  <c r="I22" i="11" s="1"/>
  <c r="I23" i="11" s="1"/>
  <c r="I24" i="11" s="1"/>
  <c r="I25" i="11" s="1"/>
  <c r="I26" i="11" s="1"/>
  <c r="I27" i="11" s="1"/>
  <c r="I28" i="11" s="1"/>
  <c r="I29" i="11" s="1"/>
  <c r="I30" i="11" s="1"/>
  <c r="I31" i="11" s="1"/>
  <c r="I32" i="11" s="1"/>
  <c r="I33" i="11" s="1"/>
  <c r="I34" i="11" s="1"/>
  <c r="I35" i="11" s="1"/>
  <c r="I36" i="11" s="1"/>
  <c r="I37" i="11" s="1"/>
  <c r="I38" i="11" s="1"/>
  <c r="I39" i="11" s="1"/>
  <c r="I40" i="11" s="1"/>
  <c r="I41" i="11" s="1"/>
  <c r="I42" i="11" s="1"/>
  <c r="I43" i="11" s="1"/>
  <c r="I44" i="11" s="1"/>
  <c r="I45" i="11" s="1"/>
  <c r="I46" i="11" s="1"/>
  <c r="I47" i="11" s="1"/>
  <c r="I48" i="11" s="1"/>
  <c r="I49" i="11" s="1"/>
  <c r="I50" i="11" s="1"/>
  <c r="I51" i="11" s="1"/>
  <c r="I52" i="11" s="1"/>
  <c r="I53" i="11" s="1"/>
  <c r="I54" i="11" s="1"/>
  <c r="I55" i="11" s="1"/>
  <c r="I56" i="11" s="1"/>
  <c r="I57" i="11" s="1"/>
  <c r="I58" i="11" s="1"/>
  <c r="I59" i="11" s="1"/>
  <c r="I60" i="11" s="1"/>
  <c r="I61" i="11" s="1"/>
  <c r="I62" i="11" s="1"/>
  <c r="I63" i="11" s="1"/>
  <c r="I64" i="11" s="1"/>
  <c r="I65" i="11" s="1"/>
  <c r="I66" i="11" s="1"/>
  <c r="I67" i="11" s="1"/>
  <c r="I68" i="11" s="1"/>
  <c r="I69" i="11" s="1"/>
  <c r="I70" i="11" s="1"/>
  <c r="I71" i="11" s="1"/>
  <c r="I72" i="11" s="1"/>
  <c r="I73" i="11" s="1"/>
  <c r="I74" i="11" s="1"/>
  <c r="I75" i="11" s="1"/>
  <c r="I76" i="11" s="1"/>
  <c r="I77" i="11" s="1"/>
  <c r="I78" i="11" s="1"/>
  <c r="I79" i="11" s="1"/>
  <c r="I80" i="11" s="1"/>
  <c r="I81" i="11" s="1"/>
  <c r="I82" i="11" s="1"/>
  <c r="I83" i="11" s="1"/>
  <c r="I84" i="11" s="1"/>
  <c r="I85" i="11" s="1"/>
  <c r="I86" i="11" s="1"/>
  <c r="I87" i="11" s="1"/>
  <c r="I88" i="11" s="1"/>
  <c r="I89" i="11" s="1"/>
  <c r="I90" i="11" s="1"/>
  <c r="I91" i="11" s="1"/>
  <c r="I92" i="11" s="1"/>
  <c r="I93" i="11" s="1"/>
  <c r="I94" i="11" s="1"/>
  <c r="I95" i="11" s="1"/>
  <c r="I96" i="11" s="1"/>
  <c r="I97" i="11" s="1"/>
  <c r="I98" i="11" s="1"/>
  <c r="I99" i="11" s="1"/>
  <c r="I100" i="11" s="1"/>
  <c r="I101" i="11" s="1"/>
  <c r="I102" i="11" s="1"/>
  <c r="I103" i="11" s="1"/>
  <c r="D19" i="11"/>
  <c r="D20" i="11" s="1"/>
  <c r="D21" i="11" s="1"/>
  <c r="D22" i="11" s="1"/>
  <c r="D23" i="11" s="1"/>
  <c r="D24" i="11" s="1"/>
  <c r="D25" i="11" s="1"/>
  <c r="D26" i="11" s="1"/>
  <c r="D27" i="11" s="1"/>
  <c r="D28" i="11" s="1"/>
  <c r="D29" i="11" s="1"/>
  <c r="D30" i="11" s="1"/>
  <c r="D31" i="11" s="1"/>
  <c r="D32" i="11" s="1"/>
  <c r="D33" i="11" s="1"/>
  <c r="D34" i="11" s="1"/>
  <c r="D35" i="11" s="1"/>
  <c r="D36" i="11" s="1"/>
  <c r="D37" i="11" s="1"/>
  <c r="D38" i="11" s="1"/>
  <c r="D39" i="11" s="1"/>
  <c r="D40" i="11" s="1"/>
  <c r="D41" i="11" s="1"/>
  <c r="D42" i="11" s="1"/>
  <c r="D43" i="11" s="1"/>
  <c r="D44" i="11" s="1"/>
  <c r="D45" i="11" s="1"/>
  <c r="D46" i="11" s="1"/>
  <c r="D47" i="11" s="1"/>
  <c r="D48" i="11" s="1"/>
  <c r="D49" i="11" s="1"/>
  <c r="D50" i="11" s="1"/>
  <c r="D51" i="11" s="1"/>
  <c r="D52" i="11" s="1"/>
  <c r="D53" i="11" s="1"/>
  <c r="D54" i="11" s="1"/>
  <c r="D55" i="11" s="1"/>
  <c r="D56" i="11" s="1"/>
  <c r="D57" i="11" s="1"/>
  <c r="D58" i="11" s="1"/>
  <c r="D59" i="11" s="1"/>
  <c r="D60" i="11" s="1"/>
  <c r="D61" i="11" s="1"/>
  <c r="D62" i="11" s="1"/>
  <c r="D63" i="11" s="1"/>
  <c r="D64" i="11" s="1"/>
  <c r="D65" i="11" s="1"/>
  <c r="D66" i="11" s="1"/>
  <c r="D67" i="11" s="1"/>
  <c r="D68" i="11" s="1"/>
  <c r="D69" i="11" s="1"/>
  <c r="D70" i="11" s="1"/>
  <c r="D71" i="11" s="1"/>
  <c r="D72" i="11" s="1"/>
  <c r="D73" i="11" s="1"/>
  <c r="D74" i="11" s="1"/>
  <c r="D75" i="11" s="1"/>
  <c r="D76" i="11" s="1"/>
  <c r="D77" i="11" s="1"/>
  <c r="D78" i="11" s="1"/>
  <c r="D79" i="11" s="1"/>
  <c r="D80" i="11" s="1"/>
  <c r="D81" i="11" s="1"/>
  <c r="D82" i="11" s="1"/>
  <c r="D83" i="11" s="1"/>
  <c r="D84" i="11" s="1"/>
  <c r="D85" i="11" s="1"/>
  <c r="D86" i="11" s="1"/>
  <c r="D87" i="11" s="1"/>
  <c r="D88" i="11" s="1"/>
  <c r="D89" i="11" s="1"/>
  <c r="D90" i="11" s="1"/>
  <c r="D91" i="11" s="1"/>
  <c r="D92" i="11" s="1"/>
  <c r="D93" i="11" s="1"/>
  <c r="D94" i="11" s="1"/>
  <c r="D95" i="11" s="1"/>
  <c r="D96" i="11" s="1"/>
  <c r="D97" i="11" s="1"/>
  <c r="D98" i="11" s="1"/>
  <c r="D99" i="11" s="1"/>
  <c r="D100" i="11" s="1"/>
  <c r="D101" i="11" s="1"/>
  <c r="D102" i="11" s="1"/>
  <c r="D103" i="11" s="1"/>
  <c r="C7" i="11"/>
  <c r="C8" i="11" s="1"/>
  <c r="C9" i="11" s="1"/>
  <c r="C10" i="11" s="1"/>
  <c r="C11" i="11" s="1"/>
  <c r="C12" i="11" s="1"/>
  <c r="C13" i="11" s="1"/>
  <c r="C14" i="11" s="1"/>
  <c r="C15" i="11" s="1"/>
  <c r="C16" i="11" s="1"/>
  <c r="C17" i="11" s="1"/>
  <c r="C18" i="11" s="1"/>
  <c r="C19" i="11" s="1"/>
  <c r="C20" i="11" s="1"/>
  <c r="C21" i="11" s="1"/>
  <c r="C22" i="11" s="1"/>
  <c r="C23" i="11" s="1"/>
  <c r="C24" i="11" s="1"/>
  <c r="C25" i="11" s="1"/>
  <c r="C26" i="11" s="1"/>
  <c r="C27" i="11" s="1"/>
  <c r="C28" i="11" s="1"/>
  <c r="C29" i="11" s="1"/>
  <c r="C30" i="11" s="1"/>
  <c r="C31" i="11" s="1"/>
  <c r="C32" i="11" s="1"/>
  <c r="C33" i="11" s="1"/>
  <c r="C34" i="11" s="1"/>
  <c r="C35" i="11" s="1"/>
  <c r="C36" i="11" s="1"/>
  <c r="C37" i="11" s="1"/>
  <c r="C38" i="11" s="1"/>
  <c r="C39" i="11" s="1"/>
  <c r="C40" i="11" s="1"/>
  <c r="C41" i="11" s="1"/>
  <c r="C42" i="11" s="1"/>
  <c r="C43" i="11" s="1"/>
  <c r="C44" i="11" s="1"/>
  <c r="C45" i="11" s="1"/>
  <c r="C46" i="11" s="1"/>
  <c r="C47" i="11" s="1"/>
  <c r="C48" i="11" s="1"/>
  <c r="C49" i="11" s="1"/>
  <c r="C50" i="11" s="1"/>
  <c r="C51" i="11" s="1"/>
  <c r="C52" i="11" s="1"/>
  <c r="C53" i="11" s="1"/>
  <c r="C54" i="11" s="1"/>
  <c r="C55" i="11" s="1"/>
  <c r="C56" i="11" s="1"/>
  <c r="C57" i="11" s="1"/>
  <c r="C58" i="11" s="1"/>
  <c r="C59" i="11" s="1"/>
  <c r="C60" i="11" s="1"/>
  <c r="C61" i="11" s="1"/>
  <c r="C62" i="11" s="1"/>
  <c r="C63" i="11" s="1"/>
  <c r="C64" i="11" s="1"/>
  <c r="C65" i="11" s="1"/>
  <c r="C66" i="11" s="1"/>
  <c r="C67" i="11" s="1"/>
  <c r="C68" i="11" s="1"/>
  <c r="C69" i="11" s="1"/>
  <c r="C70" i="11" s="1"/>
  <c r="C71" i="11" s="1"/>
  <c r="C72" i="11" s="1"/>
  <c r="C73" i="11" s="1"/>
  <c r="C74" i="11" s="1"/>
  <c r="C75" i="11" s="1"/>
  <c r="C76" i="11" s="1"/>
  <c r="C77" i="11" s="1"/>
  <c r="C78" i="11" s="1"/>
  <c r="C79" i="11" s="1"/>
  <c r="C80" i="11" s="1"/>
  <c r="C81" i="11" s="1"/>
  <c r="C82" i="11" s="1"/>
  <c r="C83" i="11" s="1"/>
  <c r="C84" i="11" s="1"/>
  <c r="C85" i="11" s="1"/>
  <c r="C86" i="11" s="1"/>
  <c r="C87" i="11" s="1"/>
  <c r="C88" i="11" s="1"/>
  <c r="C89" i="11" s="1"/>
  <c r="C90" i="11" s="1"/>
  <c r="C91" i="11" s="1"/>
  <c r="C92" i="11" s="1"/>
  <c r="C93" i="11" s="1"/>
  <c r="C94" i="11" s="1"/>
  <c r="C95" i="11" s="1"/>
  <c r="C96" i="11" s="1"/>
  <c r="C97" i="11" s="1"/>
  <c r="C98" i="11" s="1"/>
  <c r="C99" i="11" s="1"/>
  <c r="C100" i="11" s="1"/>
  <c r="C101" i="11" s="1"/>
  <c r="C102" i="11" s="1"/>
  <c r="C103" i="11" s="1"/>
  <c r="I6" i="11"/>
  <c r="I7" i="11" s="1"/>
  <c r="I8" i="11" s="1"/>
  <c r="I9" i="11" s="1"/>
  <c r="I10" i="11" s="1"/>
  <c r="I11" i="11" s="1"/>
  <c r="I12" i="11" s="1"/>
  <c r="I13" i="11" s="1"/>
  <c r="I14" i="11" s="1"/>
  <c r="I15" i="11" s="1"/>
  <c r="I16" i="11" s="1"/>
  <c r="I17" i="11" s="1"/>
  <c r="I18" i="11" s="1"/>
  <c r="I19" i="11" s="1"/>
  <c r="H6" i="11"/>
  <c r="H7" i="11" s="1"/>
  <c r="H8" i="11" s="1"/>
  <c r="H9" i="11" s="1"/>
  <c r="H10" i="11" s="1"/>
  <c r="H11" i="11" s="1"/>
  <c r="H12" i="11" s="1"/>
  <c r="H13" i="11" s="1"/>
  <c r="H14" i="11" s="1"/>
  <c r="H15" i="11" s="1"/>
  <c r="H16" i="11" s="1"/>
  <c r="H17" i="11" s="1"/>
  <c r="H18" i="11" s="1"/>
  <c r="H19" i="11" s="1"/>
  <c r="H20" i="11" s="1"/>
  <c r="H21" i="11" s="1"/>
  <c r="H22" i="11" s="1"/>
  <c r="H23" i="11" s="1"/>
  <c r="H24" i="11" s="1"/>
  <c r="G6" i="11"/>
  <c r="G7" i="11" s="1"/>
  <c r="G8" i="11" s="1"/>
  <c r="G9" i="11" s="1"/>
  <c r="G10" i="11" s="1"/>
  <c r="G11" i="11" s="1"/>
  <c r="G12" i="11" s="1"/>
  <c r="G13" i="11" s="1"/>
  <c r="G14" i="11" s="1"/>
  <c r="G15" i="11" s="1"/>
  <c r="G16" i="11" s="1"/>
  <c r="G17" i="11" s="1"/>
  <c r="G18" i="11" s="1"/>
  <c r="G19" i="11" s="1"/>
  <c r="G20" i="11" s="1"/>
  <c r="G21" i="11" s="1"/>
  <c r="G22" i="11" s="1"/>
  <c r="G23" i="11" s="1"/>
  <c r="G24" i="11" s="1"/>
  <c r="G25" i="11" s="1"/>
  <c r="G26" i="11" s="1"/>
  <c r="G27" i="11" s="1"/>
  <c r="G28" i="11" s="1"/>
  <c r="G29" i="11" s="1"/>
  <c r="G30" i="11" s="1"/>
  <c r="G31" i="11" s="1"/>
  <c r="G32" i="11" s="1"/>
  <c r="G33" i="11" s="1"/>
  <c r="G34" i="11" s="1"/>
  <c r="G35" i="11" s="1"/>
  <c r="G36" i="11" s="1"/>
  <c r="G37" i="11" s="1"/>
  <c r="G38" i="11" s="1"/>
  <c r="G39" i="11" s="1"/>
  <c r="G40" i="11" s="1"/>
  <c r="G41" i="11" s="1"/>
  <c r="G42" i="11" s="1"/>
  <c r="G43" i="11" s="1"/>
  <c r="G44" i="11" s="1"/>
  <c r="G45" i="11" s="1"/>
  <c r="G46" i="11" s="1"/>
  <c r="G47" i="11" s="1"/>
  <c r="G48" i="11" s="1"/>
  <c r="G49" i="11" s="1"/>
  <c r="G50" i="11" s="1"/>
  <c r="G51" i="11" s="1"/>
  <c r="G52" i="11" s="1"/>
  <c r="G53" i="11" s="1"/>
  <c r="G54" i="11" s="1"/>
  <c r="G55" i="11" s="1"/>
  <c r="G56" i="11" s="1"/>
  <c r="G57" i="11" s="1"/>
  <c r="G58" i="11" s="1"/>
  <c r="G59" i="11" s="1"/>
  <c r="G60" i="11" s="1"/>
  <c r="G61" i="11" s="1"/>
  <c r="G62" i="11" s="1"/>
  <c r="G63" i="11" s="1"/>
  <c r="G64" i="11" s="1"/>
  <c r="G65" i="11" s="1"/>
  <c r="G66" i="11" s="1"/>
  <c r="G67" i="11" s="1"/>
  <c r="G68" i="11" s="1"/>
  <c r="G69" i="11" s="1"/>
  <c r="G70" i="11" s="1"/>
  <c r="G71" i="11" s="1"/>
  <c r="G72" i="11" s="1"/>
  <c r="G73" i="11" s="1"/>
  <c r="G74" i="11" s="1"/>
  <c r="G75" i="11" s="1"/>
  <c r="G76" i="11" s="1"/>
  <c r="G77" i="11" s="1"/>
  <c r="G78" i="11" s="1"/>
  <c r="G79" i="11" s="1"/>
  <c r="G80" i="11" s="1"/>
  <c r="G81" i="11" s="1"/>
  <c r="G82" i="11" s="1"/>
  <c r="G83" i="11" s="1"/>
  <c r="G84" i="11" s="1"/>
  <c r="G85" i="11" s="1"/>
  <c r="G86" i="11" s="1"/>
  <c r="G87" i="11" s="1"/>
  <c r="G88" i="11" s="1"/>
  <c r="G89" i="11" s="1"/>
  <c r="G90" i="11" s="1"/>
  <c r="G91" i="11" s="1"/>
  <c r="G92" i="11" s="1"/>
  <c r="G93" i="11" s="1"/>
  <c r="G94" i="11" s="1"/>
  <c r="G95" i="11" s="1"/>
  <c r="G96" i="11" s="1"/>
  <c r="G97" i="11" s="1"/>
  <c r="G98" i="11" s="1"/>
  <c r="G99" i="11" s="1"/>
  <c r="G100" i="11" s="1"/>
  <c r="G101" i="11" s="1"/>
  <c r="G102" i="11" s="1"/>
  <c r="G103" i="11" s="1"/>
  <c r="F6" i="11"/>
  <c r="F7" i="11" s="1"/>
  <c r="F8" i="11" s="1"/>
  <c r="F9" i="11" s="1"/>
  <c r="F10" i="11" s="1"/>
  <c r="F11" i="11" s="1"/>
  <c r="F12" i="11" s="1"/>
  <c r="F13" i="11" s="1"/>
  <c r="F14" i="11" s="1"/>
  <c r="F15" i="11" s="1"/>
  <c r="F16" i="11" s="1"/>
  <c r="F17" i="11" s="1"/>
  <c r="F18" i="11" s="1"/>
  <c r="F19" i="11" s="1"/>
  <c r="F20" i="11" s="1"/>
  <c r="F21" i="11" s="1"/>
  <c r="F22" i="11" s="1"/>
  <c r="F23" i="11" s="1"/>
  <c r="F24" i="11" s="1"/>
  <c r="F25" i="11" s="1"/>
  <c r="F26" i="11" s="1"/>
  <c r="F27" i="11" s="1"/>
  <c r="F28" i="11" s="1"/>
  <c r="F29" i="11" s="1"/>
  <c r="F30" i="11" s="1"/>
  <c r="F31" i="11" s="1"/>
  <c r="F32" i="11" s="1"/>
  <c r="F33" i="11" s="1"/>
  <c r="F34" i="11" s="1"/>
  <c r="F35" i="11" s="1"/>
  <c r="F36" i="11" s="1"/>
  <c r="F37" i="11" s="1"/>
  <c r="F38" i="11" s="1"/>
  <c r="F39" i="11" s="1"/>
  <c r="F40" i="11" s="1"/>
  <c r="F41" i="11" s="1"/>
  <c r="F42" i="11" s="1"/>
  <c r="F43" i="11" s="1"/>
  <c r="F44" i="11" s="1"/>
  <c r="F45" i="11" s="1"/>
  <c r="F46" i="11" s="1"/>
  <c r="F47" i="11" s="1"/>
  <c r="F48" i="11" s="1"/>
  <c r="F49" i="11" s="1"/>
  <c r="F50" i="11" s="1"/>
  <c r="F51" i="11" s="1"/>
  <c r="F52" i="11" s="1"/>
  <c r="F53" i="11" s="1"/>
  <c r="F54" i="11" s="1"/>
  <c r="F55" i="11" s="1"/>
  <c r="F56" i="11" s="1"/>
  <c r="F57" i="11" s="1"/>
  <c r="F58" i="11" s="1"/>
  <c r="F59" i="11" s="1"/>
  <c r="F60" i="11" s="1"/>
  <c r="F61" i="11" s="1"/>
  <c r="F62" i="11" s="1"/>
  <c r="F63" i="11" s="1"/>
  <c r="F64" i="11" s="1"/>
  <c r="F65" i="11" s="1"/>
  <c r="F66" i="11" s="1"/>
  <c r="F67" i="11" s="1"/>
  <c r="F68" i="11" s="1"/>
  <c r="F69" i="11" s="1"/>
  <c r="F70" i="11" s="1"/>
  <c r="F71" i="11" s="1"/>
  <c r="F72" i="11" s="1"/>
  <c r="F73" i="11" s="1"/>
  <c r="F74" i="11" s="1"/>
  <c r="F75" i="11" s="1"/>
  <c r="F76" i="11" s="1"/>
  <c r="F77" i="11" s="1"/>
  <c r="F78" i="11" s="1"/>
  <c r="F79" i="11" s="1"/>
  <c r="F80" i="11" s="1"/>
  <c r="F81" i="11" s="1"/>
  <c r="F82" i="11" s="1"/>
  <c r="F83" i="11" s="1"/>
  <c r="F84" i="11" s="1"/>
  <c r="F85" i="11" s="1"/>
  <c r="F86" i="11" s="1"/>
  <c r="F87" i="11" s="1"/>
  <c r="F88" i="11" s="1"/>
  <c r="F89" i="11" s="1"/>
  <c r="F90" i="11" s="1"/>
  <c r="F91" i="11" s="1"/>
  <c r="F92" i="11" s="1"/>
  <c r="F93" i="11" s="1"/>
  <c r="F94" i="11" s="1"/>
  <c r="F95" i="11" s="1"/>
  <c r="F96" i="11" s="1"/>
  <c r="F97" i="11" s="1"/>
  <c r="F98" i="11" s="1"/>
  <c r="F99" i="11" s="1"/>
  <c r="F100" i="11" s="1"/>
  <c r="F101" i="11" s="1"/>
  <c r="F102" i="11" s="1"/>
  <c r="F103" i="11" s="1"/>
  <c r="E6" i="11"/>
  <c r="E7" i="11" s="1"/>
  <c r="E8" i="11" s="1"/>
  <c r="E9" i="11" s="1"/>
  <c r="E10" i="11" s="1"/>
  <c r="E11" i="11" s="1"/>
  <c r="E12" i="11" s="1"/>
  <c r="E13" i="11" s="1"/>
  <c r="E14" i="11" s="1"/>
  <c r="E15" i="11" s="1"/>
  <c r="E16" i="11" s="1"/>
  <c r="E17" i="11" s="1"/>
  <c r="E18" i="11" s="1"/>
  <c r="E19" i="11" s="1"/>
  <c r="E20" i="11" s="1"/>
  <c r="E21" i="11" s="1"/>
  <c r="E22" i="11" s="1"/>
  <c r="E23" i="11" s="1"/>
  <c r="E24" i="11" s="1"/>
  <c r="E25" i="11" s="1"/>
  <c r="E26" i="11" s="1"/>
  <c r="E27" i="11" s="1"/>
  <c r="E28" i="11" s="1"/>
  <c r="E29" i="11" s="1"/>
  <c r="E30" i="11" s="1"/>
  <c r="E31" i="11" s="1"/>
  <c r="E32" i="11" s="1"/>
  <c r="E33" i="11" s="1"/>
  <c r="E34" i="11" s="1"/>
  <c r="E35" i="11" s="1"/>
  <c r="E36" i="11" s="1"/>
  <c r="E37" i="11" s="1"/>
  <c r="E38" i="11" s="1"/>
  <c r="E39" i="11" s="1"/>
  <c r="E40" i="11" s="1"/>
  <c r="E41" i="11" s="1"/>
  <c r="E42" i="11" s="1"/>
  <c r="E43" i="11" s="1"/>
  <c r="E44" i="11" s="1"/>
  <c r="E45" i="11" s="1"/>
  <c r="E46" i="11" s="1"/>
  <c r="E47" i="11" s="1"/>
  <c r="E48" i="11" s="1"/>
  <c r="E49" i="11" s="1"/>
  <c r="E50" i="11" s="1"/>
  <c r="E51" i="11" s="1"/>
  <c r="E52" i="11" s="1"/>
  <c r="E53" i="11" s="1"/>
  <c r="E54" i="11" s="1"/>
  <c r="E55" i="11" s="1"/>
  <c r="E56" i="11" s="1"/>
  <c r="E57" i="11" s="1"/>
  <c r="E58" i="11" s="1"/>
  <c r="E59" i="11" s="1"/>
  <c r="E60" i="11" s="1"/>
  <c r="E61" i="11" s="1"/>
  <c r="E62" i="11" s="1"/>
  <c r="E63" i="11" s="1"/>
  <c r="E64" i="11" s="1"/>
  <c r="E65" i="11" s="1"/>
  <c r="E66" i="11" s="1"/>
  <c r="E67" i="11" s="1"/>
  <c r="E68" i="11" s="1"/>
  <c r="E69" i="11" s="1"/>
  <c r="E70" i="11" s="1"/>
  <c r="E71" i="11" s="1"/>
  <c r="E72" i="11" s="1"/>
  <c r="E73" i="11" s="1"/>
  <c r="E74" i="11" s="1"/>
  <c r="E75" i="11" s="1"/>
  <c r="E76" i="11" s="1"/>
  <c r="E77" i="11" s="1"/>
  <c r="E78" i="11" s="1"/>
  <c r="E79" i="11" s="1"/>
  <c r="E80" i="11" s="1"/>
  <c r="E81" i="11" s="1"/>
  <c r="E82" i="11" s="1"/>
  <c r="E83" i="11" s="1"/>
  <c r="E84" i="11" s="1"/>
  <c r="E85" i="11" s="1"/>
  <c r="E86" i="11" s="1"/>
  <c r="E87" i="11" s="1"/>
  <c r="E88" i="11" s="1"/>
  <c r="E89" i="11" s="1"/>
  <c r="E90" i="11" s="1"/>
  <c r="E91" i="11" s="1"/>
  <c r="E92" i="11" s="1"/>
  <c r="E93" i="11" s="1"/>
  <c r="E94" i="11" s="1"/>
  <c r="E95" i="11" s="1"/>
  <c r="E96" i="11" s="1"/>
  <c r="E97" i="11" s="1"/>
  <c r="E98" i="11" s="1"/>
  <c r="E99" i="11" s="1"/>
  <c r="E100" i="11" s="1"/>
  <c r="E101" i="11" s="1"/>
  <c r="E102" i="11" s="1"/>
  <c r="E103" i="11" s="1"/>
  <c r="D6" i="11"/>
  <c r="D7" i="11" s="1"/>
  <c r="D8" i="11" s="1"/>
  <c r="D9" i="11" s="1"/>
  <c r="D10" i="11" s="1"/>
  <c r="D11" i="11" s="1"/>
  <c r="D12" i="11" s="1"/>
  <c r="D13" i="11" s="1"/>
  <c r="D14" i="11" s="1"/>
  <c r="D15" i="11" s="1"/>
  <c r="D16" i="11" s="1"/>
  <c r="D17" i="11" s="1"/>
  <c r="D18" i="11" s="1"/>
  <c r="C6" i="11"/>
  <c r="B6" i="11"/>
  <c r="B7" i="11" s="1"/>
  <c r="B8" i="11" s="1"/>
  <c r="B9" i="11" s="1"/>
  <c r="B10" i="11" s="1"/>
  <c r="B11" i="11" s="1"/>
  <c r="B12" i="11" s="1"/>
  <c r="B13" i="11" s="1"/>
  <c r="B14" i="11" s="1"/>
  <c r="B15" i="11" s="1"/>
  <c r="B16" i="11" s="1"/>
  <c r="B17" i="11" s="1"/>
  <c r="B18" i="11" s="1"/>
  <c r="B19" i="11" s="1"/>
  <c r="B20" i="11" s="1"/>
  <c r="B21" i="11" s="1"/>
  <c r="B22" i="11" s="1"/>
  <c r="B23" i="11" s="1"/>
  <c r="B24" i="11" s="1"/>
  <c r="B25" i="11" s="1"/>
  <c r="B26" i="11" s="1"/>
  <c r="B27" i="11" s="1"/>
  <c r="B28" i="11" s="1"/>
  <c r="B29" i="11" s="1"/>
  <c r="B30" i="11" s="1"/>
  <c r="B31" i="11" s="1"/>
  <c r="B32" i="11" s="1"/>
  <c r="B33" i="11" s="1"/>
  <c r="B34" i="11" s="1"/>
  <c r="B35" i="11" s="1"/>
  <c r="B36" i="11" s="1"/>
  <c r="B37" i="11" s="1"/>
  <c r="B38" i="11" s="1"/>
  <c r="B39" i="11" s="1"/>
  <c r="B40" i="11" s="1"/>
  <c r="B41" i="11" s="1"/>
  <c r="B42" i="11" s="1"/>
  <c r="B43" i="11" s="1"/>
  <c r="B44" i="11" s="1"/>
  <c r="B45" i="11" s="1"/>
  <c r="B46" i="11" s="1"/>
  <c r="B47" i="11" s="1"/>
  <c r="B48" i="11" s="1"/>
  <c r="B49" i="11" s="1"/>
  <c r="B50" i="11" s="1"/>
  <c r="B51" i="11" s="1"/>
  <c r="B52" i="11" s="1"/>
  <c r="B53" i="11" s="1"/>
  <c r="B54" i="11" s="1"/>
  <c r="B55" i="11" s="1"/>
  <c r="B56" i="11" s="1"/>
  <c r="B57" i="11" s="1"/>
  <c r="B58" i="11" s="1"/>
  <c r="B59" i="11" s="1"/>
  <c r="B60" i="11" s="1"/>
  <c r="B61" i="11" s="1"/>
  <c r="B62" i="11" s="1"/>
  <c r="B63" i="11" s="1"/>
  <c r="B64" i="11" s="1"/>
  <c r="B65" i="11" s="1"/>
  <c r="B66" i="11" s="1"/>
  <c r="B67" i="11" s="1"/>
  <c r="B68" i="11" s="1"/>
  <c r="B69" i="11" s="1"/>
  <c r="B70" i="11" s="1"/>
  <c r="B71" i="11" s="1"/>
  <c r="B72" i="11" s="1"/>
  <c r="B73" i="11" s="1"/>
  <c r="B74" i="11" s="1"/>
  <c r="B75" i="11" s="1"/>
  <c r="B76" i="11" s="1"/>
  <c r="B77" i="11" s="1"/>
  <c r="B78" i="11" s="1"/>
  <c r="B79" i="11" s="1"/>
  <c r="B80" i="11" s="1"/>
  <c r="B81" i="11" s="1"/>
  <c r="B82" i="11" s="1"/>
  <c r="B83" i="11" s="1"/>
  <c r="B84" i="11" s="1"/>
  <c r="B85" i="11" s="1"/>
  <c r="B86" i="11" s="1"/>
  <c r="B87" i="11" s="1"/>
  <c r="B88" i="11" s="1"/>
  <c r="B89" i="11" s="1"/>
  <c r="B90" i="11" s="1"/>
  <c r="B91" i="11" s="1"/>
  <c r="B92" i="11" s="1"/>
  <c r="B93" i="11" s="1"/>
  <c r="B94" i="11" s="1"/>
  <c r="B95" i="11" s="1"/>
  <c r="B96" i="11" s="1"/>
  <c r="B97" i="11" s="1"/>
  <c r="B98" i="11" s="1"/>
  <c r="B99" i="11" s="1"/>
  <c r="B100" i="11" s="1"/>
  <c r="B101" i="11" s="1"/>
  <c r="B102" i="11" s="1"/>
  <c r="B103" i="11" s="1"/>
  <c r="H7" i="10"/>
  <c r="H8" i="10" s="1"/>
  <c r="H9" i="10" s="1"/>
  <c r="H10" i="10" s="1"/>
  <c r="H11" i="10" s="1"/>
  <c r="H12" i="10" s="1"/>
  <c r="H13" i="10" s="1"/>
  <c r="H14" i="10" s="1"/>
  <c r="H15" i="10" s="1"/>
  <c r="H16" i="10" s="1"/>
  <c r="H17" i="10" s="1"/>
  <c r="H18" i="10" s="1"/>
  <c r="H19" i="10" s="1"/>
  <c r="H20" i="10" s="1"/>
  <c r="H21" i="10" s="1"/>
  <c r="H22" i="10" s="1"/>
  <c r="H23" i="10" s="1"/>
  <c r="H24" i="10" s="1"/>
  <c r="H25" i="10" s="1"/>
  <c r="H26" i="10" s="1"/>
  <c r="H27" i="10" s="1"/>
  <c r="H28" i="10" s="1"/>
  <c r="H29" i="10" s="1"/>
  <c r="H30" i="10" s="1"/>
  <c r="H31" i="10" s="1"/>
  <c r="H32" i="10" s="1"/>
  <c r="H33" i="10" s="1"/>
  <c r="H34" i="10" s="1"/>
  <c r="H35" i="10" s="1"/>
  <c r="H36" i="10" s="1"/>
  <c r="H37" i="10" s="1"/>
  <c r="H38" i="10" s="1"/>
  <c r="H39" i="10" s="1"/>
  <c r="H40" i="10" s="1"/>
  <c r="H41" i="10" s="1"/>
  <c r="H42" i="10" s="1"/>
  <c r="H43" i="10" s="1"/>
  <c r="H44" i="10" s="1"/>
  <c r="H45" i="10" s="1"/>
  <c r="H46" i="10" s="1"/>
  <c r="H47" i="10" s="1"/>
  <c r="H48" i="10" s="1"/>
  <c r="H49" i="10" s="1"/>
  <c r="H50" i="10" s="1"/>
  <c r="H51" i="10" s="1"/>
  <c r="H52" i="10" s="1"/>
  <c r="H53" i="10" s="1"/>
  <c r="H54" i="10" s="1"/>
  <c r="H55" i="10" s="1"/>
  <c r="H56" i="10" s="1"/>
  <c r="H57" i="10" s="1"/>
  <c r="H58" i="10" s="1"/>
  <c r="H59" i="10" s="1"/>
  <c r="H60" i="10" s="1"/>
  <c r="H61" i="10" s="1"/>
  <c r="H62" i="10" s="1"/>
  <c r="H63" i="10" s="1"/>
  <c r="H64" i="10" s="1"/>
  <c r="H65" i="10" s="1"/>
  <c r="H66" i="10" s="1"/>
  <c r="H67" i="10" s="1"/>
  <c r="H68" i="10" s="1"/>
  <c r="H69" i="10" s="1"/>
  <c r="H70" i="10" s="1"/>
  <c r="H71" i="10" s="1"/>
  <c r="H72" i="10" s="1"/>
  <c r="H73" i="10" s="1"/>
  <c r="H74" i="10" s="1"/>
  <c r="H75" i="10" s="1"/>
  <c r="H76" i="10" s="1"/>
  <c r="H77" i="10" s="1"/>
  <c r="H78" i="10" s="1"/>
  <c r="H79" i="10" s="1"/>
  <c r="H80" i="10" s="1"/>
  <c r="H81" i="10" s="1"/>
  <c r="H82" i="10" s="1"/>
  <c r="H83" i="10" s="1"/>
  <c r="H84" i="10" s="1"/>
  <c r="H85" i="10" s="1"/>
  <c r="H86" i="10" s="1"/>
  <c r="H87" i="10" s="1"/>
  <c r="H88" i="10" s="1"/>
  <c r="H89" i="10" s="1"/>
  <c r="H90" i="10" s="1"/>
  <c r="H91" i="10" s="1"/>
  <c r="H92" i="10" s="1"/>
  <c r="H93" i="10" s="1"/>
  <c r="H94" i="10" s="1"/>
  <c r="H95" i="10" s="1"/>
  <c r="H96" i="10" s="1"/>
  <c r="H97" i="10" s="1"/>
  <c r="H98" i="10" s="1"/>
  <c r="H99" i="10" s="1"/>
  <c r="H100" i="10" s="1"/>
  <c r="H101" i="10" s="1"/>
  <c r="H102" i="10" s="1"/>
  <c r="H103" i="10" s="1"/>
  <c r="I6" i="10"/>
  <c r="I7" i="10" s="1"/>
  <c r="I8" i="10" s="1"/>
  <c r="I9" i="10" s="1"/>
  <c r="I10" i="10" s="1"/>
  <c r="I11" i="10" s="1"/>
  <c r="I12" i="10" s="1"/>
  <c r="I13" i="10" s="1"/>
  <c r="I14" i="10" s="1"/>
  <c r="I15" i="10" s="1"/>
  <c r="I16" i="10" s="1"/>
  <c r="I17" i="10" s="1"/>
  <c r="I18" i="10" s="1"/>
  <c r="I19" i="10" s="1"/>
  <c r="I20" i="10" s="1"/>
  <c r="I21" i="10" s="1"/>
  <c r="I22" i="10" s="1"/>
  <c r="I23" i="10" s="1"/>
  <c r="I24" i="10" s="1"/>
  <c r="I25" i="10" s="1"/>
  <c r="I26" i="10" s="1"/>
  <c r="I27" i="10" s="1"/>
  <c r="I28" i="10" s="1"/>
  <c r="I29" i="10" s="1"/>
  <c r="I30" i="10" s="1"/>
  <c r="I31" i="10" s="1"/>
  <c r="I32" i="10" s="1"/>
  <c r="I33" i="10" s="1"/>
  <c r="I34" i="10" s="1"/>
  <c r="I35" i="10" s="1"/>
  <c r="I36" i="10" s="1"/>
  <c r="I37" i="10" s="1"/>
  <c r="I38" i="10" s="1"/>
  <c r="I39" i="10" s="1"/>
  <c r="I40" i="10" s="1"/>
  <c r="I41" i="10" s="1"/>
  <c r="I42" i="10" s="1"/>
  <c r="I43" i="10" s="1"/>
  <c r="I44" i="10" s="1"/>
  <c r="I45" i="10" s="1"/>
  <c r="I46" i="10" s="1"/>
  <c r="I47" i="10" s="1"/>
  <c r="I48" i="10" s="1"/>
  <c r="I49" i="10" s="1"/>
  <c r="I50" i="10" s="1"/>
  <c r="I51" i="10" s="1"/>
  <c r="I52" i="10" s="1"/>
  <c r="I53" i="10" s="1"/>
  <c r="I54" i="10" s="1"/>
  <c r="I55" i="10" s="1"/>
  <c r="I56" i="10" s="1"/>
  <c r="I57" i="10" s="1"/>
  <c r="I58" i="10" s="1"/>
  <c r="I59" i="10" s="1"/>
  <c r="I60" i="10" s="1"/>
  <c r="I61" i="10" s="1"/>
  <c r="I62" i="10" s="1"/>
  <c r="I63" i="10" s="1"/>
  <c r="I64" i="10" s="1"/>
  <c r="I65" i="10" s="1"/>
  <c r="I66" i="10" s="1"/>
  <c r="I67" i="10" s="1"/>
  <c r="I68" i="10" s="1"/>
  <c r="I69" i="10" s="1"/>
  <c r="I70" i="10" s="1"/>
  <c r="I71" i="10" s="1"/>
  <c r="I72" i="10" s="1"/>
  <c r="I73" i="10" s="1"/>
  <c r="I74" i="10" s="1"/>
  <c r="I75" i="10" s="1"/>
  <c r="I76" i="10" s="1"/>
  <c r="I77" i="10" s="1"/>
  <c r="I78" i="10" s="1"/>
  <c r="I79" i="10" s="1"/>
  <c r="I80" i="10" s="1"/>
  <c r="I81" i="10" s="1"/>
  <c r="I82" i="10" s="1"/>
  <c r="I83" i="10" s="1"/>
  <c r="I84" i="10" s="1"/>
  <c r="I85" i="10" s="1"/>
  <c r="I86" i="10" s="1"/>
  <c r="I87" i="10" s="1"/>
  <c r="I88" i="10" s="1"/>
  <c r="I89" i="10" s="1"/>
  <c r="I90" i="10" s="1"/>
  <c r="I91" i="10" s="1"/>
  <c r="I92" i="10" s="1"/>
  <c r="I93" i="10" s="1"/>
  <c r="I94" i="10" s="1"/>
  <c r="I95" i="10" s="1"/>
  <c r="I96" i="10" s="1"/>
  <c r="I97" i="10" s="1"/>
  <c r="I98" i="10" s="1"/>
  <c r="I99" i="10" s="1"/>
  <c r="I100" i="10" s="1"/>
  <c r="I101" i="10" s="1"/>
  <c r="I102" i="10" s="1"/>
  <c r="I103" i="10" s="1"/>
  <c r="H6" i="10"/>
  <c r="G6" i="10"/>
  <c r="G7" i="10" s="1"/>
  <c r="G8" i="10" s="1"/>
  <c r="G9" i="10" s="1"/>
  <c r="G10" i="10" s="1"/>
  <c r="G11" i="10" s="1"/>
  <c r="G12" i="10" s="1"/>
  <c r="G13" i="10" s="1"/>
  <c r="G14" i="10" s="1"/>
  <c r="G15" i="10" s="1"/>
  <c r="G16" i="10" s="1"/>
  <c r="G17" i="10" s="1"/>
  <c r="G18" i="10" s="1"/>
  <c r="G19" i="10" s="1"/>
  <c r="G20" i="10" s="1"/>
  <c r="G21" i="10" s="1"/>
  <c r="G22" i="10" s="1"/>
  <c r="G23" i="10" s="1"/>
  <c r="G24" i="10" s="1"/>
  <c r="G25" i="10" s="1"/>
  <c r="G26" i="10" s="1"/>
  <c r="G27" i="10" s="1"/>
  <c r="G28" i="10" s="1"/>
  <c r="G29" i="10" s="1"/>
  <c r="G30" i="10" s="1"/>
  <c r="G31" i="10" s="1"/>
  <c r="G32" i="10" s="1"/>
  <c r="G33" i="10" s="1"/>
  <c r="G34" i="10" s="1"/>
  <c r="G35" i="10" s="1"/>
  <c r="G36" i="10" s="1"/>
  <c r="G37" i="10" s="1"/>
  <c r="G38" i="10" s="1"/>
  <c r="G39" i="10" s="1"/>
  <c r="G40" i="10" s="1"/>
  <c r="G41" i="10" s="1"/>
  <c r="G42" i="10" s="1"/>
  <c r="G43" i="10" s="1"/>
  <c r="G44" i="10" s="1"/>
  <c r="G45" i="10" s="1"/>
  <c r="G46" i="10" s="1"/>
  <c r="G47" i="10" s="1"/>
  <c r="G48" i="10" s="1"/>
  <c r="G49" i="10" s="1"/>
  <c r="G50" i="10" s="1"/>
  <c r="G51" i="10" s="1"/>
  <c r="G52" i="10" s="1"/>
  <c r="G53" i="10" s="1"/>
  <c r="G54" i="10" s="1"/>
  <c r="G55" i="10" s="1"/>
  <c r="G56" i="10" s="1"/>
  <c r="G57" i="10" s="1"/>
  <c r="G58" i="10" s="1"/>
  <c r="G59" i="10" s="1"/>
  <c r="G60" i="10" s="1"/>
  <c r="G61" i="10" s="1"/>
  <c r="G62" i="10" s="1"/>
  <c r="G63" i="10" s="1"/>
  <c r="G64" i="10" s="1"/>
  <c r="G65" i="10" s="1"/>
  <c r="G66" i="10" s="1"/>
  <c r="G67" i="10" s="1"/>
  <c r="G68" i="10" s="1"/>
  <c r="G69" i="10" s="1"/>
  <c r="G70" i="10" s="1"/>
  <c r="G71" i="10" s="1"/>
  <c r="G72" i="10" s="1"/>
  <c r="G73" i="10" s="1"/>
  <c r="G74" i="10" s="1"/>
  <c r="G75" i="10" s="1"/>
  <c r="G76" i="10" s="1"/>
  <c r="G77" i="10" s="1"/>
  <c r="G78" i="10" s="1"/>
  <c r="G79" i="10" s="1"/>
  <c r="G80" i="10" s="1"/>
  <c r="G81" i="10" s="1"/>
  <c r="G82" i="10" s="1"/>
  <c r="G83" i="10" s="1"/>
  <c r="G84" i="10" s="1"/>
  <c r="G85" i="10" s="1"/>
  <c r="G86" i="10" s="1"/>
  <c r="G87" i="10" s="1"/>
  <c r="G88" i="10" s="1"/>
  <c r="G89" i="10" s="1"/>
  <c r="G90" i="10" s="1"/>
  <c r="G91" i="10" s="1"/>
  <c r="G92" i="10" s="1"/>
  <c r="G93" i="10" s="1"/>
  <c r="G94" i="10" s="1"/>
  <c r="G95" i="10" s="1"/>
  <c r="G96" i="10" s="1"/>
  <c r="G97" i="10" s="1"/>
  <c r="G98" i="10" s="1"/>
  <c r="G99" i="10" s="1"/>
  <c r="G100" i="10" s="1"/>
  <c r="G101" i="10" s="1"/>
  <c r="G102" i="10" s="1"/>
  <c r="G103" i="10" s="1"/>
  <c r="F6" i="10"/>
  <c r="F7" i="10" s="1"/>
  <c r="F8" i="10" s="1"/>
  <c r="F9" i="10" s="1"/>
  <c r="F10" i="10" s="1"/>
  <c r="F11" i="10" s="1"/>
  <c r="F12" i="10" s="1"/>
  <c r="F13" i="10" s="1"/>
  <c r="F14" i="10" s="1"/>
  <c r="F15" i="10" s="1"/>
  <c r="F16" i="10" s="1"/>
  <c r="F17" i="10" s="1"/>
  <c r="F18" i="10" s="1"/>
  <c r="F19" i="10" s="1"/>
  <c r="F20" i="10" s="1"/>
  <c r="F21" i="10" s="1"/>
  <c r="F22" i="10" s="1"/>
  <c r="F23" i="10" s="1"/>
  <c r="F24" i="10" s="1"/>
  <c r="F25" i="10" s="1"/>
  <c r="F26" i="10" s="1"/>
  <c r="F27" i="10" s="1"/>
  <c r="F28" i="10" s="1"/>
  <c r="F29" i="10" s="1"/>
  <c r="F30" i="10" s="1"/>
  <c r="F31" i="10" s="1"/>
  <c r="F32" i="10" s="1"/>
  <c r="F33" i="10" s="1"/>
  <c r="F34" i="10" s="1"/>
  <c r="F35" i="10" s="1"/>
  <c r="F36" i="10" s="1"/>
  <c r="F37" i="10" s="1"/>
  <c r="F38" i="10" s="1"/>
  <c r="F39" i="10" s="1"/>
  <c r="F40" i="10" s="1"/>
  <c r="F41" i="10" s="1"/>
  <c r="F42" i="10" s="1"/>
  <c r="F43" i="10" s="1"/>
  <c r="F44" i="10" s="1"/>
  <c r="F45" i="10" s="1"/>
  <c r="F46" i="10" s="1"/>
  <c r="F47" i="10" s="1"/>
  <c r="F48" i="10" s="1"/>
  <c r="F49" i="10" s="1"/>
  <c r="F50" i="10" s="1"/>
  <c r="F51" i="10" s="1"/>
  <c r="F52" i="10" s="1"/>
  <c r="F53" i="10" s="1"/>
  <c r="F54" i="10" s="1"/>
  <c r="F55" i="10" s="1"/>
  <c r="F56" i="10" s="1"/>
  <c r="F57" i="10" s="1"/>
  <c r="F58" i="10" s="1"/>
  <c r="F59" i="10" s="1"/>
  <c r="F60" i="10" s="1"/>
  <c r="F61" i="10" s="1"/>
  <c r="F62" i="10" s="1"/>
  <c r="F63" i="10" s="1"/>
  <c r="F64" i="10" s="1"/>
  <c r="F65" i="10" s="1"/>
  <c r="F66" i="10" s="1"/>
  <c r="F67" i="10" s="1"/>
  <c r="F68" i="10" s="1"/>
  <c r="F69" i="10" s="1"/>
  <c r="F70" i="10" s="1"/>
  <c r="F71" i="10" s="1"/>
  <c r="F72" i="10" s="1"/>
  <c r="F73" i="10" s="1"/>
  <c r="F74" i="10" s="1"/>
  <c r="F75" i="10" s="1"/>
  <c r="F76" i="10" s="1"/>
  <c r="F77" i="10" s="1"/>
  <c r="F78" i="10" s="1"/>
  <c r="F79" i="10" s="1"/>
  <c r="F80" i="10" s="1"/>
  <c r="F81" i="10" s="1"/>
  <c r="F82" i="10" s="1"/>
  <c r="F83" i="10" s="1"/>
  <c r="F84" i="10" s="1"/>
  <c r="F85" i="10" s="1"/>
  <c r="F86" i="10" s="1"/>
  <c r="F87" i="10" s="1"/>
  <c r="F88" i="10" s="1"/>
  <c r="F89" i="10" s="1"/>
  <c r="F90" i="10" s="1"/>
  <c r="F91" i="10" s="1"/>
  <c r="F92" i="10" s="1"/>
  <c r="F93" i="10" s="1"/>
  <c r="F94" i="10" s="1"/>
  <c r="F95" i="10" s="1"/>
  <c r="F96" i="10" s="1"/>
  <c r="F97" i="10" s="1"/>
  <c r="F98" i="10" s="1"/>
  <c r="F99" i="10" s="1"/>
  <c r="F100" i="10" s="1"/>
  <c r="F101" i="10" s="1"/>
  <c r="F102" i="10" s="1"/>
  <c r="F103" i="10" s="1"/>
  <c r="E6" i="10"/>
  <c r="E7" i="10" s="1"/>
  <c r="E8" i="10" s="1"/>
  <c r="E9" i="10" s="1"/>
  <c r="E10" i="10" s="1"/>
  <c r="E11" i="10" s="1"/>
  <c r="E12" i="10" s="1"/>
  <c r="E13" i="10" s="1"/>
  <c r="E14" i="10" s="1"/>
  <c r="E15" i="10" s="1"/>
  <c r="E16" i="10" s="1"/>
  <c r="E17" i="10" s="1"/>
  <c r="E18" i="10" s="1"/>
  <c r="E19" i="10" s="1"/>
  <c r="E20" i="10" s="1"/>
  <c r="E21" i="10" s="1"/>
  <c r="E22" i="10" s="1"/>
  <c r="E23" i="10" s="1"/>
  <c r="E24" i="10" s="1"/>
  <c r="E25" i="10" s="1"/>
  <c r="E26" i="10" s="1"/>
  <c r="E27" i="10" s="1"/>
  <c r="E28" i="10" s="1"/>
  <c r="E29" i="10" s="1"/>
  <c r="E30" i="10" s="1"/>
  <c r="E31" i="10" s="1"/>
  <c r="E32" i="10" s="1"/>
  <c r="E33" i="10" s="1"/>
  <c r="E34" i="10" s="1"/>
  <c r="E35" i="10" s="1"/>
  <c r="E36" i="10" s="1"/>
  <c r="E37" i="10" s="1"/>
  <c r="E38" i="10" s="1"/>
  <c r="E39" i="10" s="1"/>
  <c r="E40" i="10" s="1"/>
  <c r="E41" i="10" s="1"/>
  <c r="E42" i="10" s="1"/>
  <c r="E43" i="10" s="1"/>
  <c r="E44" i="10" s="1"/>
  <c r="E45" i="10" s="1"/>
  <c r="E46" i="10" s="1"/>
  <c r="E47" i="10" s="1"/>
  <c r="E48" i="10" s="1"/>
  <c r="E49" i="10" s="1"/>
  <c r="E50" i="10" s="1"/>
  <c r="E51" i="10" s="1"/>
  <c r="E52" i="10" s="1"/>
  <c r="E53" i="10" s="1"/>
  <c r="E54" i="10" s="1"/>
  <c r="E55" i="10" s="1"/>
  <c r="E56" i="10" s="1"/>
  <c r="E57" i="10" s="1"/>
  <c r="E58" i="10" s="1"/>
  <c r="E59" i="10" s="1"/>
  <c r="E60" i="10" s="1"/>
  <c r="E61" i="10" s="1"/>
  <c r="E62" i="10" s="1"/>
  <c r="E63" i="10" s="1"/>
  <c r="E64" i="10" s="1"/>
  <c r="E65" i="10" s="1"/>
  <c r="E66" i="10" s="1"/>
  <c r="E67" i="10" s="1"/>
  <c r="E68" i="10" s="1"/>
  <c r="E69" i="10" s="1"/>
  <c r="E70" i="10" s="1"/>
  <c r="E71" i="10" s="1"/>
  <c r="E72" i="10" s="1"/>
  <c r="E73" i="10" s="1"/>
  <c r="E74" i="10" s="1"/>
  <c r="E75" i="10" s="1"/>
  <c r="E76" i="10" s="1"/>
  <c r="E77" i="10" s="1"/>
  <c r="E78" i="10" s="1"/>
  <c r="E79" i="10" s="1"/>
  <c r="E80" i="10" s="1"/>
  <c r="E81" i="10" s="1"/>
  <c r="E82" i="10" s="1"/>
  <c r="E83" i="10" s="1"/>
  <c r="E84" i="10" s="1"/>
  <c r="E85" i="10" s="1"/>
  <c r="E86" i="10" s="1"/>
  <c r="E87" i="10" s="1"/>
  <c r="E88" i="10" s="1"/>
  <c r="E89" i="10" s="1"/>
  <c r="E90" i="10" s="1"/>
  <c r="E91" i="10" s="1"/>
  <c r="E92" i="10" s="1"/>
  <c r="E93" i="10" s="1"/>
  <c r="E94" i="10" s="1"/>
  <c r="E95" i="10" s="1"/>
  <c r="E96" i="10" s="1"/>
  <c r="E97" i="10" s="1"/>
  <c r="E98" i="10" s="1"/>
  <c r="E99" i="10" s="1"/>
  <c r="E100" i="10" s="1"/>
  <c r="E101" i="10" s="1"/>
  <c r="E102" i="10" s="1"/>
  <c r="E103" i="10" s="1"/>
  <c r="D6" i="10"/>
  <c r="D7" i="10" s="1"/>
  <c r="D8" i="10" s="1"/>
  <c r="D9" i="10" s="1"/>
  <c r="D10" i="10" s="1"/>
  <c r="D11" i="10" s="1"/>
  <c r="D12" i="10" s="1"/>
  <c r="D13" i="10" s="1"/>
  <c r="D14" i="10" s="1"/>
  <c r="D15" i="10" s="1"/>
  <c r="D16" i="10" s="1"/>
  <c r="D17" i="10" s="1"/>
  <c r="D18" i="10" s="1"/>
  <c r="D19" i="10" s="1"/>
  <c r="D20" i="10" s="1"/>
  <c r="D21" i="10" s="1"/>
  <c r="D22" i="10" s="1"/>
  <c r="D23" i="10" s="1"/>
  <c r="D24" i="10" s="1"/>
  <c r="D25" i="10" s="1"/>
  <c r="D26" i="10" s="1"/>
  <c r="D27" i="10" s="1"/>
  <c r="D28" i="10" s="1"/>
  <c r="D29" i="10" s="1"/>
  <c r="D30" i="10" s="1"/>
  <c r="D31" i="10" s="1"/>
  <c r="D32" i="10" s="1"/>
  <c r="D33" i="10" s="1"/>
  <c r="D34" i="10" s="1"/>
  <c r="D35" i="10" s="1"/>
  <c r="D36" i="10" s="1"/>
  <c r="D37" i="10" s="1"/>
  <c r="D38" i="10" s="1"/>
  <c r="D39" i="10" s="1"/>
  <c r="D40" i="10" s="1"/>
  <c r="D41" i="10" s="1"/>
  <c r="D42" i="10" s="1"/>
  <c r="D43" i="10" s="1"/>
  <c r="D44" i="10" s="1"/>
  <c r="D45" i="10" s="1"/>
  <c r="D46" i="10" s="1"/>
  <c r="D47" i="10" s="1"/>
  <c r="D48" i="10" s="1"/>
  <c r="D49" i="10" s="1"/>
  <c r="D50" i="10" s="1"/>
  <c r="D51" i="10" s="1"/>
  <c r="D52" i="10" s="1"/>
  <c r="D53" i="10" s="1"/>
  <c r="D54" i="10" s="1"/>
  <c r="D55" i="10" s="1"/>
  <c r="D56" i="10" s="1"/>
  <c r="D57" i="10" s="1"/>
  <c r="D58" i="10" s="1"/>
  <c r="D59" i="10" s="1"/>
  <c r="D60" i="10" s="1"/>
  <c r="D61" i="10" s="1"/>
  <c r="D62" i="10" s="1"/>
  <c r="D63" i="10" s="1"/>
  <c r="D64" i="10" s="1"/>
  <c r="D65" i="10" s="1"/>
  <c r="D66" i="10" s="1"/>
  <c r="D67" i="10" s="1"/>
  <c r="D68" i="10" s="1"/>
  <c r="D69" i="10" s="1"/>
  <c r="D70" i="10" s="1"/>
  <c r="D71" i="10" s="1"/>
  <c r="D72" i="10" s="1"/>
  <c r="D73" i="10" s="1"/>
  <c r="D74" i="10" s="1"/>
  <c r="D75" i="10" s="1"/>
  <c r="D76" i="10" s="1"/>
  <c r="D77" i="10" s="1"/>
  <c r="D78" i="10" s="1"/>
  <c r="D79" i="10" s="1"/>
  <c r="D80" i="10" s="1"/>
  <c r="D81" i="10" s="1"/>
  <c r="D82" i="10" s="1"/>
  <c r="D83" i="10" s="1"/>
  <c r="D84" i="10" s="1"/>
  <c r="D85" i="10" s="1"/>
  <c r="D86" i="10" s="1"/>
  <c r="D87" i="10" s="1"/>
  <c r="D88" i="10" s="1"/>
  <c r="D89" i="10" s="1"/>
  <c r="D90" i="10" s="1"/>
  <c r="D91" i="10" s="1"/>
  <c r="D92" i="10" s="1"/>
  <c r="D93" i="10" s="1"/>
  <c r="D94" i="10" s="1"/>
  <c r="D95" i="10" s="1"/>
  <c r="D96" i="10" s="1"/>
  <c r="D97" i="10" s="1"/>
  <c r="D98" i="10" s="1"/>
  <c r="D99" i="10" s="1"/>
  <c r="D100" i="10" s="1"/>
  <c r="D101" i="10" s="1"/>
  <c r="D102" i="10" s="1"/>
  <c r="D103" i="10" s="1"/>
  <c r="C6" i="10"/>
  <c r="C7" i="10" s="1"/>
  <c r="C8" i="10" s="1"/>
  <c r="C9" i="10" s="1"/>
  <c r="C10" i="10" s="1"/>
  <c r="C11" i="10" s="1"/>
  <c r="C12" i="10" s="1"/>
  <c r="C13" i="10" s="1"/>
  <c r="C14" i="10" s="1"/>
  <c r="C15" i="10" s="1"/>
  <c r="C16" i="10" s="1"/>
  <c r="C17" i="10" s="1"/>
  <c r="C18" i="10" s="1"/>
  <c r="C19" i="10" s="1"/>
  <c r="C20" i="10" s="1"/>
  <c r="C21" i="10" s="1"/>
  <c r="C22" i="10" s="1"/>
  <c r="C23" i="10" s="1"/>
  <c r="C24" i="10" s="1"/>
  <c r="C25" i="10" s="1"/>
  <c r="C26" i="10" s="1"/>
  <c r="C27" i="10" s="1"/>
  <c r="C28" i="10" s="1"/>
  <c r="C29" i="10" s="1"/>
  <c r="C30" i="10" s="1"/>
  <c r="C31" i="10" s="1"/>
  <c r="C32" i="10" s="1"/>
  <c r="C33" i="10" s="1"/>
  <c r="C34" i="10" s="1"/>
  <c r="C35" i="10" s="1"/>
  <c r="C36" i="10" s="1"/>
  <c r="C37" i="10" s="1"/>
  <c r="C38" i="10" s="1"/>
  <c r="C39" i="10" s="1"/>
  <c r="C40" i="10" s="1"/>
  <c r="C41" i="10" s="1"/>
  <c r="C42" i="10" s="1"/>
  <c r="C43" i="10" s="1"/>
  <c r="C44" i="10" s="1"/>
  <c r="C45" i="10" s="1"/>
  <c r="C46" i="10" s="1"/>
  <c r="C47" i="10" s="1"/>
  <c r="C48" i="10" s="1"/>
  <c r="C49" i="10" s="1"/>
  <c r="C50" i="10" s="1"/>
  <c r="C51" i="10" s="1"/>
  <c r="C52" i="10" s="1"/>
  <c r="C53" i="10" s="1"/>
  <c r="C54" i="10" s="1"/>
  <c r="C55" i="10" s="1"/>
  <c r="C56" i="10" s="1"/>
  <c r="C57" i="10" s="1"/>
  <c r="C58" i="10" s="1"/>
  <c r="C59" i="10" s="1"/>
  <c r="C60" i="10" s="1"/>
  <c r="C61" i="10" s="1"/>
  <c r="C62" i="10" s="1"/>
  <c r="C63" i="10" s="1"/>
  <c r="C64" i="10" s="1"/>
  <c r="C65" i="10" s="1"/>
  <c r="C66" i="10" s="1"/>
  <c r="C67" i="10" s="1"/>
  <c r="C68" i="10" s="1"/>
  <c r="C69" i="10" s="1"/>
  <c r="C70" i="10" s="1"/>
  <c r="C71" i="10" s="1"/>
  <c r="C72" i="10" s="1"/>
  <c r="C73" i="10" s="1"/>
  <c r="C74" i="10" s="1"/>
  <c r="C75" i="10" s="1"/>
  <c r="C76" i="10" s="1"/>
  <c r="C77" i="10" s="1"/>
  <c r="C78" i="10" s="1"/>
  <c r="C79" i="10" s="1"/>
  <c r="C80" i="10" s="1"/>
  <c r="C81" i="10" s="1"/>
  <c r="C82" i="10" s="1"/>
  <c r="C83" i="10" s="1"/>
  <c r="C84" i="10" s="1"/>
  <c r="C85" i="10" s="1"/>
  <c r="C86" i="10" s="1"/>
  <c r="C87" i="10" s="1"/>
  <c r="C88" i="10" s="1"/>
  <c r="C89" i="10" s="1"/>
  <c r="C90" i="10" s="1"/>
  <c r="C91" i="10" s="1"/>
  <c r="C92" i="10" s="1"/>
  <c r="C93" i="10" s="1"/>
  <c r="C94" i="10" s="1"/>
  <c r="C95" i="10" s="1"/>
  <c r="C96" i="10" s="1"/>
  <c r="C97" i="10" s="1"/>
  <c r="C98" i="10" s="1"/>
  <c r="C99" i="10" s="1"/>
  <c r="C100" i="10" s="1"/>
  <c r="C101" i="10" s="1"/>
  <c r="C102" i="10" s="1"/>
  <c r="C103" i="10" s="1"/>
  <c r="B6" i="10"/>
  <c r="B7" i="10" s="1"/>
  <c r="B8" i="10" s="1"/>
  <c r="B9" i="10" s="1"/>
  <c r="B10" i="10" s="1"/>
  <c r="B11" i="10" s="1"/>
  <c r="B12" i="10" s="1"/>
  <c r="B13" i="10" s="1"/>
  <c r="B14" i="10" s="1"/>
  <c r="B15" i="10" s="1"/>
  <c r="B16" i="10" s="1"/>
  <c r="B17" i="10" s="1"/>
  <c r="B18" i="10" s="1"/>
  <c r="B19" i="10" s="1"/>
  <c r="B20" i="10" s="1"/>
  <c r="B21" i="10" s="1"/>
  <c r="B22" i="10" s="1"/>
  <c r="B23" i="10" s="1"/>
  <c r="B24" i="10" s="1"/>
  <c r="B25" i="10" s="1"/>
  <c r="B26" i="10" s="1"/>
  <c r="B27" i="10" s="1"/>
  <c r="B28" i="10" s="1"/>
  <c r="B29" i="10" s="1"/>
  <c r="B30" i="10" s="1"/>
  <c r="B31" i="10" s="1"/>
  <c r="B32" i="10" s="1"/>
  <c r="B33" i="10" s="1"/>
  <c r="B34" i="10" s="1"/>
  <c r="B35" i="10" s="1"/>
  <c r="B36" i="10" s="1"/>
  <c r="B37" i="10" s="1"/>
  <c r="B38" i="10" s="1"/>
  <c r="B39" i="10" s="1"/>
  <c r="B40" i="10" s="1"/>
  <c r="B41" i="10" s="1"/>
  <c r="B42" i="10" s="1"/>
  <c r="B43" i="10" s="1"/>
  <c r="B44" i="10" s="1"/>
  <c r="B45" i="10" s="1"/>
  <c r="B46" i="10" s="1"/>
  <c r="B47" i="10" s="1"/>
  <c r="B48" i="10" s="1"/>
  <c r="B49" i="10" s="1"/>
  <c r="B50" i="10" s="1"/>
  <c r="B51" i="10" s="1"/>
  <c r="B52" i="10" s="1"/>
  <c r="B53" i="10" s="1"/>
  <c r="B54" i="10" s="1"/>
  <c r="B55" i="10" s="1"/>
  <c r="B56" i="10" s="1"/>
  <c r="B57" i="10" s="1"/>
  <c r="B58" i="10" s="1"/>
  <c r="B59" i="10" s="1"/>
  <c r="B60" i="10" s="1"/>
  <c r="B61" i="10" s="1"/>
  <c r="B62" i="10" s="1"/>
  <c r="B63" i="10" s="1"/>
  <c r="B64" i="10" s="1"/>
  <c r="B65" i="10" s="1"/>
  <c r="B66" i="10" s="1"/>
  <c r="B67" i="10" s="1"/>
  <c r="B68" i="10" s="1"/>
  <c r="B69" i="10" s="1"/>
  <c r="B70" i="10" s="1"/>
  <c r="B71" i="10" s="1"/>
  <c r="B72" i="10" s="1"/>
  <c r="B73" i="10" s="1"/>
  <c r="B74" i="10" s="1"/>
  <c r="B75" i="10" s="1"/>
  <c r="B76" i="10" s="1"/>
  <c r="B77" i="10" s="1"/>
  <c r="B78" i="10" s="1"/>
  <c r="B79" i="10" s="1"/>
  <c r="B80" i="10" s="1"/>
  <c r="B81" i="10" s="1"/>
  <c r="B82" i="10" s="1"/>
  <c r="B83" i="10" s="1"/>
  <c r="B84" i="10" s="1"/>
  <c r="B85" i="10" s="1"/>
  <c r="B86" i="10" s="1"/>
  <c r="B87" i="10" s="1"/>
  <c r="B88" i="10" s="1"/>
  <c r="B89" i="10" s="1"/>
  <c r="B90" i="10" s="1"/>
  <c r="B91" i="10" s="1"/>
  <c r="B92" i="10" s="1"/>
  <c r="B93" i="10" s="1"/>
  <c r="B94" i="10" s="1"/>
  <c r="B95" i="10" s="1"/>
  <c r="B96" i="10" s="1"/>
  <c r="B97" i="10" s="1"/>
  <c r="B98" i="10" s="1"/>
  <c r="B99" i="10" s="1"/>
  <c r="B100" i="10" s="1"/>
  <c r="B101" i="10" s="1"/>
  <c r="B102" i="10" s="1"/>
  <c r="B103" i="10" s="1"/>
  <c r="I6" i="9"/>
  <c r="I7" i="9" s="1"/>
  <c r="I8" i="9" s="1"/>
  <c r="I9" i="9" s="1"/>
  <c r="I10" i="9" s="1"/>
  <c r="I11" i="9" s="1"/>
  <c r="I12" i="9" s="1"/>
  <c r="I13" i="9" s="1"/>
  <c r="I14" i="9" s="1"/>
  <c r="I15" i="9" s="1"/>
  <c r="I16" i="9" s="1"/>
  <c r="I17" i="9" s="1"/>
  <c r="I18" i="9" s="1"/>
  <c r="I19" i="9" s="1"/>
  <c r="I20" i="9" s="1"/>
  <c r="I21" i="9" s="1"/>
  <c r="I22" i="9" s="1"/>
  <c r="I23" i="9" s="1"/>
  <c r="I24" i="9" s="1"/>
  <c r="I25" i="9" s="1"/>
  <c r="I26" i="9" s="1"/>
  <c r="I27" i="9" s="1"/>
  <c r="I28" i="9" s="1"/>
  <c r="I29" i="9" s="1"/>
  <c r="I30" i="9" s="1"/>
  <c r="I31" i="9" s="1"/>
  <c r="I32" i="9" s="1"/>
  <c r="I33" i="9" s="1"/>
  <c r="I34" i="9" s="1"/>
  <c r="I35" i="9" s="1"/>
  <c r="I36" i="9" s="1"/>
  <c r="I37" i="9" s="1"/>
  <c r="I38" i="9" s="1"/>
  <c r="I39" i="9" s="1"/>
  <c r="I40" i="9" s="1"/>
  <c r="I41" i="9" s="1"/>
  <c r="I42" i="9" s="1"/>
  <c r="I43" i="9" s="1"/>
  <c r="I44" i="9" s="1"/>
  <c r="I45" i="9" s="1"/>
  <c r="I46" i="9" s="1"/>
  <c r="I47" i="9" s="1"/>
  <c r="I48" i="9" s="1"/>
  <c r="I49" i="9" s="1"/>
  <c r="I50" i="9" s="1"/>
  <c r="I51" i="9" s="1"/>
  <c r="I52" i="9" s="1"/>
  <c r="I53" i="9" s="1"/>
  <c r="I54" i="9" s="1"/>
  <c r="I55" i="9" s="1"/>
  <c r="I56" i="9" s="1"/>
  <c r="I57" i="9" s="1"/>
  <c r="I58" i="9" s="1"/>
  <c r="I59" i="9" s="1"/>
  <c r="I60" i="9" s="1"/>
  <c r="I61" i="9" s="1"/>
  <c r="I62" i="9" s="1"/>
  <c r="I63" i="9" s="1"/>
  <c r="I64" i="9" s="1"/>
  <c r="I65" i="9" s="1"/>
  <c r="I66" i="9" s="1"/>
  <c r="I67" i="9" s="1"/>
  <c r="I68" i="9" s="1"/>
  <c r="I69" i="9" s="1"/>
  <c r="I70" i="9" s="1"/>
  <c r="I71" i="9" s="1"/>
  <c r="I72" i="9" s="1"/>
  <c r="I73" i="9" s="1"/>
  <c r="I74" i="9" s="1"/>
  <c r="I75" i="9" s="1"/>
  <c r="I76" i="9" s="1"/>
  <c r="I77" i="9" s="1"/>
  <c r="I78" i="9" s="1"/>
  <c r="I79" i="9" s="1"/>
  <c r="I80" i="9" s="1"/>
  <c r="I81" i="9" s="1"/>
  <c r="I82" i="9" s="1"/>
  <c r="I83" i="9" s="1"/>
  <c r="I84" i="9" s="1"/>
  <c r="I85" i="9" s="1"/>
  <c r="I86" i="9" s="1"/>
  <c r="I87" i="9" s="1"/>
  <c r="I88" i="9" s="1"/>
  <c r="I89" i="9" s="1"/>
  <c r="I90" i="9" s="1"/>
  <c r="I91" i="9" s="1"/>
  <c r="I92" i="9" s="1"/>
  <c r="I93" i="9" s="1"/>
  <c r="I94" i="9" s="1"/>
  <c r="I95" i="9" s="1"/>
  <c r="I96" i="9" s="1"/>
  <c r="I97" i="9" s="1"/>
  <c r="I98" i="9" s="1"/>
  <c r="I99" i="9" s="1"/>
  <c r="I100" i="9" s="1"/>
  <c r="I101" i="9" s="1"/>
  <c r="I102" i="9" s="1"/>
  <c r="I103" i="9" s="1"/>
  <c r="H6" i="9"/>
  <c r="H7" i="9" s="1"/>
  <c r="H8" i="9" s="1"/>
  <c r="H9" i="9" s="1"/>
  <c r="H10" i="9" s="1"/>
  <c r="H11" i="9" s="1"/>
  <c r="H12" i="9" s="1"/>
  <c r="H13" i="9" s="1"/>
  <c r="H14" i="9" s="1"/>
  <c r="H15" i="9" s="1"/>
  <c r="H16" i="9" s="1"/>
  <c r="H17" i="9" s="1"/>
  <c r="H18" i="9" s="1"/>
  <c r="H19" i="9" s="1"/>
  <c r="H20" i="9" s="1"/>
  <c r="H21" i="9" s="1"/>
  <c r="H22" i="9" s="1"/>
  <c r="H23" i="9" s="1"/>
  <c r="H24" i="9" s="1"/>
  <c r="H25" i="9" s="1"/>
  <c r="H26" i="9" s="1"/>
  <c r="H27" i="9" s="1"/>
  <c r="H28" i="9" s="1"/>
  <c r="H29" i="9" s="1"/>
  <c r="H30" i="9" s="1"/>
  <c r="H31" i="9" s="1"/>
  <c r="H32" i="9" s="1"/>
  <c r="H33" i="9" s="1"/>
  <c r="H34" i="9" s="1"/>
  <c r="H35" i="9" s="1"/>
  <c r="H36" i="9" s="1"/>
  <c r="H37" i="9" s="1"/>
  <c r="H38" i="9" s="1"/>
  <c r="H39" i="9" s="1"/>
  <c r="H40" i="9" s="1"/>
  <c r="H41" i="9" s="1"/>
  <c r="H42" i="9" s="1"/>
  <c r="H43" i="9" s="1"/>
  <c r="H44" i="9" s="1"/>
  <c r="H45" i="9" s="1"/>
  <c r="H46" i="9" s="1"/>
  <c r="H47" i="9" s="1"/>
  <c r="H48" i="9" s="1"/>
  <c r="H49" i="9" s="1"/>
  <c r="H50" i="9" s="1"/>
  <c r="H51" i="9" s="1"/>
  <c r="H52" i="9" s="1"/>
  <c r="H53" i="9" s="1"/>
  <c r="H54" i="9" s="1"/>
  <c r="H55" i="9" s="1"/>
  <c r="H56" i="9" s="1"/>
  <c r="H57" i="9" s="1"/>
  <c r="H58" i="9" s="1"/>
  <c r="H59" i="9" s="1"/>
  <c r="H60" i="9" s="1"/>
  <c r="H61" i="9" s="1"/>
  <c r="H62" i="9" s="1"/>
  <c r="H63" i="9" s="1"/>
  <c r="H64" i="9" s="1"/>
  <c r="H65" i="9" s="1"/>
  <c r="H66" i="9" s="1"/>
  <c r="H67" i="9" s="1"/>
  <c r="H68" i="9" s="1"/>
  <c r="H69" i="9" s="1"/>
  <c r="H70" i="9" s="1"/>
  <c r="H71" i="9" s="1"/>
  <c r="H72" i="9" s="1"/>
  <c r="H73" i="9" s="1"/>
  <c r="H74" i="9" s="1"/>
  <c r="H75" i="9" s="1"/>
  <c r="H76" i="9" s="1"/>
  <c r="H77" i="9" s="1"/>
  <c r="H78" i="9" s="1"/>
  <c r="H79" i="9" s="1"/>
  <c r="H80" i="9" s="1"/>
  <c r="H81" i="9" s="1"/>
  <c r="H82" i="9" s="1"/>
  <c r="H83" i="9" s="1"/>
  <c r="H84" i="9" s="1"/>
  <c r="H85" i="9" s="1"/>
  <c r="H86" i="9" s="1"/>
  <c r="H87" i="9" s="1"/>
  <c r="H88" i="9" s="1"/>
  <c r="H89" i="9" s="1"/>
  <c r="H90" i="9" s="1"/>
  <c r="H91" i="9" s="1"/>
  <c r="H92" i="9" s="1"/>
  <c r="H93" i="9" s="1"/>
  <c r="H94" i="9" s="1"/>
  <c r="H95" i="9" s="1"/>
  <c r="H96" i="9" s="1"/>
  <c r="H97" i="9" s="1"/>
  <c r="H98" i="9" s="1"/>
  <c r="H99" i="9" s="1"/>
  <c r="H100" i="9" s="1"/>
  <c r="H101" i="9" s="1"/>
  <c r="H102" i="9" s="1"/>
  <c r="H103" i="9" s="1"/>
  <c r="G6" i="9"/>
  <c r="G7" i="9" s="1"/>
  <c r="G8" i="9" s="1"/>
  <c r="G9" i="9" s="1"/>
  <c r="G10" i="9" s="1"/>
  <c r="G11" i="9" s="1"/>
  <c r="G12" i="9" s="1"/>
  <c r="G13" i="9" s="1"/>
  <c r="G14" i="9" s="1"/>
  <c r="G15" i="9" s="1"/>
  <c r="G16" i="9" s="1"/>
  <c r="G17" i="9" s="1"/>
  <c r="G18" i="9" s="1"/>
  <c r="G19" i="9" s="1"/>
  <c r="G20" i="9" s="1"/>
  <c r="G21" i="9" s="1"/>
  <c r="G22" i="9" s="1"/>
  <c r="G23" i="9" s="1"/>
  <c r="G24" i="9" s="1"/>
  <c r="G25" i="9" s="1"/>
  <c r="G26" i="9" s="1"/>
  <c r="G27" i="9" s="1"/>
  <c r="G28" i="9" s="1"/>
  <c r="G29" i="9" s="1"/>
  <c r="G30" i="9" s="1"/>
  <c r="G31" i="9" s="1"/>
  <c r="G32" i="9" s="1"/>
  <c r="G33" i="9" s="1"/>
  <c r="G34" i="9" s="1"/>
  <c r="G35" i="9" s="1"/>
  <c r="G36" i="9" s="1"/>
  <c r="G37" i="9" s="1"/>
  <c r="G38" i="9" s="1"/>
  <c r="G39" i="9" s="1"/>
  <c r="G40" i="9" s="1"/>
  <c r="G41" i="9" s="1"/>
  <c r="G42" i="9" s="1"/>
  <c r="G43" i="9" s="1"/>
  <c r="G44" i="9" s="1"/>
  <c r="G45" i="9" s="1"/>
  <c r="G46" i="9" s="1"/>
  <c r="G47" i="9" s="1"/>
  <c r="G48" i="9" s="1"/>
  <c r="G49" i="9" s="1"/>
  <c r="G50" i="9" s="1"/>
  <c r="G51" i="9" s="1"/>
  <c r="G52" i="9" s="1"/>
  <c r="G53" i="9" s="1"/>
  <c r="G54" i="9" s="1"/>
  <c r="G55" i="9" s="1"/>
  <c r="G56" i="9" s="1"/>
  <c r="G57" i="9" s="1"/>
  <c r="G58" i="9" s="1"/>
  <c r="G59" i="9" s="1"/>
  <c r="G60" i="9" s="1"/>
  <c r="G61" i="9" s="1"/>
  <c r="G62" i="9" s="1"/>
  <c r="G63" i="9" s="1"/>
  <c r="G64" i="9" s="1"/>
  <c r="G65" i="9" s="1"/>
  <c r="G66" i="9" s="1"/>
  <c r="G67" i="9" s="1"/>
  <c r="G68" i="9" s="1"/>
  <c r="G69" i="9" s="1"/>
  <c r="G70" i="9" s="1"/>
  <c r="G71" i="9" s="1"/>
  <c r="G72" i="9" s="1"/>
  <c r="G73" i="9" s="1"/>
  <c r="G74" i="9" s="1"/>
  <c r="G75" i="9" s="1"/>
  <c r="G76" i="9" s="1"/>
  <c r="G77" i="9" s="1"/>
  <c r="G78" i="9" s="1"/>
  <c r="G79" i="9" s="1"/>
  <c r="G80" i="9" s="1"/>
  <c r="G81" i="9" s="1"/>
  <c r="G82" i="9" s="1"/>
  <c r="G83" i="9" s="1"/>
  <c r="G84" i="9" s="1"/>
  <c r="G85" i="9" s="1"/>
  <c r="G86" i="9" s="1"/>
  <c r="G87" i="9" s="1"/>
  <c r="G88" i="9" s="1"/>
  <c r="G89" i="9" s="1"/>
  <c r="G90" i="9" s="1"/>
  <c r="G91" i="9" s="1"/>
  <c r="G92" i="9" s="1"/>
  <c r="G93" i="9" s="1"/>
  <c r="G94" i="9" s="1"/>
  <c r="G95" i="9" s="1"/>
  <c r="G96" i="9" s="1"/>
  <c r="G97" i="9" s="1"/>
  <c r="G98" i="9" s="1"/>
  <c r="G99" i="9" s="1"/>
  <c r="G100" i="9" s="1"/>
  <c r="G101" i="9" s="1"/>
  <c r="G102" i="9" s="1"/>
  <c r="G103" i="9" s="1"/>
  <c r="F6" i="9"/>
  <c r="F7" i="9" s="1"/>
  <c r="F8" i="9" s="1"/>
  <c r="F9" i="9" s="1"/>
  <c r="F10" i="9" s="1"/>
  <c r="F11" i="9" s="1"/>
  <c r="F12" i="9" s="1"/>
  <c r="F13" i="9" s="1"/>
  <c r="F14" i="9" s="1"/>
  <c r="F15" i="9" s="1"/>
  <c r="F16" i="9" s="1"/>
  <c r="F17" i="9" s="1"/>
  <c r="F18" i="9" s="1"/>
  <c r="F19" i="9" s="1"/>
  <c r="F20" i="9" s="1"/>
  <c r="F21" i="9" s="1"/>
  <c r="F22" i="9" s="1"/>
  <c r="F23" i="9" s="1"/>
  <c r="F24" i="9" s="1"/>
  <c r="F25" i="9" s="1"/>
  <c r="F26" i="9" s="1"/>
  <c r="F27" i="9" s="1"/>
  <c r="F28" i="9" s="1"/>
  <c r="F29" i="9" s="1"/>
  <c r="F30" i="9" s="1"/>
  <c r="F31" i="9" s="1"/>
  <c r="F32" i="9" s="1"/>
  <c r="F33" i="9" s="1"/>
  <c r="F34" i="9" s="1"/>
  <c r="F35" i="9" s="1"/>
  <c r="F36" i="9" s="1"/>
  <c r="F37" i="9" s="1"/>
  <c r="F38" i="9" s="1"/>
  <c r="F39" i="9" s="1"/>
  <c r="F40" i="9" s="1"/>
  <c r="F41" i="9" s="1"/>
  <c r="F42" i="9" s="1"/>
  <c r="F43" i="9" s="1"/>
  <c r="F44" i="9" s="1"/>
  <c r="F45" i="9" s="1"/>
  <c r="F46" i="9" s="1"/>
  <c r="F47" i="9" s="1"/>
  <c r="F48" i="9" s="1"/>
  <c r="F49" i="9" s="1"/>
  <c r="F50" i="9" s="1"/>
  <c r="F51" i="9" s="1"/>
  <c r="F52" i="9" s="1"/>
  <c r="F53" i="9" s="1"/>
  <c r="F54" i="9" s="1"/>
  <c r="F55" i="9" s="1"/>
  <c r="F56" i="9" s="1"/>
  <c r="F57" i="9" s="1"/>
  <c r="F58" i="9" s="1"/>
  <c r="F59" i="9" s="1"/>
  <c r="F60" i="9" s="1"/>
  <c r="F61" i="9" s="1"/>
  <c r="F62" i="9" s="1"/>
  <c r="F63" i="9" s="1"/>
  <c r="F64" i="9" s="1"/>
  <c r="F65" i="9" s="1"/>
  <c r="F66" i="9" s="1"/>
  <c r="F67" i="9" s="1"/>
  <c r="F68" i="9" s="1"/>
  <c r="F69" i="9" s="1"/>
  <c r="F70" i="9" s="1"/>
  <c r="F71" i="9" s="1"/>
  <c r="F72" i="9" s="1"/>
  <c r="F73" i="9" s="1"/>
  <c r="F74" i="9" s="1"/>
  <c r="F75" i="9" s="1"/>
  <c r="F76" i="9" s="1"/>
  <c r="F77" i="9" s="1"/>
  <c r="F78" i="9" s="1"/>
  <c r="F79" i="9" s="1"/>
  <c r="F80" i="9" s="1"/>
  <c r="F81" i="9" s="1"/>
  <c r="F82" i="9" s="1"/>
  <c r="F83" i="9" s="1"/>
  <c r="F84" i="9" s="1"/>
  <c r="F85" i="9" s="1"/>
  <c r="F86" i="9" s="1"/>
  <c r="F87" i="9" s="1"/>
  <c r="F88" i="9" s="1"/>
  <c r="F89" i="9" s="1"/>
  <c r="F90" i="9" s="1"/>
  <c r="F91" i="9" s="1"/>
  <c r="F92" i="9" s="1"/>
  <c r="F93" i="9" s="1"/>
  <c r="F94" i="9" s="1"/>
  <c r="F95" i="9" s="1"/>
  <c r="F96" i="9" s="1"/>
  <c r="F97" i="9" s="1"/>
  <c r="F98" i="9" s="1"/>
  <c r="F99" i="9" s="1"/>
  <c r="F100" i="9" s="1"/>
  <c r="F101" i="9" s="1"/>
  <c r="F102" i="9" s="1"/>
  <c r="F103" i="9" s="1"/>
  <c r="E6" i="9"/>
  <c r="E7" i="9" s="1"/>
  <c r="E8" i="9" s="1"/>
  <c r="E9" i="9" s="1"/>
  <c r="E10" i="9" s="1"/>
  <c r="E11" i="9" s="1"/>
  <c r="E12" i="9" s="1"/>
  <c r="E13" i="9" s="1"/>
  <c r="E14" i="9" s="1"/>
  <c r="E15" i="9" s="1"/>
  <c r="E16" i="9" s="1"/>
  <c r="E17" i="9" s="1"/>
  <c r="E18" i="9" s="1"/>
  <c r="E19" i="9" s="1"/>
  <c r="E20" i="9" s="1"/>
  <c r="E21" i="9" s="1"/>
  <c r="E22" i="9" s="1"/>
  <c r="E23" i="9" s="1"/>
  <c r="E24" i="9" s="1"/>
  <c r="E25" i="9" s="1"/>
  <c r="E26" i="9" s="1"/>
  <c r="E27" i="9" s="1"/>
  <c r="E28" i="9" s="1"/>
  <c r="E29" i="9" s="1"/>
  <c r="E30" i="9" s="1"/>
  <c r="E31" i="9" s="1"/>
  <c r="E32" i="9" s="1"/>
  <c r="E33" i="9" s="1"/>
  <c r="E34" i="9" s="1"/>
  <c r="E35" i="9" s="1"/>
  <c r="E36" i="9" s="1"/>
  <c r="E37" i="9" s="1"/>
  <c r="E38" i="9" s="1"/>
  <c r="E39" i="9" s="1"/>
  <c r="E40" i="9" s="1"/>
  <c r="E41" i="9" s="1"/>
  <c r="E42" i="9" s="1"/>
  <c r="E43" i="9" s="1"/>
  <c r="E44" i="9" s="1"/>
  <c r="E45" i="9" s="1"/>
  <c r="E46" i="9" s="1"/>
  <c r="E47" i="9" s="1"/>
  <c r="E48" i="9" s="1"/>
  <c r="E49" i="9" s="1"/>
  <c r="E50" i="9" s="1"/>
  <c r="E51" i="9" s="1"/>
  <c r="E52" i="9" s="1"/>
  <c r="E53" i="9" s="1"/>
  <c r="E54" i="9" s="1"/>
  <c r="E55" i="9" s="1"/>
  <c r="E56" i="9" s="1"/>
  <c r="E57" i="9" s="1"/>
  <c r="E58" i="9" s="1"/>
  <c r="E59" i="9" s="1"/>
  <c r="E60" i="9" s="1"/>
  <c r="E61" i="9" s="1"/>
  <c r="E62" i="9" s="1"/>
  <c r="E63" i="9" s="1"/>
  <c r="E64" i="9" s="1"/>
  <c r="E65" i="9" s="1"/>
  <c r="E66" i="9" s="1"/>
  <c r="E67" i="9" s="1"/>
  <c r="E68" i="9" s="1"/>
  <c r="E69" i="9" s="1"/>
  <c r="E70" i="9" s="1"/>
  <c r="E71" i="9" s="1"/>
  <c r="E72" i="9" s="1"/>
  <c r="E73" i="9" s="1"/>
  <c r="E74" i="9" s="1"/>
  <c r="E75" i="9" s="1"/>
  <c r="E76" i="9" s="1"/>
  <c r="E77" i="9" s="1"/>
  <c r="E78" i="9" s="1"/>
  <c r="E79" i="9" s="1"/>
  <c r="E80" i="9" s="1"/>
  <c r="E81" i="9" s="1"/>
  <c r="E82" i="9" s="1"/>
  <c r="E83" i="9" s="1"/>
  <c r="E84" i="9" s="1"/>
  <c r="E85" i="9" s="1"/>
  <c r="E86" i="9" s="1"/>
  <c r="E87" i="9" s="1"/>
  <c r="E88" i="9" s="1"/>
  <c r="E89" i="9" s="1"/>
  <c r="E90" i="9" s="1"/>
  <c r="E91" i="9" s="1"/>
  <c r="E92" i="9" s="1"/>
  <c r="E93" i="9" s="1"/>
  <c r="E94" i="9" s="1"/>
  <c r="E95" i="9" s="1"/>
  <c r="E96" i="9" s="1"/>
  <c r="E97" i="9" s="1"/>
  <c r="E98" i="9" s="1"/>
  <c r="E99" i="9" s="1"/>
  <c r="E100" i="9" s="1"/>
  <c r="E101" i="9" s="1"/>
  <c r="E102" i="9" s="1"/>
  <c r="E103" i="9" s="1"/>
  <c r="D6" i="9"/>
  <c r="D7" i="9" s="1"/>
  <c r="D8" i="9" s="1"/>
  <c r="D9" i="9" s="1"/>
  <c r="D10" i="9" s="1"/>
  <c r="D11" i="9" s="1"/>
  <c r="D12" i="9" s="1"/>
  <c r="D13" i="9" s="1"/>
  <c r="D14" i="9" s="1"/>
  <c r="D15" i="9" s="1"/>
  <c r="D16" i="9" s="1"/>
  <c r="D17" i="9" s="1"/>
  <c r="D18" i="9" s="1"/>
  <c r="D19" i="9" s="1"/>
  <c r="D20" i="9" s="1"/>
  <c r="D21" i="9" s="1"/>
  <c r="D22" i="9" s="1"/>
  <c r="D23" i="9" s="1"/>
  <c r="D24" i="9" s="1"/>
  <c r="D25" i="9" s="1"/>
  <c r="D26" i="9" s="1"/>
  <c r="D27" i="9" s="1"/>
  <c r="D28" i="9" s="1"/>
  <c r="D29" i="9" s="1"/>
  <c r="D30" i="9" s="1"/>
  <c r="D31" i="9" s="1"/>
  <c r="D32" i="9" s="1"/>
  <c r="D33" i="9" s="1"/>
  <c r="D34" i="9" s="1"/>
  <c r="D35" i="9" s="1"/>
  <c r="D36" i="9" s="1"/>
  <c r="D37" i="9" s="1"/>
  <c r="D38" i="9" s="1"/>
  <c r="D39" i="9" s="1"/>
  <c r="D40" i="9" s="1"/>
  <c r="D41" i="9" s="1"/>
  <c r="D42" i="9" s="1"/>
  <c r="D43" i="9" s="1"/>
  <c r="D44" i="9" s="1"/>
  <c r="D45" i="9" s="1"/>
  <c r="D46" i="9" s="1"/>
  <c r="D47" i="9" s="1"/>
  <c r="D48" i="9" s="1"/>
  <c r="D49" i="9" s="1"/>
  <c r="D50" i="9" s="1"/>
  <c r="D51" i="9" s="1"/>
  <c r="D52" i="9" s="1"/>
  <c r="D53" i="9" s="1"/>
  <c r="D54" i="9" s="1"/>
  <c r="D55" i="9" s="1"/>
  <c r="D56" i="9" s="1"/>
  <c r="D57" i="9" s="1"/>
  <c r="D58" i="9" s="1"/>
  <c r="D59" i="9" s="1"/>
  <c r="D60" i="9" s="1"/>
  <c r="D61" i="9" s="1"/>
  <c r="D62" i="9" s="1"/>
  <c r="D63" i="9" s="1"/>
  <c r="D64" i="9" s="1"/>
  <c r="D65" i="9" s="1"/>
  <c r="D66" i="9" s="1"/>
  <c r="D67" i="9" s="1"/>
  <c r="D68" i="9" s="1"/>
  <c r="D69" i="9" s="1"/>
  <c r="D70" i="9" s="1"/>
  <c r="D71" i="9" s="1"/>
  <c r="D72" i="9" s="1"/>
  <c r="D73" i="9" s="1"/>
  <c r="D74" i="9" s="1"/>
  <c r="D75" i="9" s="1"/>
  <c r="D76" i="9" s="1"/>
  <c r="D77" i="9" s="1"/>
  <c r="D78" i="9" s="1"/>
  <c r="D79" i="9" s="1"/>
  <c r="D80" i="9" s="1"/>
  <c r="D81" i="9" s="1"/>
  <c r="D82" i="9" s="1"/>
  <c r="D83" i="9" s="1"/>
  <c r="D84" i="9" s="1"/>
  <c r="D85" i="9" s="1"/>
  <c r="D86" i="9" s="1"/>
  <c r="D87" i="9" s="1"/>
  <c r="D88" i="9" s="1"/>
  <c r="D89" i="9" s="1"/>
  <c r="D90" i="9" s="1"/>
  <c r="D91" i="9" s="1"/>
  <c r="D92" i="9" s="1"/>
  <c r="D93" i="9" s="1"/>
  <c r="D94" i="9" s="1"/>
  <c r="D95" i="9" s="1"/>
  <c r="D96" i="9" s="1"/>
  <c r="D97" i="9" s="1"/>
  <c r="D98" i="9" s="1"/>
  <c r="D99" i="9" s="1"/>
  <c r="D100" i="9" s="1"/>
  <c r="D101" i="9" s="1"/>
  <c r="D102" i="9" s="1"/>
  <c r="D103" i="9" s="1"/>
  <c r="C6" i="9"/>
  <c r="C7" i="9" s="1"/>
  <c r="C8" i="9" s="1"/>
  <c r="C9" i="9" s="1"/>
  <c r="C10" i="9" s="1"/>
  <c r="C11" i="9" s="1"/>
  <c r="C12" i="9" s="1"/>
  <c r="C13" i="9" s="1"/>
  <c r="C14" i="9" s="1"/>
  <c r="C15" i="9" s="1"/>
  <c r="C16" i="9" s="1"/>
  <c r="C17" i="9" s="1"/>
  <c r="C18" i="9" s="1"/>
  <c r="C19" i="9" s="1"/>
  <c r="C20" i="9" s="1"/>
  <c r="C21" i="9" s="1"/>
  <c r="C22" i="9" s="1"/>
  <c r="C23" i="9" s="1"/>
  <c r="C24" i="9" s="1"/>
  <c r="C25" i="9" s="1"/>
  <c r="C26" i="9" s="1"/>
  <c r="C27" i="9" s="1"/>
  <c r="C28" i="9" s="1"/>
  <c r="C29" i="9" s="1"/>
  <c r="C30" i="9" s="1"/>
  <c r="C31" i="9" s="1"/>
  <c r="C32" i="9" s="1"/>
  <c r="C33" i="9" s="1"/>
  <c r="C34" i="9" s="1"/>
  <c r="C35" i="9" s="1"/>
  <c r="C36" i="9" s="1"/>
  <c r="C37" i="9" s="1"/>
  <c r="C38" i="9" s="1"/>
  <c r="C39" i="9" s="1"/>
  <c r="C40" i="9" s="1"/>
  <c r="C41" i="9" s="1"/>
  <c r="C42" i="9" s="1"/>
  <c r="C43" i="9" s="1"/>
  <c r="C44" i="9" s="1"/>
  <c r="C45" i="9" s="1"/>
  <c r="C46" i="9" s="1"/>
  <c r="C47" i="9" s="1"/>
  <c r="C48" i="9" s="1"/>
  <c r="C49" i="9" s="1"/>
  <c r="C50" i="9" s="1"/>
  <c r="C51" i="9" s="1"/>
  <c r="C52" i="9" s="1"/>
  <c r="C53" i="9" s="1"/>
  <c r="C54" i="9" s="1"/>
  <c r="C55" i="9" s="1"/>
  <c r="C56" i="9" s="1"/>
  <c r="C57" i="9" s="1"/>
  <c r="C58" i="9" s="1"/>
  <c r="C59" i="9" s="1"/>
  <c r="C60" i="9" s="1"/>
  <c r="C61" i="9" s="1"/>
  <c r="C62" i="9" s="1"/>
  <c r="C63" i="9" s="1"/>
  <c r="C64" i="9" s="1"/>
  <c r="C65" i="9" s="1"/>
  <c r="C66" i="9" s="1"/>
  <c r="C67" i="9" s="1"/>
  <c r="C68" i="9" s="1"/>
  <c r="C69" i="9" s="1"/>
  <c r="C70" i="9" s="1"/>
  <c r="C71" i="9" s="1"/>
  <c r="C72" i="9" s="1"/>
  <c r="C73" i="9" s="1"/>
  <c r="C74" i="9" s="1"/>
  <c r="C75" i="9" s="1"/>
  <c r="C76" i="9" s="1"/>
  <c r="C77" i="9" s="1"/>
  <c r="C78" i="9" s="1"/>
  <c r="C79" i="9" s="1"/>
  <c r="C80" i="9" s="1"/>
  <c r="C81" i="9" s="1"/>
  <c r="C82" i="9" s="1"/>
  <c r="C83" i="9" s="1"/>
  <c r="C84" i="9" s="1"/>
  <c r="C85" i="9" s="1"/>
  <c r="C86" i="9" s="1"/>
  <c r="C87" i="9" s="1"/>
  <c r="C88" i="9" s="1"/>
  <c r="C89" i="9" s="1"/>
  <c r="C90" i="9" s="1"/>
  <c r="C91" i="9" s="1"/>
  <c r="C92" i="9" s="1"/>
  <c r="C93" i="9" s="1"/>
  <c r="C94" i="9" s="1"/>
  <c r="C95" i="9" s="1"/>
  <c r="C96" i="9" s="1"/>
  <c r="C97" i="9" s="1"/>
  <c r="C98" i="9" s="1"/>
  <c r="C99" i="9" s="1"/>
  <c r="C100" i="9" s="1"/>
  <c r="C101" i="9" s="1"/>
  <c r="C102" i="9" s="1"/>
  <c r="C103" i="9" s="1"/>
  <c r="B6" i="9"/>
  <c r="B7" i="9" s="1"/>
  <c r="B8" i="9" s="1"/>
  <c r="B9" i="9" s="1"/>
  <c r="B10" i="9" s="1"/>
  <c r="B11" i="9" s="1"/>
  <c r="B12" i="9" s="1"/>
  <c r="B13" i="9" s="1"/>
  <c r="B14" i="9" s="1"/>
  <c r="B15" i="9" s="1"/>
  <c r="B16" i="9" s="1"/>
  <c r="B17" i="9" s="1"/>
  <c r="B18" i="9" s="1"/>
  <c r="B19" i="9" s="1"/>
  <c r="B20" i="9" s="1"/>
  <c r="B21" i="9" s="1"/>
  <c r="B22" i="9" s="1"/>
  <c r="B23" i="9" s="1"/>
  <c r="B24" i="9" s="1"/>
  <c r="B25" i="9" s="1"/>
  <c r="B26" i="9" s="1"/>
  <c r="B27" i="9" s="1"/>
  <c r="B28" i="9" s="1"/>
  <c r="B29" i="9" s="1"/>
  <c r="B30" i="9" s="1"/>
  <c r="B31" i="9" s="1"/>
  <c r="B32" i="9" s="1"/>
  <c r="B33" i="9" s="1"/>
  <c r="B34" i="9" s="1"/>
  <c r="B35" i="9" s="1"/>
  <c r="B36" i="9" s="1"/>
  <c r="B37" i="9" s="1"/>
  <c r="B38" i="9" s="1"/>
  <c r="B39" i="9" s="1"/>
  <c r="B40" i="9" s="1"/>
  <c r="B41" i="9" s="1"/>
  <c r="B42" i="9" s="1"/>
  <c r="B43" i="9" s="1"/>
  <c r="B44" i="9" s="1"/>
  <c r="B45" i="9" s="1"/>
  <c r="B46" i="9" s="1"/>
  <c r="B47" i="9" s="1"/>
  <c r="B48" i="9" s="1"/>
  <c r="B49" i="9" s="1"/>
  <c r="B50" i="9" s="1"/>
  <c r="B51" i="9" s="1"/>
  <c r="B52" i="9" s="1"/>
  <c r="B53" i="9" s="1"/>
  <c r="B54" i="9" s="1"/>
  <c r="B55" i="9" s="1"/>
  <c r="B56" i="9" s="1"/>
  <c r="B57" i="9" s="1"/>
  <c r="B58" i="9" s="1"/>
  <c r="B59" i="9" s="1"/>
  <c r="B60" i="9" s="1"/>
  <c r="B61" i="9" s="1"/>
  <c r="B62" i="9" s="1"/>
  <c r="B63" i="9" s="1"/>
  <c r="B64" i="9" s="1"/>
  <c r="B65" i="9" s="1"/>
  <c r="B66" i="9" s="1"/>
  <c r="B67" i="9" s="1"/>
  <c r="B68" i="9" s="1"/>
  <c r="B69" i="9" s="1"/>
  <c r="B70" i="9" s="1"/>
  <c r="B71" i="9" s="1"/>
  <c r="B72" i="9" s="1"/>
  <c r="B73" i="9" s="1"/>
  <c r="B74" i="9" s="1"/>
  <c r="B75" i="9" s="1"/>
  <c r="B76" i="9" s="1"/>
  <c r="B77" i="9" s="1"/>
  <c r="B78" i="9" s="1"/>
  <c r="B79" i="9" s="1"/>
  <c r="B80" i="9" s="1"/>
  <c r="B81" i="9" s="1"/>
  <c r="B82" i="9" s="1"/>
  <c r="B83" i="9" s="1"/>
  <c r="B84" i="9" s="1"/>
  <c r="B85" i="9" s="1"/>
  <c r="B86" i="9" s="1"/>
  <c r="B87" i="9" s="1"/>
  <c r="B88" i="9" s="1"/>
  <c r="B89" i="9" s="1"/>
  <c r="B90" i="9" s="1"/>
  <c r="B91" i="9" s="1"/>
  <c r="B92" i="9" s="1"/>
  <c r="B93" i="9" s="1"/>
  <c r="B94" i="9" s="1"/>
  <c r="B95" i="9" s="1"/>
  <c r="B96" i="9" s="1"/>
  <c r="B97" i="9" s="1"/>
  <c r="B98" i="9" s="1"/>
  <c r="B99" i="9" s="1"/>
  <c r="B100" i="9" s="1"/>
  <c r="B101" i="9" s="1"/>
  <c r="B102" i="9" s="1"/>
  <c r="B103" i="9" s="1"/>
  <c r="I7" i="6"/>
  <c r="I8" i="6" s="1"/>
  <c r="I9" i="6" s="1"/>
  <c r="I10" i="6" s="1"/>
  <c r="I11" i="6" s="1"/>
  <c r="I12" i="6" s="1"/>
  <c r="I13" i="6" s="1"/>
  <c r="I14" i="6" s="1"/>
  <c r="I15" i="6" s="1"/>
  <c r="I16" i="6" s="1"/>
  <c r="I17" i="6" s="1"/>
  <c r="I18" i="6" s="1"/>
  <c r="I19" i="6" s="1"/>
  <c r="I20" i="6" s="1"/>
  <c r="I21" i="6" s="1"/>
  <c r="I22" i="6" s="1"/>
  <c r="I23" i="6" s="1"/>
  <c r="I24" i="6" s="1"/>
  <c r="I25" i="6" s="1"/>
  <c r="I26" i="6" s="1"/>
  <c r="I27" i="6" s="1"/>
  <c r="I28" i="6" s="1"/>
  <c r="I29" i="6" s="1"/>
  <c r="I30" i="6" s="1"/>
  <c r="I31" i="6" s="1"/>
  <c r="I32" i="6" s="1"/>
  <c r="I33" i="6" s="1"/>
  <c r="I34" i="6" s="1"/>
  <c r="I35" i="6" s="1"/>
  <c r="I36" i="6" s="1"/>
  <c r="I37" i="6" s="1"/>
  <c r="I38" i="6" s="1"/>
  <c r="I39" i="6" s="1"/>
  <c r="I40" i="6" s="1"/>
  <c r="I41" i="6" s="1"/>
  <c r="I42" i="6" s="1"/>
  <c r="I43" i="6" s="1"/>
  <c r="I44" i="6" s="1"/>
  <c r="I45" i="6" s="1"/>
  <c r="I46" i="6" s="1"/>
  <c r="I47" i="6" s="1"/>
  <c r="I48" i="6" s="1"/>
  <c r="I49" i="6" s="1"/>
  <c r="I50" i="6" s="1"/>
  <c r="I51" i="6" s="1"/>
  <c r="I52" i="6" s="1"/>
  <c r="I53" i="6" s="1"/>
  <c r="I54" i="6" s="1"/>
  <c r="I55" i="6" s="1"/>
  <c r="I56" i="6" s="1"/>
  <c r="I57" i="6" s="1"/>
  <c r="I58" i="6" s="1"/>
  <c r="I59" i="6" s="1"/>
  <c r="I60" i="6" s="1"/>
  <c r="I61" i="6" s="1"/>
  <c r="I62" i="6" s="1"/>
  <c r="I63" i="6" s="1"/>
  <c r="I64" i="6" s="1"/>
  <c r="I65" i="6" s="1"/>
  <c r="I66" i="6" s="1"/>
  <c r="I67" i="6" s="1"/>
  <c r="I68" i="6" s="1"/>
  <c r="I69" i="6" s="1"/>
  <c r="I70" i="6" s="1"/>
  <c r="I71" i="6" s="1"/>
  <c r="I72" i="6" s="1"/>
  <c r="I73" i="6" s="1"/>
  <c r="I74" i="6" s="1"/>
  <c r="I75" i="6" s="1"/>
  <c r="I76" i="6" s="1"/>
  <c r="I77" i="6" s="1"/>
  <c r="I78" i="6" s="1"/>
  <c r="I79" i="6" s="1"/>
  <c r="I80" i="6" s="1"/>
  <c r="I81" i="6" s="1"/>
  <c r="I82" i="6" s="1"/>
  <c r="I83" i="6" s="1"/>
  <c r="I84" i="6" s="1"/>
  <c r="I85" i="6" s="1"/>
  <c r="I86" i="6" s="1"/>
  <c r="I87" i="6" s="1"/>
  <c r="I88" i="6" s="1"/>
  <c r="I89" i="6" s="1"/>
  <c r="I90" i="6" s="1"/>
  <c r="I91" i="6" s="1"/>
  <c r="I92" i="6" s="1"/>
  <c r="I93" i="6" s="1"/>
  <c r="I94" i="6" s="1"/>
  <c r="I95" i="6" s="1"/>
  <c r="I96" i="6" s="1"/>
  <c r="I97" i="6" s="1"/>
  <c r="I98" i="6" s="1"/>
  <c r="I99" i="6" s="1"/>
  <c r="I100" i="6" s="1"/>
  <c r="I101" i="6" s="1"/>
  <c r="I102" i="6" s="1"/>
  <c r="I103" i="6" s="1"/>
  <c r="I6" i="6"/>
  <c r="H6" i="6"/>
  <c r="H7" i="6" s="1"/>
  <c r="H8" i="6" s="1"/>
  <c r="H9" i="6" s="1"/>
  <c r="H10" i="6" s="1"/>
  <c r="H11" i="6" s="1"/>
  <c r="H12" i="6" s="1"/>
  <c r="H13" i="6" s="1"/>
  <c r="H14" i="6" s="1"/>
  <c r="H15" i="6" s="1"/>
  <c r="H16" i="6" s="1"/>
  <c r="H17" i="6" s="1"/>
  <c r="H18" i="6" s="1"/>
  <c r="H19" i="6" s="1"/>
  <c r="H20" i="6" s="1"/>
  <c r="H21" i="6" s="1"/>
  <c r="H22" i="6" s="1"/>
  <c r="H23" i="6" s="1"/>
  <c r="H24" i="6" s="1"/>
  <c r="H25" i="6" s="1"/>
  <c r="H26" i="6" s="1"/>
  <c r="H27" i="6" s="1"/>
  <c r="H28" i="6" s="1"/>
  <c r="H29" i="6" s="1"/>
  <c r="H30" i="6" s="1"/>
  <c r="H31" i="6" s="1"/>
  <c r="H32" i="6" s="1"/>
  <c r="H33" i="6" s="1"/>
  <c r="H34" i="6" s="1"/>
  <c r="H35" i="6" s="1"/>
  <c r="H36" i="6" s="1"/>
  <c r="H37" i="6" s="1"/>
  <c r="H38" i="6" s="1"/>
  <c r="H39" i="6" s="1"/>
  <c r="H40" i="6" s="1"/>
  <c r="H41" i="6" s="1"/>
  <c r="H42" i="6" s="1"/>
  <c r="H43" i="6" s="1"/>
  <c r="H44" i="6" s="1"/>
  <c r="H45" i="6" s="1"/>
  <c r="H46" i="6" s="1"/>
  <c r="H47" i="6" s="1"/>
  <c r="H48" i="6" s="1"/>
  <c r="H49" i="6" s="1"/>
  <c r="H50" i="6" s="1"/>
  <c r="H51" i="6" s="1"/>
  <c r="H52" i="6" s="1"/>
  <c r="H53" i="6" s="1"/>
  <c r="H54" i="6" s="1"/>
  <c r="H55" i="6" s="1"/>
  <c r="H56" i="6" s="1"/>
  <c r="H57" i="6" s="1"/>
  <c r="H58" i="6" s="1"/>
  <c r="H59" i="6" s="1"/>
  <c r="H60" i="6" s="1"/>
  <c r="H61" i="6" s="1"/>
  <c r="H62" i="6" s="1"/>
  <c r="H63" i="6" s="1"/>
  <c r="H64" i="6" s="1"/>
  <c r="H65" i="6" s="1"/>
  <c r="H66" i="6" s="1"/>
  <c r="H67" i="6" s="1"/>
  <c r="H68" i="6" s="1"/>
  <c r="H69" i="6" s="1"/>
  <c r="H70" i="6" s="1"/>
  <c r="H71" i="6" s="1"/>
  <c r="H72" i="6" s="1"/>
  <c r="H73" i="6" s="1"/>
  <c r="H74" i="6" s="1"/>
  <c r="H75" i="6" s="1"/>
  <c r="H76" i="6" s="1"/>
  <c r="H77" i="6" s="1"/>
  <c r="H78" i="6" s="1"/>
  <c r="H79" i="6" s="1"/>
  <c r="H80" i="6" s="1"/>
  <c r="H81" i="6" s="1"/>
  <c r="H82" i="6" s="1"/>
  <c r="H83" i="6" s="1"/>
  <c r="H84" i="6" s="1"/>
  <c r="H85" i="6" s="1"/>
  <c r="H86" i="6" s="1"/>
  <c r="H87" i="6" s="1"/>
  <c r="H88" i="6" s="1"/>
  <c r="H89" i="6" s="1"/>
  <c r="H90" i="6" s="1"/>
  <c r="H91" i="6" s="1"/>
  <c r="H92" i="6" s="1"/>
  <c r="H93" i="6" s="1"/>
  <c r="H94" i="6" s="1"/>
  <c r="H95" i="6" s="1"/>
  <c r="H96" i="6" s="1"/>
  <c r="H97" i="6" s="1"/>
  <c r="H98" i="6" s="1"/>
  <c r="H99" i="6" s="1"/>
  <c r="H100" i="6" s="1"/>
  <c r="H101" i="6" s="1"/>
  <c r="H102" i="6" s="1"/>
  <c r="H103" i="6" s="1"/>
  <c r="G6" i="6"/>
  <c r="G7" i="6" s="1"/>
  <c r="G8" i="6" s="1"/>
  <c r="G9" i="6" s="1"/>
  <c r="G10" i="6" s="1"/>
  <c r="G11" i="6" s="1"/>
  <c r="G12" i="6" s="1"/>
  <c r="G13" i="6" s="1"/>
  <c r="G14" i="6" s="1"/>
  <c r="G15" i="6" s="1"/>
  <c r="G16" i="6" s="1"/>
  <c r="G17" i="6" s="1"/>
  <c r="G18" i="6" s="1"/>
  <c r="G19" i="6" s="1"/>
  <c r="G20" i="6" s="1"/>
  <c r="G21" i="6" s="1"/>
  <c r="G22" i="6" s="1"/>
  <c r="G23" i="6" s="1"/>
  <c r="G24" i="6" s="1"/>
  <c r="G25" i="6" s="1"/>
  <c r="G26" i="6" s="1"/>
  <c r="G27" i="6" s="1"/>
  <c r="G28" i="6" s="1"/>
  <c r="G29" i="6" s="1"/>
  <c r="G30" i="6" s="1"/>
  <c r="G31" i="6" s="1"/>
  <c r="G32" i="6" s="1"/>
  <c r="G33" i="6" s="1"/>
  <c r="G34" i="6" s="1"/>
  <c r="G35" i="6" s="1"/>
  <c r="G36" i="6" s="1"/>
  <c r="G37" i="6" s="1"/>
  <c r="G38" i="6" s="1"/>
  <c r="G39" i="6" s="1"/>
  <c r="G40" i="6" s="1"/>
  <c r="G41" i="6" s="1"/>
  <c r="G42" i="6" s="1"/>
  <c r="G43" i="6" s="1"/>
  <c r="G44" i="6" s="1"/>
  <c r="G45" i="6" s="1"/>
  <c r="G46" i="6" s="1"/>
  <c r="G47" i="6" s="1"/>
  <c r="G48" i="6" s="1"/>
  <c r="G49" i="6" s="1"/>
  <c r="G50" i="6" s="1"/>
  <c r="G51" i="6" s="1"/>
  <c r="G52" i="6" s="1"/>
  <c r="G53" i="6" s="1"/>
  <c r="G54" i="6" s="1"/>
  <c r="G55" i="6" s="1"/>
  <c r="G56" i="6" s="1"/>
  <c r="G57" i="6" s="1"/>
  <c r="G58" i="6" s="1"/>
  <c r="G59" i="6" s="1"/>
  <c r="G60" i="6" s="1"/>
  <c r="G61" i="6" s="1"/>
  <c r="G62" i="6" s="1"/>
  <c r="G63" i="6" s="1"/>
  <c r="G64" i="6" s="1"/>
  <c r="G65" i="6" s="1"/>
  <c r="G66" i="6" s="1"/>
  <c r="G67" i="6" s="1"/>
  <c r="G68" i="6" s="1"/>
  <c r="G69" i="6" s="1"/>
  <c r="G70" i="6" s="1"/>
  <c r="G71" i="6" s="1"/>
  <c r="G72" i="6" s="1"/>
  <c r="G73" i="6" s="1"/>
  <c r="G74" i="6" s="1"/>
  <c r="G75" i="6" s="1"/>
  <c r="G76" i="6" s="1"/>
  <c r="G77" i="6" s="1"/>
  <c r="G78" i="6" s="1"/>
  <c r="G79" i="6" s="1"/>
  <c r="G80" i="6" s="1"/>
  <c r="G81" i="6" s="1"/>
  <c r="G82" i="6" s="1"/>
  <c r="G83" i="6" s="1"/>
  <c r="G84" i="6" s="1"/>
  <c r="G85" i="6" s="1"/>
  <c r="G86" i="6" s="1"/>
  <c r="G87" i="6" s="1"/>
  <c r="G88" i="6" s="1"/>
  <c r="G89" i="6" s="1"/>
  <c r="G90" i="6" s="1"/>
  <c r="G91" i="6" s="1"/>
  <c r="G92" i="6" s="1"/>
  <c r="G93" i="6" s="1"/>
  <c r="G94" i="6" s="1"/>
  <c r="G95" i="6" s="1"/>
  <c r="G96" i="6" s="1"/>
  <c r="G97" i="6" s="1"/>
  <c r="G98" i="6" s="1"/>
  <c r="G99" i="6" s="1"/>
  <c r="G100" i="6" s="1"/>
  <c r="G101" i="6" s="1"/>
  <c r="G102" i="6" s="1"/>
  <c r="G103" i="6" s="1"/>
  <c r="F6" i="6"/>
  <c r="F7" i="6" s="1"/>
  <c r="F8" i="6" s="1"/>
  <c r="F9" i="6" s="1"/>
  <c r="F10" i="6" s="1"/>
  <c r="F11" i="6" s="1"/>
  <c r="F12" i="6" s="1"/>
  <c r="F13" i="6" s="1"/>
  <c r="F14" i="6" s="1"/>
  <c r="F15" i="6" s="1"/>
  <c r="F16" i="6" s="1"/>
  <c r="F17" i="6" s="1"/>
  <c r="F18" i="6" s="1"/>
  <c r="F19" i="6" s="1"/>
  <c r="F20" i="6" s="1"/>
  <c r="F21" i="6" s="1"/>
  <c r="F22" i="6" s="1"/>
  <c r="F23" i="6" s="1"/>
  <c r="F24" i="6" s="1"/>
  <c r="F25" i="6" s="1"/>
  <c r="F26" i="6" s="1"/>
  <c r="F27" i="6" s="1"/>
  <c r="F28" i="6" s="1"/>
  <c r="F29" i="6" s="1"/>
  <c r="F30" i="6" s="1"/>
  <c r="F31" i="6" s="1"/>
  <c r="F32" i="6" s="1"/>
  <c r="F33" i="6" s="1"/>
  <c r="F34" i="6" s="1"/>
  <c r="F35" i="6" s="1"/>
  <c r="F36" i="6" s="1"/>
  <c r="F37" i="6" s="1"/>
  <c r="F38" i="6" s="1"/>
  <c r="F39" i="6" s="1"/>
  <c r="F40" i="6" s="1"/>
  <c r="F41" i="6" s="1"/>
  <c r="F42" i="6" s="1"/>
  <c r="F43" i="6" s="1"/>
  <c r="F44" i="6" s="1"/>
  <c r="F45" i="6" s="1"/>
  <c r="F46" i="6" s="1"/>
  <c r="F47" i="6" s="1"/>
  <c r="F48" i="6" s="1"/>
  <c r="F49" i="6" s="1"/>
  <c r="F50" i="6" s="1"/>
  <c r="F51" i="6" s="1"/>
  <c r="F52" i="6" s="1"/>
  <c r="F53" i="6" s="1"/>
  <c r="F54" i="6" s="1"/>
  <c r="F55" i="6" s="1"/>
  <c r="F56" i="6" s="1"/>
  <c r="F57" i="6" s="1"/>
  <c r="F58" i="6" s="1"/>
  <c r="F59" i="6" s="1"/>
  <c r="F60" i="6" s="1"/>
  <c r="F61" i="6" s="1"/>
  <c r="F62" i="6" s="1"/>
  <c r="F63" i="6" s="1"/>
  <c r="F64" i="6" s="1"/>
  <c r="F65" i="6" s="1"/>
  <c r="F66" i="6" s="1"/>
  <c r="F67" i="6" s="1"/>
  <c r="F68" i="6" s="1"/>
  <c r="F69" i="6" s="1"/>
  <c r="F70" i="6" s="1"/>
  <c r="F71" i="6" s="1"/>
  <c r="F72" i="6" s="1"/>
  <c r="F73" i="6" s="1"/>
  <c r="F74" i="6" s="1"/>
  <c r="F75" i="6" s="1"/>
  <c r="F76" i="6" s="1"/>
  <c r="F77" i="6" s="1"/>
  <c r="F78" i="6" s="1"/>
  <c r="F79" i="6" s="1"/>
  <c r="F80" i="6" s="1"/>
  <c r="F81" i="6" s="1"/>
  <c r="F82" i="6" s="1"/>
  <c r="F83" i="6" s="1"/>
  <c r="F84" i="6" s="1"/>
  <c r="F85" i="6" s="1"/>
  <c r="F86" i="6" s="1"/>
  <c r="F87" i="6" s="1"/>
  <c r="F88" i="6" s="1"/>
  <c r="F89" i="6" s="1"/>
  <c r="F90" i="6" s="1"/>
  <c r="F91" i="6" s="1"/>
  <c r="F92" i="6" s="1"/>
  <c r="F93" i="6" s="1"/>
  <c r="F94" i="6" s="1"/>
  <c r="F95" i="6" s="1"/>
  <c r="F96" i="6" s="1"/>
  <c r="F97" i="6" s="1"/>
  <c r="F98" i="6" s="1"/>
  <c r="F99" i="6" s="1"/>
  <c r="F100" i="6" s="1"/>
  <c r="F101" i="6" s="1"/>
  <c r="F102" i="6" s="1"/>
  <c r="F103" i="6" s="1"/>
  <c r="E6" i="6"/>
  <c r="E7" i="6" s="1"/>
  <c r="E8" i="6" s="1"/>
  <c r="E9" i="6" s="1"/>
  <c r="E10" i="6" s="1"/>
  <c r="E11" i="6" s="1"/>
  <c r="E12" i="6" s="1"/>
  <c r="E13" i="6" s="1"/>
  <c r="E14" i="6" s="1"/>
  <c r="E15" i="6" s="1"/>
  <c r="E16" i="6" s="1"/>
  <c r="E17" i="6" s="1"/>
  <c r="E18" i="6" s="1"/>
  <c r="E19" i="6" s="1"/>
  <c r="E20" i="6" s="1"/>
  <c r="E21" i="6" s="1"/>
  <c r="E22" i="6" s="1"/>
  <c r="E23" i="6" s="1"/>
  <c r="E24" i="6" s="1"/>
  <c r="E25" i="6" s="1"/>
  <c r="E26" i="6" s="1"/>
  <c r="E27" i="6" s="1"/>
  <c r="E28" i="6" s="1"/>
  <c r="E29" i="6" s="1"/>
  <c r="E30" i="6" s="1"/>
  <c r="E31" i="6" s="1"/>
  <c r="E32" i="6" s="1"/>
  <c r="E33" i="6" s="1"/>
  <c r="E34" i="6" s="1"/>
  <c r="E35" i="6" s="1"/>
  <c r="E36" i="6" s="1"/>
  <c r="E37" i="6" s="1"/>
  <c r="E38" i="6" s="1"/>
  <c r="E39" i="6" s="1"/>
  <c r="E40" i="6" s="1"/>
  <c r="E41" i="6" s="1"/>
  <c r="E42" i="6" s="1"/>
  <c r="E43" i="6" s="1"/>
  <c r="E44" i="6" s="1"/>
  <c r="E45" i="6" s="1"/>
  <c r="E46" i="6" s="1"/>
  <c r="E47" i="6" s="1"/>
  <c r="E48" i="6" s="1"/>
  <c r="E49" i="6" s="1"/>
  <c r="E50" i="6" s="1"/>
  <c r="E51" i="6" s="1"/>
  <c r="E52" i="6" s="1"/>
  <c r="E53" i="6" s="1"/>
  <c r="E54" i="6" s="1"/>
  <c r="E55" i="6" s="1"/>
  <c r="E56" i="6" s="1"/>
  <c r="E57" i="6" s="1"/>
  <c r="E58" i="6" s="1"/>
  <c r="E59" i="6" s="1"/>
  <c r="E60" i="6" s="1"/>
  <c r="E61" i="6" s="1"/>
  <c r="E62" i="6" s="1"/>
  <c r="E63" i="6" s="1"/>
  <c r="E64" i="6" s="1"/>
  <c r="E65" i="6" s="1"/>
  <c r="E66" i="6" s="1"/>
  <c r="E67" i="6" s="1"/>
  <c r="E68" i="6" s="1"/>
  <c r="E69" i="6" s="1"/>
  <c r="E70" i="6" s="1"/>
  <c r="E71" i="6" s="1"/>
  <c r="E72" i="6" s="1"/>
  <c r="E73" i="6" s="1"/>
  <c r="E74" i="6" s="1"/>
  <c r="E75" i="6" s="1"/>
  <c r="E76" i="6" s="1"/>
  <c r="E77" i="6" s="1"/>
  <c r="E78" i="6" s="1"/>
  <c r="E79" i="6" s="1"/>
  <c r="E80" i="6" s="1"/>
  <c r="E81" i="6" s="1"/>
  <c r="E82" i="6" s="1"/>
  <c r="E83" i="6" s="1"/>
  <c r="E84" i="6" s="1"/>
  <c r="E85" i="6" s="1"/>
  <c r="E86" i="6" s="1"/>
  <c r="E87" i="6" s="1"/>
  <c r="E88" i="6" s="1"/>
  <c r="E89" i="6" s="1"/>
  <c r="E90" i="6" s="1"/>
  <c r="E91" i="6" s="1"/>
  <c r="E92" i="6" s="1"/>
  <c r="E93" i="6" s="1"/>
  <c r="E94" i="6" s="1"/>
  <c r="E95" i="6" s="1"/>
  <c r="E96" i="6" s="1"/>
  <c r="E97" i="6" s="1"/>
  <c r="E98" i="6" s="1"/>
  <c r="E99" i="6" s="1"/>
  <c r="E100" i="6" s="1"/>
  <c r="E101" i="6" s="1"/>
  <c r="E102" i="6" s="1"/>
  <c r="E103" i="6" s="1"/>
  <c r="D6" i="6"/>
  <c r="D7" i="6" s="1"/>
  <c r="D8" i="6" s="1"/>
  <c r="D9" i="6" s="1"/>
  <c r="D10" i="6" s="1"/>
  <c r="D11" i="6" s="1"/>
  <c r="D12" i="6" s="1"/>
  <c r="D13" i="6" s="1"/>
  <c r="D14" i="6" s="1"/>
  <c r="D15" i="6" s="1"/>
  <c r="D16" i="6" s="1"/>
  <c r="D17" i="6" s="1"/>
  <c r="D18" i="6" s="1"/>
  <c r="D19" i="6" s="1"/>
  <c r="D20" i="6" s="1"/>
  <c r="D21" i="6" s="1"/>
  <c r="D22" i="6" s="1"/>
  <c r="D23" i="6" s="1"/>
  <c r="D24" i="6" s="1"/>
  <c r="D25" i="6" s="1"/>
  <c r="D26" i="6" s="1"/>
  <c r="D27" i="6" s="1"/>
  <c r="D28" i="6" s="1"/>
  <c r="D29" i="6" s="1"/>
  <c r="D30" i="6" s="1"/>
  <c r="D31" i="6" s="1"/>
  <c r="D32" i="6" s="1"/>
  <c r="D33" i="6" s="1"/>
  <c r="D34" i="6" s="1"/>
  <c r="D35" i="6" s="1"/>
  <c r="D36" i="6" s="1"/>
  <c r="D37" i="6" s="1"/>
  <c r="D38" i="6" s="1"/>
  <c r="D39" i="6" s="1"/>
  <c r="D40" i="6" s="1"/>
  <c r="D41" i="6" s="1"/>
  <c r="D42" i="6" s="1"/>
  <c r="D43" i="6" s="1"/>
  <c r="D44" i="6" s="1"/>
  <c r="D45" i="6" s="1"/>
  <c r="D46" i="6" s="1"/>
  <c r="D47" i="6" s="1"/>
  <c r="D48" i="6" s="1"/>
  <c r="D49" i="6" s="1"/>
  <c r="D50" i="6" s="1"/>
  <c r="D51" i="6" s="1"/>
  <c r="D52" i="6" s="1"/>
  <c r="D53" i="6" s="1"/>
  <c r="D54" i="6" s="1"/>
  <c r="D55" i="6" s="1"/>
  <c r="D56" i="6" s="1"/>
  <c r="D57" i="6" s="1"/>
  <c r="D58" i="6" s="1"/>
  <c r="D59" i="6" s="1"/>
  <c r="D60" i="6" s="1"/>
  <c r="D61" i="6" s="1"/>
  <c r="D62" i="6" s="1"/>
  <c r="D63" i="6" s="1"/>
  <c r="D64" i="6" s="1"/>
  <c r="D65" i="6" s="1"/>
  <c r="D66" i="6" s="1"/>
  <c r="D67" i="6" s="1"/>
  <c r="D68" i="6" s="1"/>
  <c r="D69" i="6" s="1"/>
  <c r="D70" i="6" s="1"/>
  <c r="D71" i="6" s="1"/>
  <c r="D72" i="6" s="1"/>
  <c r="D73" i="6" s="1"/>
  <c r="D74" i="6" s="1"/>
  <c r="D75" i="6" s="1"/>
  <c r="D76" i="6" s="1"/>
  <c r="D77" i="6" s="1"/>
  <c r="D78" i="6" s="1"/>
  <c r="D79" i="6" s="1"/>
  <c r="D80" i="6" s="1"/>
  <c r="D81" i="6" s="1"/>
  <c r="D82" i="6" s="1"/>
  <c r="D83" i="6" s="1"/>
  <c r="D84" i="6" s="1"/>
  <c r="D85" i="6" s="1"/>
  <c r="D86" i="6" s="1"/>
  <c r="D87" i="6" s="1"/>
  <c r="D88" i="6" s="1"/>
  <c r="D89" i="6" s="1"/>
  <c r="D90" i="6" s="1"/>
  <c r="D91" i="6" s="1"/>
  <c r="D92" i="6" s="1"/>
  <c r="D93" i="6" s="1"/>
  <c r="D94" i="6" s="1"/>
  <c r="D95" i="6" s="1"/>
  <c r="D96" i="6" s="1"/>
  <c r="D97" i="6" s="1"/>
  <c r="D98" i="6" s="1"/>
  <c r="D99" i="6" s="1"/>
  <c r="D100" i="6" s="1"/>
  <c r="D101" i="6" s="1"/>
  <c r="D102" i="6" s="1"/>
  <c r="D103" i="6" s="1"/>
  <c r="C6" i="6"/>
  <c r="C7" i="6" s="1"/>
  <c r="C8" i="6" s="1"/>
  <c r="C9" i="6" s="1"/>
  <c r="C10" i="6" s="1"/>
  <c r="C11" i="6" s="1"/>
  <c r="C12" i="6" s="1"/>
  <c r="C13" i="6" s="1"/>
  <c r="C14" i="6" s="1"/>
  <c r="C15" i="6" s="1"/>
  <c r="C16" i="6" s="1"/>
  <c r="C17" i="6" s="1"/>
  <c r="C18" i="6" s="1"/>
  <c r="C19" i="6" s="1"/>
  <c r="C20" i="6" s="1"/>
  <c r="C21" i="6" s="1"/>
  <c r="C22" i="6" s="1"/>
  <c r="C23" i="6" s="1"/>
  <c r="C24" i="6" s="1"/>
  <c r="C25" i="6" s="1"/>
  <c r="C26" i="6" s="1"/>
  <c r="C27" i="6" s="1"/>
  <c r="C28" i="6" s="1"/>
  <c r="C29" i="6" s="1"/>
  <c r="C30" i="6" s="1"/>
  <c r="C31" i="6" s="1"/>
  <c r="C32" i="6" s="1"/>
  <c r="C33" i="6" s="1"/>
  <c r="C34" i="6" s="1"/>
  <c r="C35" i="6" s="1"/>
  <c r="C36" i="6" s="1"/>
  <c r="C37" i="6" s="1"/>
  <c r="C38" i="6" s="1"/>
  <c r="C39" i="6" s="1"/>
  <c r="C40" i="6" s="1"/>
  <c r="C41" i="6" s="1"/>
  <c r="C42" i="6" s="1"/>
  <c r="C43" i="6" s="1"/>
  <c r="C44" i="6" s="1"/>
  <c r="C45" i="6" s="1"/>
  <c r="C46" i="6" s="1"/>
  <c r="C47" i="6" s="1"/>
  <c r="C48" i="6" s="1"/>
  <c r="C49" i="6" s="1"/>
  <c r="C50" i="6" s="1"/>
  <c r="C51" i="6" s="1"/>
  <c r="C52" i="6" s="1"/>
  <c r="C53" i="6" s="1"/>
  <c r="C54" i="6" s="1"/>
  <c r="C55" i="6" s="1"/>
  <c r="C56" i="6" s="1"/>
  <c r="C57" i="6" s="1"/>
  <c r="C58" i="6" s="1"/>
  <c r="C59" i="6" s="1"/>
  <c r="C60" i="6" s="1"/>
  <c r="C61" i="6" s="1"/>
  <c r="C62" i="6" s="1"/>
  <c r="C63" i="6" s="1"/>
  <c r="C64" i="6" s="1"/>
  <c r="C65" i="6" s="1"/>
  <c r="C66" i="6" s="1"/>
  <c r="C67" i="6" s="1"/>
  <c r="C68" i="6" s="1"/>
  <c r="C69" i="6" s="1"/>
  <c r="C70" i="6" s="1"/>
  <c r="C71" i="6" s="1"/>
  <c r="C72" i="6" s="1"/>
  <c r="C73" i="6" s="1"/>
  <c r="C74" i="6" s="1"/>
  <c r="C75" i="6" s="1"/>
  <c r="C76" i="6" s="1"/>
  <c r="C77" i="6" s="1"/>
  <c r="C78" i="6" s="1"/>
  <c r="C79" i="6" s="1"/>
  <c r="C80" i="6" s="1"/>
  <c r="C81" i="6" s="1"/>
  <c r="C82" i="6" s="1"/>
  <c r="C83" i="6" s="1"/>
  <c r="C84" i="6" s="1"/>
  <c r="C85" i="6" s="1"/>
  <c r="C86" i="6" s="1"/>
  <c r="C87" i="6" s="1"/>
  <c r="C88" i="6" s="1"/>
  <c r="C89" i="6" s="1"/>
  <c r="C90" i="6" s="1"/>
  <c r="C91" i="6" s="1"/>
  <c r="C92" i="6" s="1"/>
  <c r="C93" i="6" s="1"/>
  <c r="C94" i="6" s="1"/>
  <c r="C95" i="6" s="1"/>
  <c r="C96" i="6" s="1"/>
  <c r="C97" i="6" s="1"/>
  <c r="C98" i="6" s="1"/>
  <c r="C99" i="6" s="1"/>
  <c r="C100" i="6" s="1"/>
  <c r="C101" i="6" s="1"/>
  <c r="C102" i="6" s="1"/>
  <c r="C103" i="6" s="1"/>
  <c r="B6" i="6"/>
  <c r="B7" i="6" s="1"/>
  <c r="B8" i="6" s="1"/>
  <c r="B9" i="6" s="1"/>
  <c r="B10" i="6" s="1"/>
  <c r="B11" i="6" s="1"/>
  <c r="B12" i="6" s="1"/>
  <c r="B13" i="6" s="1"/>
  <c r="B14" i="6" s="1"/>
  <c r="B15" i="6" s="1"/>
  <c r="B16" i="6" s="1"/>
  <c r="B17" i="6" s="1"/>
  <c r="B18" i="6" s="1"/>
  <c r="B19" i="6" s="1"/>
  <c r="B20" i="6" s="1"/>
  <c r="B21" i="6" s="1"/>
  <c r="B22" i="6" s="1"/>
  <c r="B23" i="6" s="1"/>
  <c r="B24" i="6" s="1"/>
  <c r="B25" i="6" s="1"/>
  <c r="B26" i="6" s="1"/>
  <c r="B27" i="6" s="1"/>
  <c r="B28" i="6" s="1"/>
  <c r="B29" i="6" s="1"/>
  <c r="B30" i="6" s="1"/>
  <c r="B31" i="6" s="1"/>
  <c r="B32" i="6" s="1"/>
  <c r="B33" i="6" s="1"/>
  <c r="B34" i="6" s="1"/>
  <c r="B35" i="6" s="1"/>
  <c r="B36" i="6" s="1"/>
  <c r="B37" i="6" s="1"/>
  <c r="B38" i="6" s="1"/>
  <c r="B39" i="6" s="1"/>
  <c r="B40" i="6" s="1"/>
  <c r="B41" i="6" s="1"/>
  <c r="B42" i="6" s="1"/>
  <c r="B43" i="6" s="1"/>
  <c r="B44" i="6" s="1"/>
  <c r="B45" i="6" s="1"/>
  <c r="B46" i="6" s="1"/>
  <c r="B47" i="6" s="1"/>
  <c r="B48" i="6" s="1"/>
  <c r="B49" i="6" s="1"/>
  <c r="B50" i="6" s="1"/>
  <c r="B51" i="6" s="1"/>
  <c r="B52" i="6" s="1"/>
  <c r="B53" i="6" s="1"/>
  <c r="B54" i="6" s="1"/>
  <c r="B55" i="6" s="1"/>
  <c r="B56" i="6" s="1"/>
  <c r="B57" i="6" s="1"/>
  <c r="B58" i="6" s="1"/>
  <c r="B59" i="6" s="1"/>
  <c r="B60" i="6" s="1"/>
  <c r="B61" i="6" s="1"/>
  <c r="B62" i="6" s="1"/>
  <c r="B63" i="6" s="1"/>
  <c r="B64" i="6" s="1"/>
  <c r="B65" i="6" s="1"/>
  <c r="B66" i="6" s="1"/>
  <c r="B67" i="6" s="1"/>
  <c r="B68" i="6" s="1"/>
  <c r="B69" i="6" s="1"/>
  <c r="B70" i="6" s="1"/>
  <c r="B71" i="6" s="1"/>
  <c r="B72" i="6" s="1"/>
  <c r="B73" i="6" s="1"/>
  <c r="B74" i="6" s="1"/>
  <c r="B75" i="6" s="1"/>
  <c r="B76" i="6" s="1"/>
  <c r="B77" i="6" s="1"/>
  <c r="B78" i="6" s="1"/>
  <c r="B79" i="6" s="1"/>
  <c r="B80" i="6" s="1"/>
  <c r="B81" i="6" s="1"/>
  <c r="B82" i="6" s="1"/>
  <c r="B83" i="6" s="1"/>
  <c r="B84" i="6" s="1"/>
  <c r="B85" i="6" s="1"/>
  <c r="B86" i="6" s="1"/>
  <c r="B87" i="6" s="1"/>
  <c r="B88" i="6" s="1"/>
  <c r="B89" i="6" s="1"/>
  <c r="B90" i="6" s="1"/>
  <c r="B91" i="6" s="1"/>
  <c r="B92" i="6" s="1"/>
  <c r="B93" i="6" s="1"/>
  <c r="B94" i="6" s="1"/>
  <c r="B95" i="6" s="1"/>
  <c r="B96" i="6" s="1"/>
  <c r="B97" i="6" s="1"/>
  <c r="B98" i="6" s="1"/>
  <c r="B99" i="6" s="1"/>
  <c r="B100" i="6" s="1"/>
  <c r="B101" i="6" s="1"/>
  <c r="B102" i="6" s="1"/>
  <c r="B103" i="6" s="1"/>
  <c r="H23" i="5"/>
  <c r="H24" i="5" s="1"/>
  <c r="H25" i="5" s="1"/>
  <c r="H26" i="5" s="1"/>
  <c r="H27" i="5" s="1"/>
  <c r="H28" i="5" s="1"/>
  <c r="H29" i="5" s="1"/>
  <c r="H30" i="5" s="1"/>
  <c r="H31" i="5" s="1"/>
  <c r="H32" i="5" s="1"/>
  <c r="H33" i="5" s="1"/>
  <c r="H34" i="5" s="1"/>
  <c r="H35" i="5" s="1"/>
  <c r="H36" i="5" s="1"/>
  <c r="H37" i="5" s="1"/>
  <c r="H38" i="5" s="1"/>
  <c r="H39" i="5" s="1"/>
  <c r="H40" i="5" s="1"/>
  <c r="H41" i="5" s="1"/>
  <c r="H42" i="5" s="1"/>
  <c r="H43" i="5" s="1"/>
  <c r="H44" i="5" s="1"/>
  <c r="H45" i="5" s="1"/>
  <c r="H46" i="5" s="1"/>
  <c r="H47" i="5" s="1"/>
  <c r="H48" i="5" s="1"/>
  <c r="H49" i="5" s="1"/>
  <c r="H50" i="5" s="1"/>
  <c r="H51" i="5" s="1"/>
  <c r="H52" i="5" s="1"/>
  <c r="H53" i="5" s="1"/>
  <c r="H54" i="5" s="1"/>
  <c r="H55" i="5" s="1"/>
  <c r="H56" i="5" s="1"/>
  <c r="H57" i="5" s="1"/>
  <c r="H58" i="5" s="1"/>
  <c r="H59" i="5" s="1"/>
  <c r="H60" i="5" s="1"/>
  <c r="H61" i="5" s="1"/>
  <c r="H62" i="5" s="1"/>
  <c r="H63" i="5" s="1"/>
  <c r="H64" i="5" s="1"/>
  <c r="H65" i="5" s="1"/>
  <c r="H66" i="5" s="1"/>
  <c r="H67" i="5" s="1"/>
  <c r="H68" i="5" s="1"/>
  <c r="H69" i="5" s="1"/>
  <c r="H70" i="5" s="1"/>
  <c r="H71" i="5" s="1"/>
  <c r="H72" i="5" s="1"/>
  <c r="H73" i="5" s="1"/>
  <c r="H74" i="5" s="1"/>
  <c r="H75" i="5" s="1"/>
  <c r="H76" i="5" s="1"/>
  <c r="H77" i="5" s="1"/>
  <c r="H78" i="5" s="1"/>
  <c r="H79" i="5" s="1"/>
  <c r="H80" i="5" s="1"/>
  <c r="H81" i="5" s="1"/>
  <c r="H82" i="5" s="1"/>
  <c r="H83" i="5" s="1"/>
  <c r="H84" i="5" s="1"/>
  <c r="H85" i="5" s="1"/>
  <c r="H86" i="5" s="1"/>
  <c r="H87" i="5" s="1"/>
  <c r="H88" i="5" s="1"/>
  <c r="H89" i="5" s="1"/>
  <c r="H90" i="5" s="1"/>
  <c r="H91" i="5" s="1"/>
  <c r="H92" i="5" s="1"/>
  <c r="H93" i="5" s="1"/>
  <c r="H94" i="5" s="1"/>
  <c r="H95" i="5" s="1"/>
  <c r="H96" i="5" s="1"/>
  <c r="H97" i="5" s="1"/>
  <c r="H98" i="5" s="1"/>
  <c r="H99" i="5" s="1"/>
  <c r="H100" i="5" s="1"/>
  <c r="H101" i="5" s="1"/>
  <c r="H102" i="5" s="1"/>
  <c r="H103" i="5" s="1"/>
  <c r="I8" i="5"/>
  <c r="I9" i="5" s="1"/>
  <c r="I10" i="5" s="1"/>
  <c r="I11" i="5" s="1"/>
  <c r="I12" i="5" s="1"/>
  <c r="I13" i="5" s="1"/>
  <c r="I14" i="5" s="1"/>
  <c r="I15" i="5" s="1"/>
  <c r="I16" i="5" s="1"/>
  <c r="I17" i="5" s="1"/>
  <c r="I18" i="5" s="1"/>
  <c r="I19" i="5" s="1"/>
  <c r="I20" i="5" s="1"/>
  <c r="I21" i="5" s="1"/>
  <c r="I22" i="5" s="1"/>
  <c r="I23" i="5" s="1"/>
  <c r="I24" i="5" s="1"/>
  <c r="I25" i="5" s="1"/>
  <c r="I26" i="5" s="1"/>
  <c r="I27" i="5" s="1"/>
  <c r="I28" i="5" s="1"/>
  <c r="I29" i="5" s="1"/>
  <c r="I30" i="5" s="1"/>
  <c r="I31" i="5" s="1"/>
  <c r="I32" i="5" s="1"/>
  <c r="I33" i="5" s="1"/>
  <c r="I34" i="5" s="1"/>
  <c r="I35" i="5" s="1"/>
  <c r="I36" i="5" s="1"/>
  <c r="I37" i="5" s="1"/>
  <c r="I38" i="5" s="1"/>
  <c r="I39" i="5" s="1"/>
  <c r="I40" i="5" s="1"/>
  <c r="I41" i="5" s="1"/>
  <c r="I42" i="5" s="1"/>
  <c r="I43" i="5" s="1"/>
  <c r="I44" i="5" s="1"/>
  <c r="I45" i="5" s="1"/>
  <c r="I46" i="5" s="1"/>
  <c r="I47" i="5" s="1"/>
  <c r="I48" i="5" s="1"/>
  <c r="I49" i="5" s="1"/>
  <c r="I50" i="5" s="1"/>
  <c r="I51" i="5" s="1"/>
  <c r="I52" i="5" s="1"/>
  <c r="I53" i="5" s="1"/>
  <c r="I54" i="5" s="1"/>
  <c r="I55" i="5" s="1"/>
  <c r="I56" i="5" s="1"/>
  <c r="I57" i="5" s="1"/>
  <c r="I58" i="5" s="1"/>
  <c r="I59" i="5" s="1"/>
  <c r="I60" i="5" s="1"/>
  <c r="I61" i="5" s="1"/>
  <c r="I62" i="5" s="1"/>
  <c r="I63" i="5" s="1"/>
  <c r="I64" i="5" s="1"/>
  <c r="I65" i="5" s="1"/>
  <c r="I66" i="5" s="1"/>
  <c r="I67" i="5" s="1"/>
  <c r="I68" i="5" s="1"/>
  <c r="I69" i="5" s="1"/>
  <c r="I70" i="5" s="1"/>
  <c r="I71" i="5" s="1"/>
  <c r="I72" i="5" s="1"/>
  <c r="I73" i="5" s="1"/>
  <c r="I74" i="5" s="1"/>
  <c r="I75" i="5" s="1"/>
  <c r="I76" i="5" s="1"/>
  <c r="I77" i="5" s="1"/>
  <c r="I78" i="5" s="1"/>
  <c r="I79" i="5" s="1"/>
  <c r="I80" i="5" s="1"/>
  <c r="I81" i="5" s="1"/>
  <c r="I82" i="5" s="1"/>
  <c r="I83" i="5" s="1"/>
  <c r="I84" i="5" s="1"/>
  <c r="I85" i="5" s="1"/>
  <c r="I86" i="5" s="1"/>
  <c r="I87" i="5" s="1"/>
  <c r="I88" i="5" s="1"/>
  <c r="I89" i="5" s="1"/>
  <c r="I90" i="5" s="1"/>
  <c r="I91" i="5" s="1"/>
  <c r="I92" i="5" s="1"/>
  <c r="I93" i="5" s="1"/>
  <c r="I94" i="5" s="1"/>
  <c r="I95" i="5" s="1"/>
  <c r="I96" i="5" s="1"/>
  <c r="I97" i="5" s="1"/>
  <c r="I98" i="5" s="1"/>
  <c r="I99" i="5" s="1"/>
  <c r="I100" i="5" s="1"/>
  <c r="I101" i="5" s="1"/>
  <c r="I102" i="5" s="1"/>
  <c r="I103" i="5" s="1"/>
  <c r="D8" i="5"/>
  <c r="D9" i="5" s="1"/>
  <c r="D10" i="5" s="1"/>
  <c r="D11" i="5" s="1"/>
  <c r="D12" i="5" s="1"/>
  <c r="D13" i="5" s="1"/>
  <c r="D14" i="5" s="1"/>
  <c r="D15" i="5" s="1"/>
  <c r="D16" i="5" s="1"/>
  <c r="D17" i="5" s="1"/>
  <c r="D18" i="5" s="1"/>
  <c r="D19" i="5" s="1"/>
  <c r="D20" i="5" s="1"/>
  <c r="D21" i="5" s="1"/>
  <c r="D22" i="5" s="1"/>
  <c r="D23" i="5" s="1"/>
  <c r="D24" i="5" s="1"/>
  <c r="D25" i="5" s="1"/>
  <c r="D26" i="5" s="1"/>
  <c r="D27" i="5" s="1"/>
  <c r="D28" i="5" s="1"/>
  <c r="D29" i="5" s="1"/>
  <c r="D30" i="5" s="1"/>
  <c r="D31" i="5" s="1"/>
  <c r="D32" i="5" s="1"/>
  <c r="D33" i="5" s="1"/>
  <c r="D34" i="5" s="1"/>
  <c r="D35" i="5" s="1"/>
  <c r="D36" i="5" s="1"/>
  <c r="D37" i="5" s="1"/>
  <c r="D38" i="5" s="1"/>
  <c r="D39" i="5" s="1"/>
  <c r="D40" i="5" s="1"/>
  <c r="D41" i="5" s="1"/>
  <c r="D42" i="5" s="1"/>
  <c r="D43" i="5" s="1"/>
  <c r="D44" i="5" s="1"/>
  <c r="D45" i="5" s="1"/>
  <c r="D46" i="5" s="1"/>
  <c r="D47" i="5" s="1"/>
  <c r="D48" i="5" s="1"/>
  <c r="D49" i="5" s="1"/>
  <c r="D50" i="5" s="1"/>
  <c r="D51" i="5" s="1"/>
  <c r="D52" i="5" s="1"/>
  <c r="D53" i="5" s="1"/>
  <c r="D54" i="5" s="1"/>
  <c r="D55" i="5" s="1"/>
  <c r="D56" i="5" s="1"/>
  <c r="D57" i="5" s="1"/>
  <c r="D58" i="5" s="1"/>
  <c r="D59" i="5" s="1"/>
  <c r="D60" i="5" s="1"/>
  <c r="D61" i="5" s="1"/>
  <c r="D62" i="5" s="1"/>
  <c r="D63" i="5" s="1"/>
  <c r="D64" i="5" s="1"/>
  <c r="D65" i="5" s="1"/>
  <c r="D66" i="5" s="1"/>
  <c r="D67" i="5" s="1"/>
  <c r="D68" i="5" s="1"/>
  <c r="D69" i="5" s="1"/>
  <c r="D70" i="5" s="1"/>
  <c r="D71" i="5" s="1"/>
  <c r="D72" i="5" s="1"/>
  <c r="D73" i="5" s="1"/>
  <c r="D74" i="5" s="1"/>
  <c r="D75" i="5" s="1"/>
  <c r="D76" i="5" s="1"/>
  <c r="D77" i="5" s="1"/>
  <c r="D78" i="5" s="1"/>
  <c r="D79" i="5" s="1"/>
  <c r="D80" i="5" s="1"/>
  <c r="D81" i="5" s="1"/>
  <c r="D82" i="5" s="1"/>
  <c r="D83" i="5" s="1"/>
  <c r="D84" i="5" s="1"/>
  <c r="D85" i="5" s="1"/>
  <c r="D86" i="5" s="1"/>
  <c r="D87" i="5" s="1"/>
  <c r="D88" i="5" s="1"/>
  <c r="D89" i="5" s="1"/>
  <c r="D90" i="5" s="1"/>
  <c r="D91" i="5" s="1"/>
  <c r="D92" i="5" s="1"/>
  <c r="D93" i="5" s="1"/>
  <c r="D94" i="5" s="1"/>
  <c r="D95" i="5" s="1"/>
  <c r="D96" i="5" s="1"/>
  <c r="D97" i="5" s="1"/>
  <c r="D98" i="5" s="1"/>
  <c r="D99" i="5" s="1"/>
  <c r="D100" i="5" s="1"/>
  <c r="D101" i="5" s="1"/>
  <c r="D102" i="5" s="1"/>
  <c r="D103" i="5" s="1"/>
  <c r="I7" i="5"/>
  <c r="D7" i="5"/>
  <c r="I6" i="5"/>
  <c r="H6" i="5"/>
  <c r="H7" i="5" s="1"/>
  <c r="H8" i="5" s="1"/>
  <c r="H9" i="5" s="1"/>
  <c r="H10" i="5" s="1"/>
  <c r="H11" i="5" s="1"/>
  <c r="H12" i="5" s="1"/>
  <c r="H13" i="5" s="1"/>
  <c r="H14" i="5" s="1"/>
  <c r="H15" i="5" s="1"/>
  <c r="H16" i="5" s="1"/>
  <c r="H17" i="5" s="1"/>
  <c r="H18" i="5" s="1"/>
  <c r="H19" i="5" s="1"/>
  <c r="H20" i="5" s="1"/>
  <c r="H21" i="5" s="1"/>
  <c r="H22" i="5" s="1"/>
  <c r="G6" i="5"/>
  <c r="G7" i="5" s="1"/>
  <c r="G8" i="5" s="1"/>
  <c r="G9" i="5" s="1"/>
  <c r="G10" i="5" s="1"/>
  <c r="G11" i="5" s="1"/>
  <c r="G12" i="5" s="1"/>
  <c r="G13" i="5" s="1"/>
  <c r="G14" i="5" s="1"/>
  <c r="G15" i="5" s="1"/>
  <c r="G16" i="5" s="1"/>
  <c r="G17" i="5" s="1"/>
  <c r="G18" i="5" s="1"/>
  <c r="G19" i="5" s="1"/>
  <c r="G20" i="5" s="1"/>
  <c r="G21" i="5" s="1"/>
  <c r="G22" i="5" s="1"/>
  <c r="G23" i="5" s="1"/>
  <c r="G24" i="5" s="1"/>
  <c r="G25" i="5" s="1"/>
  <c r="G26" i="5" s="1"/>
  <c r="G27" i="5" s="1"/>
  <c r="G28" i="5" s="1"/>
  <c r="G29" i="5" s="1"/>
  <c r="G30" i="5" s="1"/>
  <c r="G31" i="5" s="1"/>
  <c r="G32" i="5" s="1"/>
  <c r="G33" i="5" s="1"/>
  <c r="G34" i="5" s="1"/>
  <c r="G35" i="5" s="1"/>
  <c r="G36" i="5" s="1"/>
  <c r="G37" i="5" s="1"/>
  <c r="G38" i="5" s="1"/>
  <c r="G39" i="5" s="1"/>
  <c r="G40" i="5" s="1"/>
  <c r="G41" i="5" s="1"/>
  <c r="G42" i="5" s="1"/>
  <c r="G43" i="5" s="1"/>
  <c r="G44" i="5" s="1"/>
  <c r="G45" i="5" s="1"/>
  <c r="G46" i="5" s="1"/>
  <c r="G47" i="5" s="1"/>
  <c r="G48" i="5" s="1"/>
  <c r="G49" i="5" s="1"/>
  <c r="G50" i="5" s="1"/>
  <c r="G51" i="5" s="1"/>
  <c r="G52" i="5" s="1"/>
  <c r="G53" i="5" s="1"/>
  <c r="G54" i="5" s="1"/>
  <c r="G55" i="5" s="1"/>
  <c r="G56" i="5" s="1"/>
  <c r="G57" i="5" s="1"/>
  <c r="G58" i="5" s="1"/>
  <c r="G59" i="5" s="1"/>
  <c r="G60" i="5" s="1"/>
  <c r="G61" i="5" s="1"/>
  <c r="G62" i="5" s="1"/>
  <c r="G63" i="5" s="1"/>
  <c r="G64" i="5" s="1"/>
  <c r="G65" i="5" s="1"/>
  <c r="G66" i="5" s="1"/>
  <c r="G67" i="5" s="1"/>
  <c r="G68" i="5" s="1"/>
  <c r="G69" i="5" s="1"/>
  <c r="G70" i="5" s="1"/>
  <c r="G71" i="5" s="1"/>
  <c r="G72" i="5" s="1"/>
  <c r="G73" i="5" s="1"/>
  <c r="G74" i="5" s="1"/>
  <c r="G75" i="5" s="1"/>
  <c r="G76" i="5" s="1"/>
  <c r="G77" i="5" s="1"/>
  <c r="G78" i="5" s="1"/>
  <c r="G79" i="5" s="1"/>
  <c r="G80" i="5" s="1"/>
  <c r="G81" i="5" s="1"/>
  <c r="G82" i="5" s="1"/>
  <c r="G83" i="5" s="1"/>
  <c r="G84" i="5" s="1"/>
  <c r="G85" i="5" s="1"/>
  <c r="G86" i="5" s="1"/>
  <c r="G87" i="5" s="1"/>
  <c r="G88" i="5" s="1"/>
  <c r="G89" i="5" s="1"/>
  <c r="G90" i="5" s="1"/>
  <c r="G91" i="5" s="1"/>
  <c r="G92" i="5" s="1"/>
  <c r="G93" i="5" s="1"/>
  <c r="G94" i="5" s="1"/>
  <c r="G95" i="5" s="1"/>
  <c r="G96" i="5" s="1"/>
  <c r="G97" i="5" s="1"/>
  <c r="G98" i="5" s="1"/>
  <c r="G99" i="5" s="1"/>
  <c r="G100" i="5" s="1"/>
  <c r="G101" i="5" s="1"/>
  <c r="G102" i="5" s="1"/>
  <c r="G103" i="5" s="1"/>
  <c r="F6" i="5"/>
  <c r="F7" i="5" s="1"/>
  <c r="F8" i="5" s="1"/>
  <c r="F9" i="5" s="1"/>
  <c r="F10" i="5" s="1"/>
  <c r="F11" i="5" s="1"/>
  <c r="F12" i="5" s="1"/>
  <c r="F13" i="5" s="1"/>
  <c r="F14" i="5" s="1"/>
  <c r="F15" i="5" s="1"/>
  <c r="F16" i="5" s="1"/>
  <c r="F17" i="5" s="1"/>
  <c r="F18" i="5" s="1"/>
  <c r="F19" i="5" s="1"/>
  <c r="F20" i="5" s="1"/>
  <c r="F21" i="5" s="1"/>
  <c r="F22" i="5" s="1"/>
  <c r="F23" i="5" s="1"/>
  <c r="F24" i="5" s="1"/>
  <c r="F25" i="5" s="1"/>
  <c r="F26" i="5" s="1"/>
  <c r="F27" i="5" s="1"/>
  <c r="F28" i="5" s="1"/>
  <c r="F29" i="5" s="1"/>
  <c r="F30" i="5" s="1"/>
  <c r="F31" i="5" s="1"/>
  <c r="F32" i="5" s="1"/>
  <c r="F33" i="5" s="1"/>
  <c r="F34" i="5" s="1"/>
  <c r="F35" i="5" s="1"/>
  <c r="F36" i="5" s="1"/>
  <c r="F37" i="5" s="1"/>
  <c r="F38" i="5" s="1"/>
  <c r="F39" i="5" s="1"/>
  <c r="F40" i="5" s="1"/>
  <c r="F41" i="5" s="1"/>
  <c r="F42" i="5" s="1"/>
  <c r="F43" i="5" s="1"/>
  <c r="F44" i="5" s="1"/>
  <c r="F45" i="5" s="1"/>
  <c r="F46" i="5" s="1"/>
  <c r="F47" i="5" s="1"/>
  <c r="F48" i="5" s="1"/>
  <c r="F49" i="5" s="1"/>
  <c r="F50" i="5" s="1"/>
  <c r="F51" i="5" s="1"/>
  <c r="F52" i="5" s="1"/>
  <c r="F53" i="5" s="1"/>
  <c r="F54" i="5" s="1"/>
  <c r="F55" i="5" s="1"/>
  <c r="F56" i="5" s="1"/>
  <c r="F57" i="5" s="1"/>
  <c r="F58" i="5" s="1"/>
  <c r="F59" i="5" s="1"/>
  <c r="F60" i="5" s="1"/>
  <c r="F61" i="5" s="1"/>
  <c r="F62" i="5" s="1"/>
  <c r="F63" i="5" s="1"/>
  <c r="F64" i="5" s="1"/>
  <c r="F65" i="5" s="1"/>
  <c r="F66" i="5" s="1"/>
  <c r="F67" i="5" s="1"/>
  <c r="F68" i="5" s="1"/>
  <c r="F69" i="5" s="1"/>
  <c r="F70" i="5" s="1"/>
  <c r="F71" i="5" s="1"/>
  <c r="F72" i="5" s="1"/>
  <c r="F73" i="5" s="1"/>
  <c r="F74" i="5" s="1"/>
  <c r="F75" i="5" s="1"/>
  <c r="F76" i="5" s="1"/>
  <c r="F77" i="5" s="1"/>
  <c r="F78" i="5" s="1"/>
  <c r="F79" i="5" s="1"/>
  <c r="F80" i="5" s="1"/>
  <c r="F81" i="5" s="1"/>
  <c r="F82" i="5" s="1"/>
  <c r="F83" i="5" s="1"/>
  <c r="F84" i="5" s="1"/>
  <c r="F85" i="5" s="1"/>
  <c r="F86" i="5" s="1"/>
  <c r="F87" i="5" s="1"/>
  <c r="F88" i="5" s="1"/>
  <c r="F89" i="5" s="1"/>
  <c r="F90" i="5" s="1"/>
  <c r="F91" i="5" s="1"/>
  <c r="F92" i="5" s="1"/>
  <c r="F93" i="5" s="1"/>
  <c r="F94" i="5" s="1"/>
  <c r="F95" i="5" s="1"/>
  <c r="F96" i="5" s="1"/>
  <c r="F97" i="5" s="1"/>
  <c r="F98" i="5" s="1"/>
  <c r="F99" i="5" s="1"/>
  <c r="F100" i="5" s="1"/>
  <c r="F101" i="5" s="1"/>
  <c r="F102" i="5" s="1"/>
  <c r="F103" i="5" s="1"/>
  <c r="E6" i="5"/>
  <c r="E7" i="5" s="1"/>
  <c r="E8" i="5" s="1"/>
  <c r="E9" i="5" s="1"/>
  <c r="E10" i="5" s="1"/>
  <c r="E11" i="5" s="1"/>
  <c r="E12" i="5" s="1"/>
  <c r="E13" i="5" s="1"/>
  <c r="E14" i="5" s="1"/>
  <c r="E15" i="5" s="1"/>
  <c r="E16" i="5" s="1"/>
  <c r="E17" i="5" s="1"/>
  <c r="E18" i="5" s="1"/>
  <c r="E19" i="5" s="1"/>
  <c r="E20" i="5" s="1"/>
  <c r="E21" i="5" s="1"/>
  <c r="E22" i="5" s="1"/>
  <c r="E23" i="5" s="1"/>
  <c r="E24" i="5" s="1"/>
  <c r="E25" i="5" s="1"/>
  <c r="E26" i="5" s="1"/>
  <c r="E27" i="5" s="1"/>
  <c r="E28" i="5" s="1"/>
  <c r="E29" i="5" s="1"/>
  <c r="E30" i="5" s="1"/>
  <c r="E31" i="5" s="1"/>
  <c r="E32" i="5" s="1"/>
  <c r="E33" i="5" s="1"/>
  <c r="E34" i="5" s="1"/>
  <c r="E35" i="5" s="1"/>
  <c r="E36" i="5" s="1"/>
  <c r="E37" i="5" s="1"/>
  <c r="E38" i="5" s="1"/>
  <c r="E39" i="5" s="1"/>
  <c r="E40" i="5" s="1"/>
  <c r="E41" i="5" s="1"/>
  <c r="E42" i="5" s="1"/>
  <c r="E43" i="5" s="1"/>
  <c r="E44" i="5" s="1"/>
  <c r="E45" i="5" s="1"/>
  <c r="E46" i="5" s="1"/>
  <c r="E47" i="5" s="1"/>
  <c r="E48" i="5" s="1"/>
  <c r="E49" i="5" s="1"/>
  <c r="E50" i="5" s="1"/>
  <c r="E51" i="5" s="1"/>
  <c r="E52" i="5" s="1"/>
  <c r="E53" i="5" s="1"/>
  <c r="E54" i="5" s="1"/>
  <c r="E55" i="5" s="1"/>
  <c r="E56" i="5" s="1"/>
  <c r="E57" i="5" s="1"/>
  <c r="E58" i="5" s="1"/>
  <c r="E59" i="5" s="1"/>
  <c r="E60" i="5" s="1"/>
  <c r="E61" i="5" s="1"/>
  <c r="E62" i="5" s="1"/>
  <c r="E63" i="5" s="1"/>
  <c r="E64" i="5" s="1"/>
  <c r="E65" i="5" s="1"/>
  <c r="E66" i="5" s="1"/>
  <c r="E67" i="5" s="1"/>
  <c r="E68" i="5" s="1"/>
  <c r="E69" i="5" s="1"/>
  <c r="E70" i="5" s="1"/>
  <c r="E71" i="5" s="1"/>
  <c r="E72" i="5" s="1"/>
  <c r="E73" i="5" s="1"/>
  <c r="E74" i="5" s="1"/>
  <c r="E75" i="5" s="1"/>
  <c r="E76" i="5" s="1"/>
  <c r="E77" i="5" s="1"/>
  <c r="E78" i="5" s="1"/>
  <c r="E79" i="5" s="1"/>
  <c r="E80" i="5" s="1"/>
  <c r="E81" i="5" s="1"/>
  <c r="E82" i="5" s="1"/>
  <c r="E83" i="5" s="1"/>
  <c r="E84" i="5" s="1"/>
  <c r="E85" i="5" s="1"/>
  <c r="E86" i="5" s="1"/>
  <c r="E87" i="5" s="1"/>
  <c r="E88" i="5" s="1"/>
  <c r="E89" i="5" s="1"/>
  <c r="E90" i="5" s="1"/>
  <c r="E91" i="5" s="1"/>
  <c r="E92" i="5" s="1"/>
  <c r="E93" i="5" s="1"/>
  <c r="E94" i="5" s="1"/>
  <c r="E95" i="5" s="1"/>
  <c r="E96" i="5" s="1"/>
  <c r="E97" i="5" s="1"/>
  <c r="E98" i="5" s="1"/>
  <c r="E99" i="5" s="1"/>
  <c r="E100" i="5" s="1"/>
  <c r="E101" i="5" s="1"/>
  <c r="E102" i="5" s="1"/>
  <c r="E103" i="5" s="1"/>
  <c r="D6" i="5"/>
  <c r="C6" i="5"/>
  <c r="C7" i="5" s="1"/>
  <c r="C8" i="5" s="1"/>
  <c r="C9" i="5" s="1"/>
  <c r="C10" i="5" s="1"/>
  <c r="C11" i="5" s="1"/>
  <c r="C12" i="5" s="1"/>
  <c r="C13" i="5" s="1"/>
  <c r="C14" i="5" s="1"/>
  <c r="C15" i="5" s="1"/>
  <c r="C16" i="5" s="1"/>
  <c r="C17" i="5" s="1"/>
  <c r="C18" i="5" s="1"/>
  <c r="C19" i="5" s="1"/>
  <c r="C20" i="5" s="1"/>
  <c r="C21" i="5" s="1"/>
  <c r="C22" i="5" s="1"/>
  <c r="C23" i="5" s="1"/>
  <c r="C24" i="5" s="1"/>
  <c r="C25" i="5" s="1"/>
  <c r="C26" i="5" s="1"/>
  <c r="C27" i="5" s="1"/>
  <c r="C28" i="5" s="1"/>
  <c r="C29" i="5" s="1"/>
  <c r="C30" i="5" s="1"/>
  <c r="C31" i="5" s="1"/>
  <c r="C32" i="5" s="1"/>
  <c r="C33" i="5" s="1"/>
  <c r="C34" i="5" s="1"/>
  <c r="C35" i="5" s="1"/>
  <c r="C36" i="5" s="1"/>
  <c r="C37" i="5" s="1"/>
  <c r="C38" i="5" s="1"/>
  <c r="C39" i="5" s="1"/>
  <c r="C40" i="5" s="1"/>
  <c r="C41" i="5" s="1"/>
  <c r="C42" i="5" s="1"/>
  <c r="C43" i="5" s="1"/>
  <c r="C44" i="5" s="1"/>
  <c r="C45" i="5" s="1"/>
  <c r="C46" i="5" s="1"/>
  <c r="C47" i="5" s="1"/>
  <c r="C48" i="5" s="1"/>
  <c r="C49" i="5" s="1"/>
  <c r="C50" i="5" s="1"/>
  <c r="C51" i="5" s="1"/>
  <c r="C52" i="5" s="1"/>
  <c r="C53" i="5" s="1"/>
  <c r="C54" i="5" s="1"/>
  <c r="C55" i="5" s="1"/>
  <c r="C56" i="5" s="1"/>
  <c r="C57" i="5" s="1"/>
  <c r="C58" i="5" s="1"/>
  <c r="C59" i="5" s="1"/>
  <c r="C60" i="5" s="1"/>
  <c r="C61" i="5" s="1"/>
  <c r="C62" i="5" s="1"/>
  <c r="C63" i="5" s="1"/>
  <c r="C64" i="5" s="1"/>
  <c r="C65" i="5" s="1"/>
  <c r="C66" i="5" s="1"/>
  <c r="C67" i="5" s="1"/>
  <c r="C68" i="5" s="1"/>
  <c r="C69" i="5" s="1"/>
  <c r="C70" i="5" s="1"/>
  <c r="C71" i="5" s="1"/>
  <c r="C72" i="5" s="1"/>
  <c r="C73" i="5" s="1"/>
  <c r="C74" i="5" s="1"/>
  <c r="C75" i="5" s="1"/>
  <c r="C76" i="5" s="1"/>
  <c r="C77" i="5" s="1"/>
  <c r="C78" i="5" s="1"/>
  <c r="C79" i="5" s="1"/>
  <c r="C80" i="5" s="1"/>
  <c r="C81" i="5" s="1"/>
  <c r="C82" i="5" s="1"/>
  <c r="C83" i="5" s="1"/>
  <c r="C84" i="5" s="1"/>
  <c r="C85" i="5" s="1"/>
  <c r="C86" i="5" s="1"/>
  <c r="C87" i="5" s="1"/>
  <c r="C88" i="5" s="1"/>
  <c r="C89" i="5" s="1"/>
  <c r="C90" i="5" s="1"/>
  <c r="C91" i="5" s="1"/>
  <c r="C92" i="5" s="1"/>
  <c r="C93" i="5" s="1"/>
  <c r="C94" i="5" s="1"/>
  <c r="C95" i="5" s="1"/>
  <c r="C96" i="5" s="1"/>
  <c r="C97" i="5" s="1"/>
  <c r="C98" i="5" s="1"/>
  <c r="C99" i="5" s="1"/>
  <c r="C100" i="5" s="1"/>
  <c r="C101" i="5" s="1"/>
  <c r="C102" i="5" s="1"/>
  <c r="C103" i="5" s="1"/>
  <c r="B6" i="5"/>
  <c r="B7" i="5" s="1"/>
  <c r="B8" i="5" s="1"/>
  <c r="B9" i="5" s="1"/>
  <c r="B10" i="5" s="1"/>
  <c r="B11" i="5" s="1"/>
  <c r="B12" i="5" s="1"/>
  <c r="B13" i="5" s="1"/>
  <c r="B14" i="5" s="1"/>
  <c r="B15" i="5" s="1"/>
  <c r="B16" i="5" s="1"/>
  <c r="B17" i="5" s="1"/>
  <c r="B18" i="5" s="1"/>
  <c r="B19" i="5" s="1"/>
  <c r="B20" i="5" s="1"/>
  <c r="B21" i="5" s="1"/>
  <c r="B22" i="5" s="1"/>
  <c r="B23" i="5" s="1"/>
  <c r="B24" i="5" s="1"/>
  <c r="B25" i="5" s="1"/>
  <c r="B26" i="5" s="1"/>
  <c r="B27" i="5" s="1"/>
  <c r="B28" i="5" s="1"/>
  <c r="B29" i="5" s="1"/>
  <c r="B30" i="5" s="1"/>
  <c r="B31" i="5" s="1"/>
  <c r="B32" i="5" s="1"/>
  <c r="B33" i="5" s="1"/>
  <c r="B34" i="5" s="1"/>
  <c r="B35" i="5" s="1"/>
  <c r="B36" i="5" s="1"/>
  <c r="B37" i="5" s="1"/>
  <c r="B38" i="5" s="1"/>
  <c r="B39" i="5" s="1"/>
  <c r="B40" i="5" s="1"/>
  <c r="B41" i="5" s="1"/>
  <c r="B42" i="5" s="1"/>
  <c r="B43" i="5" s="1"/>
  <c r="B44" i="5" s="1"/>
  <c r="B45" i="5" s="1"/>
  <c r="B46" i="5" s="1"/>
  <c r="B47" i="5" s="1"/>
  <c r="B48" i="5" s="1"/>
  <c r="B49" i="5" s="1"/>
  <c r="B50" i="5" s="1"/>
  <c r="B51" i="5" s="1"/>
  <c r="B52" i="5" s="1"/>
  <c r="B53" i="5" s="1"/>
  <c r="B54" i="5" s="1"/>
  <c r="B55" i="5" s="1"/>
  <c r="B56" i="5" s="1"/>
  <c r="B57" i="5" s="1"/>
  <c r="B58" i="5" s="1"/>
  <c r="B59" i="5" s="1"/>
  <c r="B60" i="5" s="1"/>
  <c r="B61" i="5" s="1"/>
  <c r="B62" i="5" s="1"/>
  <c r="B63" i="5" s="1"/>
  <c r="B64" i="5" s="1"/>
  <c r="B65" i="5" s="1"/>
  <c r="B66" i="5" s="1"/>
  <c r="B67" i="5" s="1"/>
  <c r="B68" i="5" s="1"/>
  <c r="B69" i="5" s="1"/>
  <c r="B70" i="5" s="1"/>
  <c r="B71" i="5" s="1"/>
  <c r="B72" i="5" s="1"/>
  <c r="B73" i="5" s="1"/>
  <c r="B74" i="5" s="1"/>
  <c r="B75" i="5" s="1"/>
  <c r="B76" i="5" s="1"/>
  <c r="B77" i="5" s="1"/>
  <c r="B78" i="5" s="1"/>
  <c r="B79" i="5" s="1"/>
  <c r="B80" i="5" s="1"/>
  <c r="B81" i="5" s="1"/>
  <c r="B82" i="5" s="1"/>
  <c r="B83" i="5" s="1"/>
  <c r="B84" i="5" s="1"/>
  <c r="B85" i="5" s="1"/>
  <c r="B86" i="5" s="1"/>
  <c r="B87" i="5" s="1"/>
  <c r="B88" i="5" s="1"/>
  <c r="B89" i="5" s="1"/>
  <c r="B90" i="5" s="1"/>
  <c r="B91" i="5" s="1"/>
  <c r="B92" i="5" s="1"/>
  <c r="B93" i="5" s="1"/>
  <c r="B94" i="5" s="1"/>
  <c r="B95" i="5" s="1"/>
  <c r="B96" i="5" s="1"/>
  <c r="B97" i="5" s="1"/>
  <c r="B98" i="5" s="1"/>
  <c r="B99" i="5" s="1"/>
  <c r="B100" i="5" s="1"/>
  <c r="B101" i="5" s="1"/>
  <c r="B102" i="5" s="1"/>
  <c r="B103" i="5" s="1"/>
  <c r="B8" i="2"/>
  <c r="C8" i="2"/>
  <c r="D8" i="2"/>
  <c r="E8" i="2"/>
  <c r="F8" i="2"/>
  <c r="G8" i="2"/>
  <c r="H8" i="2"/>
  <c r="I8" i="2"/>
  <c r="B9" i="2"/>
  <c r="C9" i="2"/>
  <c r="D9" i="2"/>
  <c r="E9" i="2"/>
  <c r="F9" i="2"/>
  <c r="G9" i="2"/>
  <c r="H9" i="2"/>
  <c r="I9" i="2"/>
  <c r="B10" i="2"/>
  <c r="C10" i="2"/>
  <c r="D10" i="2"/>
  <c r="E10" i="2"/>
  <c r="F10" i="2"/>
  <c r="G10" i="2"/>
  <c r="H10" i="2"/>
  <c r="I10" i="2"/>
  <c r="B11" i="2"/>
  <c r="C11" i="2"/>
  <c r="D11" i="2"/>
  <c r="E11" i="2"/>
  <c r="F11" i="2"/>
  <c r="G11" i="2"/>
  <c r="H11" i="2"/>
  <c r="I11" i="2"/>
  <c r="B12" i="2"/>
  <c r="C12" i="2"/>
  <c r="D12" i="2"/>
  <c r="E12" i="2"/>
  <c r="F12" i="2"/>
  <c r="G12" i="2"/>
  <c r="H12" i="2"/>
  <c r="I12" i="2"/>
  <c r="B13" i="2"/>
  <c r="C13" i="2"/>
  <c r="D13" i="2"/>
  <c r="E13" i="2"/>
  <c r="F13" i="2"/>
  <c r="G13" i="2"/>
  <c r="H13" i="2"/>
  <c r="I13" i="2"/>
  <c r="B14" i="2"/>
  <c r="C14" i="2"/>
  <c r="D14" i="2"/>
  <c r="E14" i="2"/>
  <c r="F14" i="2"/>
  <c r="G14" i="2"/>
  <c r="H14" i="2"/>
  <c r="I14" i="2"/>
  <c r="B15" i="2"/>
  <c r="C15" i="2"/>
  <c r="D15" i="2"/>
  <c r="E15" i="2"/>
  <c r="F15" i="2"/>
  <c r="G15" i="2"/>
  <c r="H15" i="2"/>
  <c r="I15" i="2"/>
  <c r="B16" i="2"/>
  <c r="C16" i="2"/>
  <c r="D16" i="2"/>
  <c r="E16" i="2"/>
  <c r="F16" i="2"/>
  <c r="G16" i="2"/>
  <c r="H16" i="2"/>
  <c r="I16" i="2"/>
  <c r="B17" i="2"/>
  <c r="C17" i="2"/>
  <c r="D17" i="2"/>
  <c r="E17" i="2"/>
  <c r="F17" i="2"/>
  <c r="G17" i="2"/>
  <c r="H17" i="2"/>
  <c r="I17" i="2"/>
  <c r="B18" i="2"/>
  <c r="C18" i="2"/>
  <c r="D18" i="2"/>
  <c r="E18" i="2"/>
  <c r="F18" i="2"/>
  <c r="G18" i="2"/>
  <c r="H18" i="2"/>
  <c r="I18" i="2"/>
  <c r="B19" i="2"/>
  <c r="C19" i="2"/>
  <c r="D19" i="2"/>
  <c r="E19" i="2"/>
  <c r="F19" i="2"/>
  <c r="G19" i="2"/>
  <c r="H19" i="2"/>
  <c r="I19" i="2"/>
  <c r="B20" i="2"/>
  <c r="C20" i="2"/>
  <c r="D20" i="2"/>
  <c r="E20" i="2"/>
  <c r="F20" i="2"/>
  <c r="G20" i="2"/>
  <c r="H20" i="2"/>
  <c r="I20" i="2"/>
  <c r="B21" i="2"/>
  <c r="C21" i="2"/>
  <c r="D21" i="2"/>
  <c r="E21" i="2"/>
  <c r="F21" i="2"/>
  <c r="G21" i="2"/>
  <c r="H21" i="2"/>
  <c r="I21" i="2"/>
  <c r="B22" i="2"/>
  <c r="C22" i="2"/>
  <c r="D22" i="2"/>
  <c r="E22" i="2"/>
  <c r="F22" i="2"/>
  <c r="G22" i="2"/>
  <c r="H22" i="2"/>
  <c r="I22" i="2"/>
  <c r="B23" i="2"/>
  <c r="C23" i="2"/>
  <c r="D23" i="2"/>
  <c r="E23" i="2"/>
  <c r="F23" i="2"/>
  <c r="G23" i="2"/>
  <c r="H23" i="2"/>
  <c r="I23" i="2"/>
  <c r="B24" i="2"/>
  <c r="C24" i="2"/>
  <c r="D24" i="2"/>
  <c r="E24" i="2"/>
  <c r="F24" i="2"/>
  <c r="G24" i="2"/>
  <c r="H24" i="2"/>
  <c r="I24" i="2"/>
  <c r="B25" i="2"/>
  <c r="C25" i="2"/>
  <c r="D25" i="2"/>
  <c r="E25" i="2"/>
  <c r="F25" i="2"/>
  <c r="G25" i="2"/>
  <c r="H25" i="2"/>
  <c r="I25" i="2"/>
  <c r="B26" i="2"/>
  <c r="C26" i="2"/>
  <c r="D26" i="2"/>
  <c r="E26" i="2"/>
  <c r="F26" i="2"/>
  <c r="G26" i="2"/>
  <c r="H26" i="2"/>
  <c r="I26" i="2"/>
  <c r="B27" i="2"/>
  <c r="C27" i="2"/>
  <c r="D27" i="2"/>
  <c r="E27" i="2"/>
  <c r="F27" i="2"/>
  <c r="G27" i="2"/>
  <c r="H27" i="2"/>
  <c r="I27" i="2"/>
  <c r="B28" i="2"/>
  <c r="C28" i="2"/>
  <c r="D28" i="2"/>
  <c r="E28" i="2"/>
  <c r="F28" i="2"/>
  <c r="G28" i="2"/>
  <c r="H28" i="2"/>
  <c r="I28" i="2"/>
  <c r="B29" i="2"/>
  <c r="C29" i="2"/>
  <c r="D29" i="2"/>
  <c r="E29" i="2"/>
  <c r="F29" i="2"/>
  <c r="G29" i="2"/>
  <c r="H29" i="2"/>
  <c r="I29" i="2"/>
  <c r="B30" i="2"/>
  <c r="C30" i="2"/>
  <c r="D30" i="2"/>
  <c r="E30" i="2"/>
  <c r="F30" i="2"/>
  <c r="G30" i="2"/>
  <c r="H30" i="2"/>
  <c r="I30" i="2"/>
  <c r="B31" i="2"/>
  <c r="C31" i="2"/>
  <c r="D31" i="2"/>
  <c r="D32" i="2" s="1"/>
  <c r="D33" i="2" s="1"/>
  <c r="D34" i="2" s="1"/>
  <c r="D35" i="2" s="1"/>
  <c r="D36" i="2" s="1"/>
  <c r="D37" i="2" s="1"/>
  <c r="D38" i="2" s="1"/>
  <c r="D39" i="2" s="1"/>
  <c r="D40" i="2" s="1"/>
  <c r="D41" i="2" s="1"/>
  <c r="D42" i="2" s="1"/>
  <c r="D43" i="2" s="1"/>
  <c r="D44" i="2" s="1"/>
  <c r="D45" i="2" s="1"/>
  <c r="D46" i="2" s="1"/>
  <c r="D47" i="2" s="1"/>
  <c r="D48" i="2" s="1"/>
  <c r="D49" i="2" s="1"/>
  <c r="D50" i="2" s="1"/>
  <c r="D51" i="2" s="1"/>
  <c r="D52" i="2" s="1"/>
  <c r="D53" i="2" s="1"/>
  <c r="D54" i="2" s="1"/>
  <c r="D55" i="2" s="1"/>
  <c r="D56" i="2" s="1"/>
  <c r="D57" i="2" s="1"/>
  <c r="D58" i="2" s="1"/>
  <c r="D59" i="2" s="1"/>
  <c r="D60" i="2" s="1"/>
  <c r="D61" i="2" s="1"/>
  <c r="D62" i="2" s="1"/>
  <c r="D63" i="2" s="1"/>
  <c r="D64" i="2" s="1"/>
  <c r="D65" i="2" s="1"/>
  <c r="D66" i="2" s="1"/>
  <c r="D67" i="2" s="1"/>
  <c r="D68" i="2" s="1"/>
  <c r="D69" i="2" s="1"/>
  <c r="D70" i="2" s="1"/>
  <c r="D71" i="2" s="1"/>
  <c r="D72" i="2" s="1"/>
  <c r="D73" i="2" s="1"/>
  <c r="D74" i="2" s="1"/>
  <c r="D75" i="2" s="1"/>
  <c r="D76" i="2" s="1"/>
  <c r="D77" i="2" s="1"/>
  <c r="D78" i="2" s="1"/>
  <c r="D79" i="2" s="1"/>
  <c r="D80" i="2" s="1"/>
  <c r="D81" i="2" s="1"/>
  <c r="D82" i="2" s="1"/>
  <c r="D83" i="2" s="1"/>
  <c r="D84" i="2" s="1"/>
  <c r="D85" i="2" s="1"/>
  <c r="D86" i="2" s="1"/>
  <c r="D87" i="2" s="1"/>
  <c r="D88" i="2" s="1"/>
  <c r="D89" i="2" s="1"/>
  <c r="D90" i="2" s="1"/>
  <c r="D91" i="2" s="1"/>
  <c r="D92" i="2" s="1"/>
  <c r="D93" i="2" s="1"/>
  <c r="D94" i="2" s="1"/>
  <c r="D95" i="2" s="1"/>
  <c r="D96" i="2" s="1"/>
  <c r="D97" i="2" s="1"/>
  <c r="D98" i="2" s="1"/>
  <c r="D99" i="2" s="1"/>
  <c r="D100" i="2" s="1"/>
  <c r="D101" i="2" s="1"/>
  <c r="D102" i="2" s="1"/>
  <c r="D103" i="2" s="1"/>
  <c r="E31" i="2"/>
  <c r="F31" i="2"/>
  <c r="G31" i="2"/>
  <c r="H31" i="2"/>
  <c r="I31" i="2"/>
  <c r="B32" i="2"/>
  <c r="C32" i="2"/>
  <c r="E32" i="2"/>
  <c r="F32" i="2"/>
  <c r="G32" i="2"/>
  <c r="H32" i="2"/>
  <c r="I32" i="2"/>
  <c r="B33" i="2"/>
  <c r="C33" i="2"/>
  <c r="E33" i="2"/>
  <c r="F33" i="2"/>
  <c r="G33" i="2"/>
  <c r="H33" i="2"/>
  <c r="I33" i="2"/>
  <c r="B34" i="2"/>
  <c r="C34" i="2"/>
  <c r="E34" i="2"/>
  <c r="F34" i="2"/>
  <c r="G34" i="2"/>
  <c r="H34" i="2"/>
  <c r="I34" i="2"/>
  <c r="B35" i="2"/>
  <c r="C35" i="2"/>
  <c r="E35" i="2"/>
  <c r="F35" i="2"/>
  <c r="G35" i="2"/>
  <c r="H35" i="2"/>
  <c r="I35" i="2"/>
  <c r="B36" i="2"/>
  <c r="C36" i="2"/>
  <c r="E36" i="2"/>
  <c r="F36" i="2"/>
  <c r="G36" i="2"/>
  <c r="H36" i="2"/>
  <c r="I36" i="2"/>
  <c r="B37" i="2"/>
  <c r="C37" i="2"/>
  <c r="E37" i="2"/>
  <c r="F37" i="2"/>
  <c r="G37" i="2"/>
  <c r="H37" i="2"/>
  <c r="I37" i="2"/>
  <c r="B38" i="2"/>
  <c r="C38" i="2"/>
  <c r="E38" i="2"/>
  <c r="F38" i="2"/>
  <c r="G38" i="2"/>
  <c r="H38" i="2"/>
  <c r="I38" i="2"/>
  <c r="B39" i="2"/>
  <c r="C39" i="2"/>
  <c r="E39" i="2"/>
  <c r="F39" i="2"/>
  <c r="G39" i="2"/>
  <c r="H39" i="2"/>
  <c r="I39" i="2"/>
  <c r="B40" i="2"/>
  <c r="C40" i="2"/>
  <c r="E40" i="2"/>
  <c r="F40" i="2"/>
  <c r="G40" i="2"/>
  <c r="H40" i="2"/>
  <c r="I40" i="2"/>
  <c r="B41" i="2"/>
  <c r="C41" i="2"/>
  <c r="E41" i="2"/>
  <c r="F41" i="2"/>
  <c r="G41" i="2"/>
  <c r="H41" i="2"/>
  <c r="I41" i="2"/>
  <c r="B42" i="2"/>
  <c r="C42" i="2"/>
  <c r="E42" i="2"/>
  <c r="F42" i="2"/>
  <c r="G42" i="2"/>
  <c r="H42" i="2"/>
  <c r="I42" i="2"/>
  <c r="B43" i="2"/>
  <c r="C43" i="2"/>
  <c r="E43" i="2"/>
  <c r="F43" i="2"/>
  <c r="G43" i="2"/>
  <c r="H43" i="2"/>
  <c r="I43" i="2"/>
  <c r="B44" i="2"/>
  <c r="C44" i="2"/>
  <c r="E44" i="2"/>
  <c r="F44" i="2"/>
  <c r="G44" i="2"/>
  <c r="H44" i="2"/>
  <c r="I44" i="2"/>
  <c r="B45" i="2"/>
  <c r="C45" i="2"/>
  <c r="E45" i="2"/>
  <c r="F45" i="2"/>
  <c r="G45" i="2"/>
  <c r="H45" i="2"/>
  <c r="I45" i="2"/>
  <c r="B46" i="2"/>
  <c r="C46" i="2"/>
  <c r="E46" i="2"/>
  <c r="F46" i="2"/>
  <c r="G46" i="2"/>
  <c r="H46" i="2"/>
  <c r="I46" i="2"/>
  <c r="B47" i="2"/>
  <c r="C47" i="2"/>
  <c r="E47" i="2"/>
  <c r="F47" i="2"/>
  <c r="G47" i="2"/>
  <c r="H47" i="2"/>
  <c r="I47" i="2"/>
  <c r="B48" i="2"/>
  <c r="C48" i="2"/>
  <c r="E48" i="2"/>
  <c r="F48" i="2"/>
  <c r="G48" i="2"/>
  <c r="H48" i="2"/>
  <c r="I48" i="2"/>
  <c r="B49" i="2"/>
  <c r="C49" i="2"/>
  <c r="E49" i="2"/>
  <c r="F49" i="2"/>
  <c r="G49" i="2"/>
  <c r="H49" i="2"/>
  <c r="I49" i="2"/>
  <c r="B50" i="2"/>
  <c r="C50" i="2"/>
  <c r="E50" i="2"/>
  <c r="F50" i="2"/>
  <c r="G50" i="2"/>
  <c r="H50" i="2"/>
  <c r="I50" i="2"/>
  <c r="B51" i="2"/>
  <c r="C51" i="2"/>
  <c r="E51" i="2"/>
  <c r="F51" i="2"/>
  <c r="G51" i="2"/>
  <c r="H51" i="2"/>
  <c r="I51" i="2"/>
  <c r="B52" i="2"/>
  <c r="C52" i="2"/>
  <c r="E52" i="2"/>
  <c r="F52" i="2"/>
  <c r="G52" i="2"/>
  <c r="H52" i="2"/>
  <c r="I52" i="2"/>
  <c r="B53" i="2"/>
  <c r="C53" i="2"/>
  <c r="E53" i="2"/>
  <c r="F53" i="2"/>
  <c r="G53" i="2"/>
  <c r="H53" i="2"/>
  <c r="I53" i="2"/>
  <c r="B54" i="2"/>
  <c r="C54" i="2"/>
  <c r="E54" i="2"/>
  <c r="F54" i="2"/>
  <c r="G54" i="2"/>
  <c r="H54" i="2"/>
  <c r="I54" i="2"/>
  <c r="B55" i="2"/>
  <c r="C55" i="2"/>
  <c r="E55" i="2"/>
  <c r="F55" i="2"/>
  <c r="G55" i="2"/>
  <c r="H55" i="2"/>
  <c r="I55" i="2"/>
  <c r="B56" i="2"/>
  <c r="C56" i="2"/>
  <c r="E56" i="2"/>
  <c r="F56" i="2"/>
  <c r="G56" i="2"/>
  <c r="H56" i="2"/>
  <c r="I56" i="2"/>
  <c r="B57" i="2"/>
  <c r="C57" i="2"/>
  <c r="E57" i="2"/>
  <c r="F57" i="2"/>
  <c r="G57" i="2"/>
  <c r="H57" i="2"/>
  <c r="I57" i="2"/>
  <c r="B58" i="2"/>
  <c r="C58" i="2"/>
  <c r="E58" i="2"/>
  <c r="F58" i="2"/>
  <c r="G58" i="2"/>
  <c r="H58" i="2"/>
  <c r="I58" i="2"/>
  <c r="B59" i="2"/>
  <c r="C59" i="2"/>
  <c r="E59" i="2"/>
  <c r="F59" i="2"/>
  <c r="G59" i="2"/>
  <c r="H59" i="2"/>
  <c r="I59" i="2"/>
  <c r="B60" i="2"/>
  <c r="C60" i="2"/>
  <c r="E60" i="2"/>
  <c r="F60" i="2"/>
  <c r="G60" i="2"/>
  <c r="H60" i="2"/>
  <c r="I60" i="2"/>
  <c r="B61" i="2"/>
  <c r="C61" i="2"/>
  <c r="E61" i="2"/>
  <c r="F61" i="2"/>
  <c r="G61" i="2"/>
  <c r="H61" i="2"/>
  <c r="I61" i="2"/>
  <c r="B62" i="2"/>
  <c r="C62" i="2"/>
  <c r="E62" i="2"/>
  <c r="F62" i="2"/>
  <c r="G62" i="2"/>
  <c r="H62" i="2"/>
  <c r="I62" i="2"/>
  <c r="B63" i="2"/>
  <c r="C63" i="2"/>
  <c r="E63" i="2"/>
  <c r="F63" i="2"/>
  <c r="G63" i="2"/>
  <c r="H63" i="2"/>
  <c r="I63" i="2"/>
  <c r="B64" i="2"/>
  <c r="C64" i="2"/>
  <c r="E64" i="2"/>
  <c r="F64" i="2"/>
  <c r="G64" i="2"/>
  <c r="H64" i="2"/>
  <c r="I64" i="2"/>
  <c r="B65" i="2"/>
  <c r="C65" i="2"/>
  <c r="E65" i="2"/>
  <c r="F65" i="2"/>
  <c r="G65" i="2"/>
  <c r="H65" i="2"/>
  <c r="I65" i="2"/>
  <c r="B66" i="2"/>
  <c r="C66" i="2"/>
  <c r="E66" i="2"/>
  <c r="F66" i="2"/>
  <c r="G66" i="2"/>
  <c r="H66" i="2"/>
  <c r="I66" i="2"/>
  <c r="B67" i="2"/>
  <c r="C67" i="2"/>
  <c r="E67" i="2"/>
  <c r="F67" i="2"/>
  <c r="G67" i="2"/>
  <c r="H67" i="2"/>
  <c r="I67" i="2"/>
  <c r="B68" i="2"/>
  <c r="C68" i="2"/>
  <c r="E68" i="2"/>
  <c r="F68" i="2"/>
  <c r="G68" i="2"/>
  <c r="H68" i="2"/>
  <c r="I68" i="2"/>
  <c r="B69" i="2"/>
  <c r="C69" i="2"/>
  <c r="E69" i="2"/>
  <c r="F69" i="2"/>
  <c r="G69" i="2"/>
  <c r="H69" i="2"/>
  <c r="I69" i="2"/>
  <c r="B70" i="2"/>
  <c r="C70" i="2"/>
  <c r="E70" i="2"/>
  <c r="F70" i="2"/>
  <c r="G70" i="2"/>
  <c r="H70" i="2"/>
  <c r="I70" i="2"/>
  <c r="B71" i="2"/>
  <c r="C71" i="2"/>
  <c r="E71" i="2"/>
  <c r="F71" i="2"/>
  <c r="G71" i="2"/>
  <c r="H71" i="2"/>
  <c r="I71" i="2"/>
  <c r="B72" i="2"/>
  <c r="C72" i="2"/>
  <c r="E72" i="2"/>
  <c r="F72" i="2"/>
  <c r="G72" i="2"/>
  <c r="H72" i="2"/>
  <c r="I72" i="2"/>
  <c r="B73" i="2"/>
  <c r="C73" i="2"/>
  <c r="E73" i="2"/>
  <c r="F73" i="2"/>
  <c r="G73" i="2"/>
  <c r="H73" i="2"/>
  <c r="I73" i="2"/>
  <c r="B74" i="2"/>
  <c r="C74" i="2"/>
  <c r="E74" i="2"/>
  <c r="F74" i="2"/>
  <c r="G74" i="2"/>
  <c r="H74" i="2"/>
  <c r="I74" i="2"/>
  <c r="B75" i="2"/>
  <c r="C75" i="2"/>
  <c r="E75" i="2"/>
  <c r="F75" i="2"/>
  <c r="G75" i="2"/>
  <c r="H75" i="2"/>
  <c r="I75" i="2"/>
  <c r="B76" i="2"/>
  <c r="C76" i="2"/>
  <c r="E76" i="2"/>
  <c r="F76" i="2"/>
  <c r="G76" i="2"/>
  <c r="H76" i="2"/>
  <c r="I76" i="2"/>
  <c r="B77" i="2"/>
  <c r="C77" i="2"/>
  <c r="E77" i="2"/>
  <c r="F77" i="2"/>
  <c r="G77" i="2"/>
  <c r="H77" i="2"/>
  <c r="I77" i="2"/>
  <c r="B78" i="2"/>
  <c r="C78" i="2"/>
  <c r="E78" i="2"/>
  <c r="F78" i="2"/>
  <c r="G78" i="2"/>
  <c r="H78" i="2"/>
  <c r="I78" i="2"/>
  <c r="B79" i="2"/>
  <c r="C79" i="2"/>
  <c r="E79" i="2"/>
  <c r="F79" i="2"/>
  <c r="G79" i="2"/>
  <c r="H79" i="2"/>
  <c r="I79" i="2"/>
  <c r="B80" i="2"/>
  <c r="C80" i="2"/>
  <c r="E80" i="2"/>
  <c r="F80" i="2"/>
  <c r="G80" i="2"/>
  <c r="H80" i="2"/>
  <c r="I80" i="2"/>
  <c r="B81" i="2"/>
  <c r="C81" i="2"/>
  <c r="E81" i="2"/>
  <c r="F81" i="2"/>
  <c r="G81" i="2"/>
  <c r="H81" i="2"/>
  <c r="I81" i="2"/>
  <c r="B82" i="2"/>
  <c r="C82" i="2"/>
  <c r="E82" i="2"/>
  <c r="F82" i="2"/>
  <c r="G82" i="2"/>
  <c r="H82" i="2"/>
  <c r="I82" i="2"/>
  <c r="B83" i="2"/>
  <c r="C83" i="2"/>
  <c r="E83" i="2"/>
  <c r="F83" i="2"/>
  <c r="G83" i="2"/>
  <c r="H83" i="2"/>
  <c r="I83" i="2"/>
  <c r="B84" i="2"/>
  <c r="C84" i="2"/>
  <c r="E84" i="2"/>
  <c r="F84" i="2"/>
  <c r="G84" i="2"/>
  <c r="H84" i="2"/>
  <c r="I84" i="2"/>
  <c r="B85" i="2"/>
  <c r="C85" i="2"/>
  <c r="E85" i="2"/>
  <c r="F85" i="2"/>
  <c r="G85" i="2"/>
  <c r="H85" i="2"/>
  <c r="I85" i="2"/>
  <c r="B86" i="2"/>
  <c r="C86" i="2"/>
  <c r="E86" i="2"/>
  <c r="F86" i="2"/>
  <c r="G86" i="2"/>
  <c r="H86" i="2"/>
  <c r="I86" i="2"/>
  <c r="B87" i="2"/>
  <c r="C87" i="2"/>
  <c r="E87" i="2"/>
  <c r="F87" i="2"/>
  <c r="G87" i="2"/>
  <c r="H87" i="2"/>
  <c r="I87" i="2"/>
  <c r="B88" i="2"/>
  <c r="C88" i="2"/>
  <c r="E88" i="2"/>
  <c r="F88" i="2"/>
  <c r="G88" i="2"/>
  <c r="H88" i="2"/>
  <c r="I88" i="2"/>
  <c r="B89" i="2"/>
  <c r="C89" i="2"/>
  <c r="E89" i="2"/>
  <c r="F89" i="2"/>
  <c r="G89" i="2"/>
  <c r="H89" i="2"/>
  <c r="I89" i="2"/>
  <c r="B90" i="2"/>
  <c r="C90" i="2"/>
  <c r="E90" i="2"/>
  <c r="F90" i="2"/>
  <c r="G90" i="2"/>
  <c r="H90" i="2"/>
  <c r="I90" i="2"/>
  <c r="B91" i="2"/>
  <c r="C91" i="2"/>
  <c r="E91" i="2"/>
  <c r="F91" i="2"/>
  <c r="G91" i="2"/>
  <c r="H91" i="2"/>
  <c r="I91" i="2"/>
  <c r="B92" i="2"/>
  <c r="C92" i="2"/>
  <c r="E92" i="2"/>
  <c r="F92" i="2"/>
  <c r="G92" i="2"/>
  <c r="H92" i="2"/>
  <c r="I92" i="2"/>
  <c r="B93" i="2"/>
  <c r="C93" i="2"/>
  <c r="E93" i="2"/>
  <c r="F93" i="2"/>
  <c r="G93" i="2"/>
  <c r="H93" i="2"/>
  <c r="I93" i="2"/>
  <c r="B94" i="2"/>
  <c r="C94" i="2"/>
  <c r="E94" i="2"/>
  <c r="F94" i="2"/>
  <c r="G94" i="2"/>
  <c r="H94" i="2"/>
  <c r="I94" i="2"/>
  <c r="B95" i="2"/>
  <c r="C95" i="2"/>
  <c r="E95" i="2"/>
  <c r="E96" i="2" s="1"/>
  <c r="E97" i="2" s="1"/>
  <c r="E98" i="2" s="1"/>
  <c r="E99" i="2" s="1"/>
  <c r="E100" i="2" s="1"/>
  <c r="E101" i="2" s="1"/>
  <c r="E102" i="2" s="1"/>
  <c r="E103" i="2" s="1"/>
  <c r="F95" i="2"/>
  <c r="G95" i="2"/>
  <c r="H95" i="2"/>
  <c r="I95" i="2"/>
  <c r="B96" i="2"/>
  <c r="C96" i="2"/>
  <c r="F96" i="2"/>
  <c r="G96" i="2"/>
  <c r="H96" i="2"/>
  <c r="I96" i="2"/>
  <c r="B97" i="2"/>
  <c r="C97" i="2"/>
  <c r="F97" i="2"/>
  <c r="G97" i="2"/>
  <c r="H97" i="2"/>
  <c r="I97" i="2"/>
  <c r="B98" i="2"/>
  <c r="C98" i="2"/>
  <c r="F98" i="2"/>
  <c r="G98" i="2"/>
  <c r="H98" i="2"/>
  <c r="I98" i="2"/>
  <c r="B99" i="2"/>
  <c r="C99" i="2"/>
  <c r="F99" i="2"/>
  <c r="G99" i="2"/>
  <c r="H99" i="2"/>
  <c r="I99" i="2"/>
  <c r="B100" i="2"/>
  <c r="C100" i="2"/>
  <c r="F100" i="2"/>
  <c r="G100" i="2"/>
  <c r="H100" i="2"/>
  <c r="I100" i="2"/>
  <c r="B101" i="2"/>
  <c r="C101" i="2"/>
  <c r="F101" i="2"/>
  <c r="G101" i="2"/>
  <c r="H101" i="2"/>
  <c r="I101" i="2"/>
  <c r="B102" i="2"/>
  <c r="C102" i="2"/>
  <c r="F102" i="2"/>
  <c r="G102" i="2"/>
  <c r="H102" i="2"/>
  <c r="I102" i="2"/>
  <c r="B103" i="2"/>
  <c r="C103" i="2"/>
  <c r="F103" i="2"/>
  <c r="G103" i="2"/>
  <c r="H103" i="2"/>
  <c r="I103" i="2"/>
  <c r="B7" i="2"/>
  <c r="C7" i="2"/>
  <c r="D7" i="2"/>
  <c r="E7" i="2"/>
  <c r="F7" i="2"/>
  <c r="G7" i="2"/>
  <c r="H7" i="2"/>
  <c r="I7" i="2"/>
  <c r="I6" i="2"/>
  <c r="H6" i="2"/>
  <c r="G6" i="2"/>
  <c r="F6" i="2"/>
  <c r="E6" i="2"/>
  <c r="D6" i="2"/>
  <c r="C6" i="2"/>
  <c r="B6" i="2"/>
  <c r="A130" i="3"/>
  <c r="B130" i="3" s="1"/>
  <c r="B129" i="3"/>
  <c r="A129" i="3"/>
  <c r="A128" i="3"/>
  <c r="B128" i="3" s="1"/>
  <c r="A127" i="3"/>
  <c r="B127" i="3" s="1"/>
  <c r="A126" i="3"/>
  <c r="B126" i="3" s="1"/>
  <c r="B125" i="3"/>
  <c r="A125" i="3"/>
  <c r="A124" i="3"/>
  <c r="B124" i="3" s="1"/>
  <c r="A123" i="3"/>
  <c r="B123" i="3" s="1"/>
  <c r="A122" i="3"/>
  <c r="B122" i="3" s="1"/>
  <c r="B121" i="3"/>
  <c r="A121" i="3"/>
  <c r="A120" i="3"/>
  <c r="B120" i="3" s="1"/>
  <c r="A119" i="3"/>
  <c r="B119" i="3" s="1"/>
  <c r="A118" i="3"/>
  <c r="B118" i="3" s="1"/>
  <c r="B117" i="3"/>
  <c r="A117" i="3"/>
  <c r="A116" i="3"/>
  <c r="B116" i="3" s="1"/>
  <c r="A115" i="3"/>
  <c r="B115" i="3" s="1"/>
  <c r="A114" i="3"/>
  <c r="B114" i="3" s="1"/>
  <c r="B113" i="3"/>
  <c r="A113" i="3"/>
  <c r="A112" i="3"/>
  <c r="B112" i="3" s="1"/>
  <c r="A111" i="3"/>
  <c r="B111" i="3" s="1"/>
  <c r="A110" i="3"/>
  <c r="B110" i="3" s="1"/>
  <c r="B109" i="3"/>
  <c r="A109" i="3"/>
  <c r="A108" i="3"/>
  <c r="B108" i="3" s="1"/>
  <c r="A107" i="3"/>
  <c r="B107" i="3" s="1"/>
  <c r="A106" i="3"/>
  <c r="B106" i="3" s="1"/>
  <c r="B105" i="3"/>
  <c r="A105" i="3"/>
  <c r="A104" i="3"/>
  <c r="B104" i="3" s="1"/>
  <c r="A103" i="3"/>
  <c r="B103" i="3" s="1"/>
  <c r="A102" i="3"/>
  <c r="B102" i="3" s="1"/>
  <c r="B101" i="3"/>
  <c r="A101" i="3"/>
  <c r="A100" i="3"/>
  <c r="B100" i="3" s="1"/>
  <c r="A99" i="3"/>
  <c r="B99" i="3" s="1"/>
  <c r="A98" i="3"/>
  <c r="B98" i="3" s="1"/>
  <c r="B97" i="3"/>
  <c r="A97" i="3"/>
  <c r="A96" i="3"/>
  <c r="B96" i="3" s="1"/>
  <c r="A95" i="3"/>
  <c r="B95" i="3" s="1"/>
  <c r="A94" i="3"/>
  <c r="B94" i="3" s="1"/>
  <c r="B93" i="3"/>
  <c r="A93" i="3"/>
  <c r="A92" i="3"/>
  <c r="B92" i="3" s="1"/>
  <c r="A91" i="3"/>
  <c r="B91" i="3" s="1"/>
  <c r="A90" i="3"/>
  <c r="B90" i="3" s="1"/>
  <c r="B89" i="3"/>
  <c r="A89" i="3"/>
  <c r="A88" i="3"/>
  <c r="B88" i="3" s="1"/>
  <c r="A87" i="3"/>
  <c r="B87" i="3" s="1"/>
  <c r="A86" i="3"/>
  <c r="B86" i="3" s="1"/>
  <c r="B85" i="3"/>
  <c r="A85" i="3"/>
  <c r="A84" i="3"/>
  <c r="B84" i="3" s="1"/>
  <c r="A83" i="3"/>
  <c r="B83" i="3" s="1"/>
  <c r="A82" i="3"/>
  <c r="B82" i="3" s="1"/>
  <c r="B81" i="3"/>
  <c r="A81" i="3"/>
  <c r="A80" i="3"/>
  <c r="B80" i="3" s="1"/>
  <c r="A79" i="3"/>
  <c r="B79" i="3" s="1"/>
  <c r="A78" i="3"/>
  <c r="B78" i="3" s="1"/>
  <c r="B77" i="3"/>
  <c r="A77" i="3"/>
  <c r="A76" i="3"/>
  <c r="B76" i="3" s="1"/>
  <c r="A75" i="3"/>
  <c r="B75" i="3" s="1"/>
  <c r="A74" i="3"/>
  <c r="B74" i="3" s="1"/>
  <c r="B73" i="3"/>
  <c r="A73" i="3"/>
  <c r="A72" i="3"/>
  <c r="B72" i="3" s="1"/>
  <c r="A71" i="3"/>
  <c r="B71" i="3" s="1"/>
  <c r="A70" i="3"/>
  <c r="B70" i="3" s="1"/>
  <c r="B69" i="3"/>
  <c r="A69" i="3"/>
  <c r="A68" i="3"/>
  <c r="B68" i="3" s="1"/>
  <c r="A67" i="3"/>
  <c r="B67" i="3" s="1"/>
  <c r="A66" i="3"/>
  <c r="B66" i="3" s="1"/>
  <c r="B65" i="3"/>
  <c r="A65" i="3"/>
  <c r="A64" i="3"/>
  <c r="B64" i="3" s="1"/>
  <c r="A63" i="3"/>
  <c r="B63" i="3" s="1"/>
  <c r="A62" i="3"/>
  <c r="B62" i="3" s="1"/>
  <c r="B61" i="3"/>
  <c r="A61" i="3"/>
  <c r="A60" i="3"/>
  <c r="B60" i="3" s="1"/>
  <c r="A59" i="3"/>
  <c r="B59" i="3" s="1"/>
  <c r="A58" i="3"/>
  <c r="B58" i="3" s="1"/>
  <c r="B57" i="3"/>
  <c r="A57" i="3"/>
  <c r="A56" i="3"/>
  <c r="B56" i="3" s="1"/>
  <c r="A55" i="3"/>
  <c r="B55" i="3" s="1"/>
  <c r="A54" i="3"/>
  <c r="B54" i="3" s="1"/>
  <c r="B53" i="3"/>
  <c r="A53" i="3"/>
  <c r="A52" i="3"/>
  <c r="B52" i="3" s="1"/>
  <c r="A51" i="3"/>
  <c r="B51" i="3" s="1"/>
  <c r="A50" i="3"/>
  <c r="B50" i="3" s="1"/>
  <c r="B49" i="3"/>
  <c r="A49" i="3"/>
  <c r="A48" i="3"/>
  <c r="B48" i="3" s="1"/>
  <c r="A47" i="3"/>
  <c r="B47" i="3" s="1"/>
  <c r="A46" i="3"/>
  <c r="B46" i="3" s="1"/>
  <c r="B45" i="3"/>
  <c r="A45" i="3"/>
  <c r="A44" i="3"/>
  <c r="B44" i="3" s="1"/>
  <c r="A43" i="3"/>
  <c r="B43" i="3" s="1"/>
  <c r="A42" i="3"/>
  <c r="B42" i="3" s="1"/>
  <c r="B41" i="3"/>
  <c r="A41" i="3"/>
  <c r="A40" i="3"/>
  <c r="B40" i="3" s="1"/>
  <c r="A39" i="3"/>
  <c r="B39" i="3" s="1"/>
  <c r="A38" i="3"/>
  <c r="B38" i="3" s="1"/>
  <c r="B37" i="3"/>
  <c r="A37" i="3"/>
  <c r="A36" i="3"/>
  <c r="B36" i="3" s="1"/>
  <c r="A35" i="3"/>
  <c r="B35" i="3" s="1"/>
  <c r="A34" i="3"/>
  <c r="B34" i="3" s="1"/>
  <c r="B33" i="3"/>
  <c r="A33" i="3"/>
  <c r="A32" i="3"/>
  <c r="B32" i="3" s="1"/>
  <c r="L130" i="3"/>
  <c r="L129" i="3"/>
  <c r="L128" i="3"/>
  <c r="L127" i="3"/>
  <c r="L126" i="3"/>
  <c r="L125" i="3"/>
  <c r="L124" i="3"/>
  <c r="L123" i="3"/>
  <c r="L122" i="3"/>
  <c r="L121" i="3"/>
  <c r="L120" i="3"/>
  <c r="L119" i="3"/>
  <c r="L118" i="3"/>
  <c r="L117" i="3"/>
  <c r="L116" i="3"/>
  <c r="L115" i="3"/>
  <c r="L114" i="3"/>
  <c r="L113" i="3"/>
  <c r="L112" i="3"/>
  <c r="L111" i="3"/>
  <c r="L110" i="3"/>
  <c r="L109" i="3"/>
  <c r="L108" i="3"/>
  <c r="L107" i="3"/>
  <c r="L106" i="3"/>
  <c r="L105" i="3"/>
  <c r="L104" i="3"/>
  <c r="L103" i="3"/>
  <c r="L102" i="3"/>
  <c r="L101" i="3"/>
  <c r="L100" i="3"/>
  <c r="L99" i="3"/>
  <c r="L98" i="3"/>
  <c r="L97" i="3"/>
  <c r="L96" i="3"/>
  <c r="L95" i="3"/>
  <c r="L94" i="3"/>
  <c r="L93" i="3"/>
  <c r="L92" i="3"/>
  <c r="L91" i="3"/>
  <c r="L90" i="3"/>
  <c r="L89" i="3"/>
  <c r="L88" i="3"/>
  <c r="L87" i="3"/>
  <c r="L86" i="3"/>
  <c r="L85" i="3"/>
  <c r="L84" i="3"/>
  <c r="L83" i="3"/>
  <c r="L82" i="3"/>
  <c r="L81" i="3"/>
  <c r="L80" i="3"/>
  <c r="L79" i="3"/>
  <c r="L78" i="3"/>
  <c r="L77" i="3"/>
  <c r="L76" i="3"/>
  <c r="L75" i="3"/>
  <c r="L74" i="3"/>
  <c r="L73" i="3"/>
  <c r="L72" i="3"/>
  <c r="L71" i="3"/>
  <c r="L70" i="3"/>
  <c r="L69" i="3"/>
  <c r="L68" i="3"/>
  <c r="L67" i="3"/>
  <c r="L66" i="3"/>
  <c r="L65" i="3"/>
  <c r="L64" i="3"/>
  <c r="L63" i="3"/>
  <c r="L62" i="3"/>
  <c r="L61" i="3"/>
  <c r="L60" i="3"/>
  <c r="L59" i="3"/>
  <c r="L58" i="3"/>
  <c r="L57" i="3"/>
  <c r="L56" i="3"/>
  <c r="L55" i="3"/>
  <c r="L54" i="3"/>
  <c r="L53" i="3"/>
  <c r="L52" i="3"/>
  <c r="L51" i="3"/>
  <c r="L50" i="3"/>
  <c r="L49" i="3"/>
  <c r="L48" i="3"/>
  <c r="L47" i="3"/>
  <c r="L46" i="3"/>
  <c r="L45" i="3"/>
  <c r="L44" i="3"/>
  <c r="L43" i="3"/>
  <c r="L42" i="3"/>
  <c r="L41" i="3"/>
  <c r="L40" i="3"/>
  <c r="L39" i="3"/>
  <c r="L38" i="3"/>
  <c r="L37" i="3"/>
  <c r="L36" i="3"/>
  <c r="L35" i="3"/>
  <c r="L34" i="3"/>
  <c r="L33" i="3"/>
  <c r="L32" i="3"/>
  <c r="L31" i="3"/>
  <c r="L304" i="13"/>
  <c r="L303" i="13"/>
  <c r="L302" i="13"/>
  <c r="L301" i="13"/>
  <c r="L300" i="13"/>
  <c r="L299" i="13"/>
  <c r="L298" i="13"/>
  <c r="L297" i="13"/>
  <c r="L296" i="13"/>
  <c r="L295" i="13"/>
  <c r="L294" i="13"/>
  <c r="L293" i="13"/>
  <c r="L292" i="13"/>
  <c r="L291" i="13"/>
  <c r="L290" i="13"/>
  <c r="L289" i="13"/>
  <c r="L288" i="13"/>
  <c r="L287" i="13"/>
  <c r="L286" i="13"/>
  <c r="L285" i="13"/>
  <c r="L284" i="13"/>
  <c r="L283" i="13"/>
  <c r="L282" i="13"/>
  <c r="L281" i="13"/>
  <c r="L280" i="13"/>
  <c r="L279" i="13"/>
  <c r="L278" i="13"/>
  <c r="L277" i="13"/>
  <c r="L276" i="13"/>
  <c r="L275" i="13"/>
  <c r="L274" i="13"/>
  <c r="L273" i="13"/>
  <c r="L272" i="13"/>
  <c r="L271" i="13"/>
  <c r="L270" i="13"/>
  <c r="L269" i="13"/>
  <c r="L268" i="13"/>
  <c r="L267" i="13"/>
  <c r="L266" i="13"/>
  <c r="L265" i="13"/>
  <c r="L264" i="13"/>
  <c r="L263" i="13"/>
  <c r="L262" i="13"/>
  <c r="L261" i="13"/>
  <c r="L260" i="13"/>
  <c r="L259" i="13"/>
  <c r="L258" i="13"/>
  <c r="L257" i="13"/>
  <c r="L256" i="13"/>
  <c r="L255" i="13"/>
  <c r="L254" i="13"/>
  <c r="L253" i="13"/>
  <c r="L252" i="13"/>
  <c r="L251" i="13"/>
  <c r="L250" i="13"/>
  <c r="L249" i="13"/>
  <c r="L248" i="13"/>
  <c r="L247" i="13"/>
  <c r="L246" i="13"/>
  <c r="L245" i="13"/>
  <c r="L244" i="13"/>
  <c r="L243" i="13"/>
  <c r="L242" i="13"/>
  <c r="L241" i="13"/>
  <c r="L240" i="13"/>
  <c r="L239" i="13"/>
  <c r="L238" i="13"/>
  <c r="L237" i="13"/>
  <c r="L236" i="13"/>
  <c r="L235" i="13"/>
  <c r="L234" i="13"/>
  <c r="L233" i="13"/>
  <c r="L232" i="13"/>
  <c r="L231" i="13"/>
  <c r="L230" i="13"/>
  <c r="L229" i="13"/>
  <c r="L228" i="13"/>
  <c r="L227" i="13"/>
  <c r="L226" i="13"/>
  <c r="L225" i="13"/>
  <c r="L224" i="13"/>
  <c r="L223" i="13"/>
  <c r="L222" i="13"/>
  <c r="L221" i="13"/>
  <c r="L220" i="13"/>
  <c r="L219" i="13"/>
  <c r="L218" i="13"/>
  <c r="L217" i="13"/>
  <c r="L216" i="13"/>
  <c r="L215" i="13"/>
  <c r="L214" i="13"/>
  <c r="L213" i="13"/>
  <c r="L212" i="13"/>
  <c r="L211" i="13"/>
  <c r="L210" i="13"/>
  <c r="L209" i="13"/>
  <c r="L208" i="13"/>
  <c r="L207" i="13"/>
  <c r="L206" i="13"/>
  <c r="L205" i="13"/>
  <c r="L204" i="13"/>
  <c r="L203" i="13"/>
  <c r="L202" i="13"/>
  <c r="L201" i="13"/>
  <c r="L200" i="13"/>
  <c r="L199" i="13"/>
  <c r="L198" i="13"/>
  <c r="L197" i="13"/>
  <c r="L196" i="13"/>
  <c r="L195" i="13"/>
  <c r="L194" i="13"/>
  <c r="L193" i="13"/>
  <c r="L192" i="13"/>
  <c r="L191" i="13"/>
  <c r="L190" i="13"/>
  <c r="L189" i="13"/>
  <c r="L188" i="13"/>
  <c r="L187" i="13"/>
  <c r="L186" i="13"/>
  <c r="L185" i="13"/>
  <c r="L184" i="13"/>
  <c r="L183" i="13"/>
  <c r="L182" i="13"/>
  <c r="L181" i="13"/>
  <c r="L180" i="13"/>
  <c r="L179" i="13"/>
  <c r="L178" i="13"/>
  <c r="L177" i="13"/>
  <c r="L176" i="13"/>
  <c r="L175" i="13"/>
  <c r="L174" i="13"/>
  <c r="L173" i="13"/>
  <c r="L172" i="13"/>
  <c r="L171" i="13"/>
  <c r="L170" i="13"/>
  <c r="L169" i="13"/>
  <c r="L168" i="13"/>
  <c r="L167" i="13"/>
  <c r="L166" i="13"/>
  <c r="L165" i="13"/>
  <c r="L164" i="13"/>
  <c r="L163" i="13"/>
  <c r="L162" i="13"/>
  <c r="L161" i="13"/>
  <c r="L160" i="13"/>
  <c r="L159" i="13"/>
  <c r="L158" i="13"/>
  <c r="L157" i="13"/>
  <c r="L156" i="13"/>
  <c r="L155" i="13"/>
  <c r="L154" i="13"/>
  <c r="L153" i="13"/>
  <c r="L152" i="13"/>
  <c r="L151" i="13"/>
  <c r="L150" i="13"/>
  <c r="L149" i="13"/>
  <c r="L148" i="13"/>
  <c r="L147" i="13"/>
  <c r="L146" i="13"/>
  <c r="L145" i="13"/>
  <c r="L144" i="13"/>
  <c r="L143" i="13"/>
  <c r="L142" i="13"/>
  <c r="L141" i="13"/>
  <c r="L140" i="13"/>
  <c r="L139" i="13"/>
  <c r="L138" i="13"/>
  <c r="L137" i="13"/>
  <c r="L136" i="13"/>
  <c r="L135" i="13"/>
  <c r="L134" i="13"/>
  <c r="L133" i="13"/>
  <c r="L132" i="13"/>
  <c r="L131" i="13"/>
  <c r="L130" i="13"/>
  <c r="L129" i="13"/>
  <c r="L128" i="13"/>
  <c r="L127" i="13"/>
  <c r="L126" i="13"/>
  <c r="L125" i="13"/>
  <c r="L124" i="13"/>
  <c r="L123" i="13"/>
  <c r="L122" i="13"/>
  <c r="L121" i="13"/>
  <c r="L120" i="13"/>
  <c r="L119" i="13"/>
  <c r="L118" i="13"/>
  <c r="L117" i="13"/>
  <c r="L116" i="13"/>
  <c r="L115" i="13"/>
  <c r="L114" i="13"/>
  <c r="L113" i="13"/>
  <c r="L112" i="13"/>
  <c r="L111" i="13"/>
  <c r="L110" i="13"/>
  <c r="L109" i="13"/>
  <c r="L108" i="13"/>
  <c r="L107" i="13"/>
  <c r="L106" i="13"/>
  <c r="L105" i="13"/>
  <c r="L104" i="13"/>
  <c r="L103" i="13"/>
  <c r="L102" i="13"/>
  <c r="L101" i="13"/>
  <c r="L100" i="13"/>
  <c r="L99" i="13"/>
  <c r="L98" i="13"/>
  <c r="L97" i="13"/>
  <c r="L96" i="13"/>
  <c r="L95" i="13"/>
  <c r="L94" i="13"/>
  <c r="L93" i="13"/>
  <c r="L92" i="13"/>
  <c r="L91" i="13"/>
  <c r="L90" i="13"/>
  <c r="L89" i="13"/>
  <c r="L88" i="13"/>
  <c r="L87" i="13"/>
  <c r="L86" i="13"/>
  <c r="L85" i="13"/>
  <c r="L84" i="13"/>
  <c r="L83" i="13"/>
  <c r="L82" i="13"/>
  <c r="L81" i="13"/>
  <c r="L80" i="13"/>
  <c r="L79" i="13"/>
  <c r="L78" i="13"/>
  <c r="L77" i="13"/>
  <c r="L76" i="13"/>
  <c r="L75" i="13"/>
  <c r="L74" i="13"/>
  <c r="L73" i="13"/>
  <c r="L72" i="13"/>
  <c r="L71" i="13"/>
  <c r="L70" i="13"/>
  <c r="L69" i="13"/>
  <c r="L68" i="13"/>
  <c r="L67" i="13"/>
  <c r="L66" i="13"/>
  <c r="L65" i="13"/>
  <c r="L64" i="13"/>
  <c r="L63" i="13"/>
  <c r="L62" i="13"/>
  <c r="L61" i="13"/>
  <c r="L60" i="13"/>
  <c r="L59" i="13"/>
  <c r="L58" i="13"/>
  <c r="L57" i="13"/>
  <c r="L56" i="13"/>
  <c r="L55" i="13"/>
  <c r="L54" i="13"/>
  <c r="L53" i="13"/>
  <c r="L52" i="13"/>
  <c r="L51" i="13"/>
  <c r="L50" i="13"/>
  <c r="L49" i="13"/>
  <c r="L48" i="13"/>
  <c r="L47" i="13"/>
  <c r="L46" i="13"/>
  <c r="L45" i="13"/>
  <c r="L44" i="13"/>
  <c r="L43" i="13"/>
  <c r="L42" i="13"/>
  <c r="L41" i="13"/>
  <c r="L40" i="13"/>
  <c r="L39" i="13"/>
  <c r="L38" i="13"/>
  <c r="L37" i="13"/>
  <c r="L36" i="13"/>
  <c r="L35" i="13"/>
  <c r="L34" i="13"/>
  <c r="L33" i="13"/>
  <c r="L32" i="13"/>
  <c r="L31" i="13"/>
  <c r="L30" i="13"/>
  <c r="L29" i="13"/>
  <c r="L28" i="13"/>
  <c r="L27" i="13"/>
  <c r="L26" i="13"/>
  <c r="L25" i="13"/>
  <c r="L24" i="13"/>
  <c r="L23" i="13"/>
  <c r="L22" i="13"/>
  <c r="L21" i="13"/>
  <c r="L20" i="13"/>
  <c r="L19" i="13"/>
  <c r="L18" i="13"/>
  <c r="L17" i="13"/>
  <c r="L16" i="13"/>
  <c r="L15" i="13"/>
  <c r="L14" i="13"/>
  <c r="L13" i="13"/>
  <c r="L12" i="13"/>
  <c r="L11" i="13"/>
  <c r="L10" i="13"/>
  <c r="L9" i="13"/>
  <c r="L8" i="13"/>
  <c r="L7" i="13"/>
  <c r="L6" i="13"/>
  <c r="L5" i="13"/>
  <c r="L4" i="13"/>
  <c r="A31" i="3" l="1"/>
  <c r="AF30" i="3" l="1"/>
  <c r="AE30" i="3"/>
  <c r="AD30" i="3"/>
  <c r="AC30" i="3"/>
  <c r="AB30" i="3"/>
  <c r="AA30" i="3"/>
  <c r="Z30" i="3"/>
  <c r="Y30" i="3"/>
  <c r="X30" i="3"/>
  <c r="W30" i="3"/>
  <c r="V30" i="3"/>
  <c r="U30" i="3"/>
  <c r="T30" i="3"/>
  <c r="S30" i="3"/>
  <c r="R30" i="3"/>
  <c r="Q30" i="3"/>
  <c r="P30" i="3"/>
  <c r="O30" i="3"/>
  <c r="N30" i="3"/>
  <c r="M30" i="3"/>
  <c r="L4" i="8" l="1"/>
  <c r="B31" i="3"/>
  <c r="I4" i="3"/>
  <c r="H4" i="3"/>
  <c r="G4" i="3"/>
  <c r="F4" i="3"/>
  <c r="E4" i="3"/>
  <c r="D4" i="3"/>
  <c r="C4" i="3"/>
  <c r="B4" i="3"/>
  <c r="I10" i="3"/>
  <c r="H8" i="3"/>
  <c r="H24" i="3"/>
  <c r="H13" i="3"/>
  <c r="C24" i="3"/>
  <c r="I13" i="3"/>
  <c r="H20" i="3"/>
  <c r="D21" i="3"/>
  <c r="B23" i="3"/>
  <c r="E9" i="3"/>
  <c r="D10" i="3"/>
  <c r="F20" i="3"/>
  <c r="E8" i="3"/>
  <c r="F24" i="3"/>
  <c r="E11" i="3"/>
  <c r="F10" i="3"/>
  <c r="F8" i="3"/>
  <c r="G16" i="3"/>
  <c r="F14" i="3"/>
  <c r="F15" i="3"/>
  <c r="E12" i="3"/>
  <c r="I21" i="3"/>
  <c r="E19" i="3"/>
  <c r="F21" i="3"/>
  <c r="I8" i="3"/>
  <c r="E23" i="3"/>
  <c r="C13" i="3"/>
  <c r="H26" i="3"/>
  <c r="H17" i="3"/>
  <c r="H10" i="3"/>
  <c r="G9" i="3"/>
  <c r="I18" i="3"/>
  <c r="C12" i="3"/>
  <c r="B17" i="3"/>
  <c r="H11" i="3"/>
  <c r="B10" i="3"/>
  <c r="G8" i="3"/>
  <c r="G12" i="3"/>
  <c r="F19" i="3"/>
  <c r="D12" i="3"/>
  <c r="I25" i="3"/>
  <c r="H16" i="3"/>
  <c r="G23" i="3"/>
  <c r="G22" i="3"/>
  <c r="C26" i="3"/>
  <c r="I22" i="3"/>
  <c r="D16" i="3"/>
  <c r="H25" i="3"/>
  <c r="D19" i="3"/>
  <c r="I15" i="3"/>
  <c r="I9" i="3"/>
  <c r="B12" i="3"/>
  <c r="B9" i="3"/>
  <c r="C22" i="3"/>
  <c r="C7" i="3"/>
  <c r="G26" i="3"/>
  <c r="F18" i="3"/>
  <c r="D15" i="3"/>
  <c r="H21" i="3"/>
  <c r="E26" i="3"/>
  <c r="B13" i="3"/>
  <c r="F12" i="3"/>
  <c r="F22" i="3"/>
  <c r="B18" i="3"/>
  <c r="H23" i="3"/>
  <c r="F13" i="3"/>
  <c r="H15" i="3"/>
  <c r="H22" i="3"/>
  <c r="F11" i="3"/>
  <c r="H18" i="3"/>
  <c r="E20" i="3"/>
  <c r="B22" i="3"/>
  <c r="C8" i="3"/>
  <c r="D24" i="3"/>
  <c r="B16" i="3"/>
  <c r="F7" i="3"/>
  <c r="G18" i="3"/>
  <c r="I14" i="3"/>
  <c r="B15" i="3"/>
  <c r="C18" i="3"/>
  <c r="F16" i="3"/>
  <c r="F17" i="3"/>
  <c r="G21" i="3"/>
  <c r="F9" i="3"/>
  <c r="E24" i="3"/>
  <c r="E7" i="3"/>
  <c r="E13" i="3"/>
  <c r="C9" i="3"/>
  <c r="E16" i="3"/>
  <c r="D26" i="3"/>
  <c r="G19" i="3"/>
  <c r="G25" i="3"/>
  <c r="H12" i="3"/>
  <c r="I11" i="3"/>
  <c r="H14" i="3"/>
  <c r="C25" i="3"/>
  <c r="I16" i="3"/>
  <c r="B11" i="3"/>
  <c r="B21" i="3"/>
  <c r="E15" i="3"/>
  <c r="B25" i="3"/>
  <c r="I20" i="3"/>
  <c r="B8" i="3"/>
  <c r="D20" i="3"/>
  <c r="D7" i="3"/>
  <c r="I23" i="3"/>
  <c r="D11" i="3"/>
  <c r="G10" i="3"/>
  <c r="C16" i="3"/>
  <c r="G7" i="3"/>
  <c r="G20" i="3"/>
  <c r="D14" i="3"/>
  <c r="C20" i="3"/>
  <c r="B7" i="3"/>
  <c r="E22" i="3"/>
  <c r="E14" i="3"/>
  <c r="C11" i="3"/>
  <c r="B20" i="3"/>
  <c r="G14" i="3"/>
  <c r="B19" i="3"/>
  <c r="C10" i="3"/>
  <c r="D18" i="3"/>
  <c r="F23" i="3"/>
  <c r="C15" i="3"/>
  <c r="G24" i="3"/>
  <c r="F25" i="3"/>
  <c r="C14" i="3"/>
  <c r="I7" i="3"/>
  <c r="E18" i="3"/>
  <c r="G17" i="3"/>
  <c r="G15" i="3"/>
  <c r="E25" i="3"/>
  <c r="E10" i="3"/>
  <c r="I17" i="3"/>
  <c r="C23" i="3"/>
  <c r="C21" i="3"/>
  <c r="I24" i="3"/>
  <c r="H7" i="3"/>
  <c r="B24" i="3"/>
  <c r="C17" i="3"/>
  <c r="E17" i="3"/>
  <c r="D8" i="3"/>
  <c r="B26" i="3"/>
  <c r="E21" i="3"/>
  <c r="I12" i="3"/>
  <c r="D23" i="3"/>
  <c r="I26" i="3"/>
  <c r="H9" i="3"/>
  <c r="C19" i="3"/>
  <c r="H19" i="3"/>
  <c r="I19" i="3"/>
  <c r="D13" i="3"/>
  <c r="F26" i="3"/>
  <c r="D9" i="3"/>
  <c r="G11" i="3"/>
  <c r="D17" i="3"/>
  <c r="D25" i="3"/>
  <c r="B14" i="3"/>
  <c r="D22" i="3"/>
  <c r="G13" i="3"/>
  <c r="D53" i="3" l="1"/>
  <c r="E53" i="3" s="1"/>
  <c r="H54" i="3"/>
  <c r="F56" i="3"/>
  <c r="I57" i="3"/>
  <c r="G59" i="3"/>
  <c r="D61" i="3"/>
  <c r="E61" i="3" s="1"/>
  <c r="H62" i="3"/>
  <c r="F64" i="3"/>
  <c r="I65" i="3"/>
  <c r="G67" i="3"/>
  <c r="D69" i="3"/>
  <c r="E69" i="3" s="1"/>
  <c r="H70" i="3"/>
  <c r="F72" i="3"/>
  <c r="I73" i="3"/>
  <c r="G75" i="3"/>
  <c r="D77" i="3"/>
  <c r="E77" i="3" s="1"/>
  <c r="H78" i="3"/>
  <c r="F80" i="3"/>
  <c r="I81" i="3"/>
  <c r="G83" i="3"/>
  <c r="D85" i="3"/>
  <c r="E85" i="3" s="1"/>
  <c r="H86" i="3"/>
  <c r="F88" i="3"/>
  <c r="I89" i="3"/>
  <c r="G91" i="3"/>
  <c r="D93" i="3"/>
  <c r="E93" i="3" s="1"/>
  <c r="H94" i="3"/>
  <c r="F96" i="3"/>
  <c r="I97" i="3"/>
  <c r="G99" i="3"/>
  <c r="D101" i="3"/>
  <c r="E101" i="3" s="1"/>
  <c r="H102" i="3"/>
  <c r="F104" i="3"/>
  <c r="I105" i="3"/>
  <c r="G107" i="3"/>
  <c r="D109" i="3"/>
  <c r="E109" i="3" s="1"/>
  <c r="H110" i="3"/>
  <c r="I113" i="3"/>
  <c r="H118" i="3"/>
  <c r="I129" i="3"/>
  <c r="F53" i="3"/>
  <c r="I54" i="3"/>
  <c r="G56" i="3"/>
  <c r="D58" i="3"/>
  <c r="E58" i="3" s="1"/>
  <c r="H59" i="3"/>
  <c r="F61" i="3"/>
  <c r="I62" i="3"/>
  <c r="G64" i="3"/>
  <c r="D66" i="3"/>
  <c r="E66" i="3" s="1"/>
  <c r="H67" i="3"/>
  <c r="F69" i="3"/>
  <c r="I70" i="3"/>
  <c r="G72" i="3"/>
  <c r="D74" i="3"/>
  <c r="E74" i="3" s="1"/>
  <c r="H75" i="3"/>
  <c r="F77" i="3"/>
  <c r="I78" i="3"/>
  <c r="G80" i="3"/>
  <c r="D82" i="3"/>
  <c r="E82" i="3" s="1"/>
  <c r="H83" i="3"/>
  <c r="F85" i="3"/>
  <c r="I86" i="3"/>
  <c r="G88" i="3"/>
  <c r="D90" i="3"/>
  <c r="E90" i="3" s="1"/>
  <c r="H91" i="3"/>
  <c r="F93" i="3"/>
  <c r="I94" i="3"/>
  <c r="G96" i="3"/>
  <c r="D98" i="3"/>
  <c r="E98" i="3" s="1"/>
  <c r="H99" i="3"/>
  <c r="F101" i="3"/>
  <c r="I102" i="3"/>
  <c r="G104" i="3"/>
  <c r="D106" i="3"/>
  <c r="E106" i="3" s="1"/>
  <c r="H107" i="3"/>
  <c r="F109" i="3"/>
  <c r="I110" i="3"/>
  <c r="G112" i="3"/>
  <c r="D114" i="3"/>
  <c r="E114" i="3" s="1"/>
  <c r="H115" i="3"/>
  <c r="F117" i="3"/>
  <c r="I118" i="3"/>
  <c r="G120" i="3"/>
  <c r="D122" i="3"/>
  <c r="E122" i="3" s="1"/>
  <c r="H123" i="3"/>
  <c r="F125" i="3"/>
  <c r="I126" i="3"/>
  <c r="G128" i="3"/>
  <c r="D130" i="3"/>
  <c r="E130" i="3" s="1"/>
  <c r="I130" i="3"/>
  <c r="G53" i="3"/>
  <c r="D55" i="3"/>
  <c r="E55" i="3" s="1"/>
  <c r="H56" i="3"/>
  <c r="F58" i="3"/>
  <c r="I59" i="3"/>
  <c r="G61" i="3"/>
  <c r="D63" i="3"/>
  <c r="E63" i="3" s="1"/>
  <c r="H64" i="3"/>
  <c r="F66" i="3"/>
  <c r="I67" i="3"/>
  <c r="G69" i="3"/>
  <c r="D71" i="3"/>
  <c r="E71" i="3" s="1"/>
  <c r="H72" i="3"/>
  <c r="F74" i="3"/>
  <c r="I75" i="3"/>
  <c r="G77" i="3"/>
  <c r="D79" i="3"/>
  <c r="E79" i="3" s="1"/>
  <c r="H80" i="3"/>
  <c r="F82" i="3"/>
  <c r="I83" i="3"/>
  <c r="G85" i="3"/>
  <c r="D87" i="3"/>
  <c r="E87" i="3" s="1"/>
  <c r="H88" i="3"/>
  <c r="F90" i="3"/>
  <c r="I91" i="3"/>
  <c r="G93" i="3"/>
  <c r="D95" i="3"/>
  <c r="E95" i="3" s="1"/>
  <c r="H96" i="3"/>
  <c r="F98" i="3"/>
  <c r="I99" i="3"/>
  <c r="G101" i="3"/>
  <c r="D103" i="3"/>
  <c r="E103" i="3" s="1"/>
  <c r="H104" i="3"/>
  <c r="F106" i="3"/>
  <c r="I107" i="3"/>
  <c r="G109" i="3"/>
  <c r="D111" i="3"/>
  <c r="E111" i="3" s="1"/>
  <c r="H112" i="3"/>
  <c r="F114" i="3"/>
  <c r="I115" i="3"/>
  <c r="G117" i="3"/>
  <c r="D119" i="3"/>
  <c r="E119" i="3" s="1"/>
  <c r="H120" i="3"/>
  <c r="F122" i="3"/>
  <c r="I123" i="3"/>
  <c r="G125" i="3"/>
  <c r="D127" i="3"/>
  <c r="E127" i="3" s="1"/>
  <c r="H128" i="3"/>
  <c r="F130" i="3"/>
  <c r="I128" i="3"/>
  <c r="H130" i="3"/>
  <c r="H126" i="3"/>
  <c r="H53" i="3"/>
  <c r="F55" i="3"/>
  <c r="I56" i="3"/>
  <c r="G58" i="3"/>
  <c r="D60" i="3"/>
  <c r="E60" i="3" s="1"/>
  <c r="H61" i="3"/>
  <c r="F63" i="3"/>
  <c r="I64" i="3"/>
  <c r="G66" i="3"/>
  <c r="D68" i="3"/>
  <c r="E68" i="3" s="1"/>
  <c r="H69" i="3"/>
  <c r="F71" i="3"/>
  <c r="I72" i="3"/>
  <c r="G74" i="3"/>
  <c r="D76" i="3"/>
  <c r="E76" i="3" s="1"/>
  <c r="H77" i="3"/>
  <c r="F79" i="3"/>
  <c r="I80" i="3"/>
  <c r="G82" i="3"/>
  <c r="D84" i="3"/>
  <c r="E84" i="3" s="1"/>
  <c r="H85" i="3"/>
  <c r="F87" i="3"/>
  <c r="I88" i="3"/>
  <c r="G90" i="3"/>
  <c r="D92" i="3"/>
  <c r="E92" i="3" s="1"/>
  <c r="H93" i="3"/>
  <c r="F95" i="3"/>
  <c r="I96" i="3"/>
  <c r="G98" i="3"/>
  <c r="D100" i="3"/>
  <c r="E100" i="3" s="1"/>
  <c r="H101" i="3"/>
  <c r="F103" i="3"/>
  <c r="I104" i="3"/>
  <c r="G106" i="3"/>
  <c r="D108" i="3"/>
  <c r="E108" i="3" s="1"/>
  <c r="H109" i="3"/>
  <c r="F111" i="3"/>
  <c r="I112" i="3"/>
  <c r="G114" i="3"/>
  <c r="D116" i="3"/>
  <c r="E116" i="3" s="1"/>
  <c r="H117" i="3"/>
  <c r="F119" i="3"/>
  <c r="I120" i="3"/>
  <c r="G122" i="3"/>
  <c r="D124" i="3"/>
  <c r="E124" i="3" s="1"/>
  <c r="H125" i="3"/>
  <c r="F127" i="3"/>
  <c r="G130" i="3"/>
  <c r="F120" i="3"/>
  <c r="I53" i="3"/>
  <c r="G55" i="3"/>
  <c r="D57" i="3"/>
  <c r="E57" i="3" s="1"/>
  <c r="H58" i="3"/>
  <c r="F60" i="3"/>
  <c r="I61" i="3"/>
  <c r="G63" i="3"/>
  <c r="D65" i="3"/>
  <c r="E65" i="3" s="1"/>
  <c r="H66" i="3"/>
  <c r="F68" i="3"/>
  <c r="I69" i="3"/>
  <c r="G71" i="3"/>
  <c r="D73" i="3"/>
  <c r="E73" i="3" s="1"/>
  <c r="H74" i="3"/>
  <c r="F76" i="3"/>
  <c r="I77" i="3"/>
  <c r="G79" i="3"/>
  <c r="D81" i="3"/>
  <c r="E81" i="3" s="1"/>
  <c r="H82" i="3"/>
  <c r="F84" i="3"/>
  <c r="I85" i="3"/>
  <c r="G87" i="3"/>
  <c r="D89" i="3"/>
  <c r="E89" i="3" s="1"/>
  <c r="H90" i="3"/>
  <c r="F92" i="3"/>
  <c r="I93" i="3"/>
  <c r="G95" i="3"/>
  <c r="D97" i="3"/>
  <c r="E97" i="3" s="1"/>
  <c r="H98" i="3"/>
  <c r="F100" i="3"/>
  <c r="I101" i="3"/>
  <c r="G103" i="3"/>
  <c r="D105" i="3"/>
  <c r="E105" i="3" s="1"/>
  <c r="H106" i="3"/>
  <c r="F108" i="3"/>
  <c r="I109" i="3"/>
  <c r="G111" i="3"/>
  <c r="D113" i="3"/>
  <c r="E113" i="3" s="1"/>
  <c r="H114" i="3"/>
  <c r="F116" i="3"/>
  <c r="I117" i="3"/>
  <c r="G119" i="3"/>
  <c r="D121" i="3"/>
  <c r="E121" i="3" s="1"/>
  <c r="H122" i="3"/>
  <c r="F124" i="3"/>
  <c r="I125" i="3"/>
  <c r="G127" i="3"/>
  <c r="D129" i="3"/>
  <c r="E129" i="3" s="1"/>
  <c r="D125" i="3"/>
  <c r="E125" i="3" s="1"/>
  <c r="D54" i="3"/>
  <c r="E54" i="3" s="1"/>
  <c r="H55" i="3"/>
  <c r="F57" i="3"/>
  <c r="I58" i="3"/>
  <c r="G60" i="3"/>
  <c r="D62" i="3"/>
  <c r="E62" i="3" s="1"/>
  <c r="H63" i="3"/>
  <c r="F65" i="3"/>
  <c r="I66" i="3"/>
  <c r="G68" i="3"/>
  <c r="D70" i="3"/>
  <c r="E70" i="3" s="1"/>
  <c r="H71" i="3"/>
  <c r="F73" i="3"/>
  <c r="I74" i="3"/>
  <c r="G76" i="3"/>
  <c r="D78" i="3"/>
  <c r="E78" i="3" s="1"/>
  <c r="H79" i="3"/>
  <c r="F81" i="3"/>
  <c r="I82" i="3"/>
  <c r="G84" i="3"/>
  <c r="D86" i="3"/>
  <c r="E86" i="3" s="1"/>
  <c r="H87" i="3"/>
  <c r="F89" i="3"/>
  <c r="I90" i="3"/>
  <c r="G92" i="3"/>
  <c r="D94" i="3"/>
  <c r="E94" i="3" s="1"/>
  <c r="H95" i="3"/>
  <c r="F97" i="3"/>
  <c r="I98" i="3"/>
  <c r="G100" i="3"/>
  <c r="D102" i="3"/>
  <c r="E102" i="3" s="1"/>
  <c r="H103" i="3"/>
  <c r="F105" i="3"/>
  <c r="I106" i="3"/>
  <c r="G108" i="3"/>
  <c r="D110" i="3"/>
  <c r="E110" i="3" s="1"/>
  <c r="H111" i="3"/>
  <c r="F113" i="3"/>
  <c r="I114" i="3"/>
  <c r="G116" i="3"/>
  <c r="D118" i="3"/>
  <c r="E118" i="3" s="1"/>
  <c r="H119" i="3"/>
  <c r="F121" i="3"/>
  <c r="I122" i="3"/>
  <c r="G124" i="3"/>
  <c r="D126" i="3"/>
  <c r="E126" i="3" s="1"/>
  <c r="H127" i="3"/>
  <c r="F129" i="3"/>
  <c r="G123" i="3"/>
  <c r="F54" i="3"/>
  <c r="I55" i="3"/>
  <c r="G57" i="3"/>
  <c r="D59" i="3"/>
  <c r="E59" i="3" s="1"/>
  <c r="H60" i="3"/>
  <c r="F62" i="3"/>
  <c r="I63" i="3"/>
  <c r="G65" i="3"/>
  <c r="D67" i="3"/>
  <c r="E67" i="3" s="1"/>
  <c r="H68" i="3"/>
  <c r="F70" i="3"/>
  <c r="I71" i="3"/>
  <c r="G73" i="3"/>
  <c r="D75" i="3"/>
  <c r="E75" i="3" s="1"/>
  <c r="H76" i="3"/>
  <c r="F78" i="3"/>
  <c r="I79" i="3"/>
  <c r="G81" i="3"/>
  <c r="D83" i="3"/>
  <c r="E83" i="3" s="1"/>
  <c r="H84" i="3"/>
  <c r="F86" i="3"/>
  <c r="I87" i="3"/>
  <c r="G89" i="3"/>
  <c r="D91" i="3"/>
  <c r="E91" i="3" s="1"/>
  <c r="H92" i="3"/>
  <c r="F94" i="3"/>
  <c r="I95" i="3"/>
  <c r="G97" i="3"/>
  <c r="D99" i="3"/>
  <c r="E99" i="3" s="1"/>
  <c r="H100" i="3"/>
  <c r="F102" i="3"/>
  <c r="I103" i="3"/>
  <c r="G105" i="3"/>
  <c r="D107" i="3"/>
  <c r="E107" i="3" s="1"/>
  <c r="H108" i="3"/>
  <c r="F110" i="3"/>
  <c r="I111" i="3"/>
  <c r="G113" i="3"/>
  <c r="D115" i="3"/>
  <c r="E115" i="3" s="1"/>
  <c r="H116" i="3"/>
  <c r="F118" i="3"/>
  <c r="I119" i="3"/>
  <c r="G121" i="3"/>
  <c r="D123" i="3"/>
  <c r="E123" i="3" s="1"/>
  <c r="H124" i="3"/>
  <c r="F126" i="3"/>
  <c r="I127" i="3"/>
  <c r="G129" i="3"/>
  <c r="D117" i="3"/>
  <c r="E117" i="3" s="1"/>
  <c r="F128" i="3"/>
  <c r="G54" i="3"/>
  <c r="D56" i="3"/>
  <c r="E56" i="3" s="1"/>
  <c r="H57" i="3"/>
  <c r="F59" i="3"/>
  <c r="I60" i="3"/>
  <c r="G62" i="3"/>
  <c r="D64" i="3"/>
  <c r="E64" i="3" s="1"/>
  <c r="H65" i="3"/>
  <c r="F67" i="3"/>
  <c r="I68" i="3"/>
  <c r="G70" i="3"/>
  <c r="D72" i="3"/>
  <c r="E72" i="3" s="1"/>
  <c r="H73" i="3"/>
  <c r="F75" i="3"/>
  <c r="I76" i="3"/>
  <c r="G78" i="3"/>
  <c r="D80" i="3"/>
  <c r="E80" i="3" s="1"/>
  <c r="H81" i="3"/>
  <c r="F83" i="3"/>
  <c r="I84" i="3"/>
  <c r="G86" i="3"/>
  <c r="D88" i="3"/>
  <c r="E88" i="3" s="1"/>
  <c r="H89" i="3"/>
  <c r="F91" i="3"/>
  <c r="I92" i="3"/>
  <c r="G94" i="3"/>
  <c r="D96" i="3"/>
  <c r="E96" i="3" s="1"/>
  <c r="H97" i="3"/>
  <c r="F99" i="3"/>
  <c r="I100" i="3"/>
  <c r="G102" i="3"/>
  <c r="D104" i="3"/>
  <c r="E104" i="3" s="1"/>
  <c r="H105" i="3"/>
  <c r="F107" i="3"/>
  <c r="I108" i="3"/>
  <c r="G110" i="3"/>
  <c r="D112" i="3"/>
  <c r="E112" i="3" s="1"/>
  <c r="H113" i="3"/>
  <c r="F115" i="3"/>
  <c r="I116" i="3"/>
  <c r="G118" i="3"/>
  <c r="D120" i="3"/>
  <c r="E120" i="3" s="1"/>
  <c r="H121" i="3"/>
  <c r="F123" i="3"/>
  <c r="I124" i="3"/>
  <c r="G126" i="3"/>
  <c r="D128" i="3"/>
  <c r="E128" i="3" s="1"/>
  <c r="H129" i="3"/>
  <c r="F112" i="3"/>
  <c r="G115" i="3"/>
  <c r="I121" i="3"/>
  <c r="Q26" i="3"/>
  <c r="Q25" i="3"/>
  <c r="Q23" i="3"/>
  <c r="Q9" i="3"/>
  <c r="Q17" i="3"/>
  <c r="Q16" i="3"/>
  <c r="Q11" i="3"/>
  <c r="Q13" i="3"/>
  <c r="Q22" i="3"/>
  <c r="Q12" i="3"/>
  <c r="Q18" i="3"/>
  <c r="Q19" i="3"/>
  <c r="Q21" i="3"/>
  <c r="Q15" i="3"/>
  <c r="Q14" i="3"/>
  <c r="Q8" i="3"/>
  <c r="Q10" i="3"/>
  <c r="Q24" i="3"/>
  <c r="Q20" i="3"/>
  <c r="Q7" i="3"/>
  <c r="R16" i="3"/>
  <c r="S10" i="3"/>
  <c r="S26" i="3"/>
  <c r="N8" i="3"/>
  <c r="R10" i="3"/>
  <c r="R18" i="3"/>
  <c r="R26" i="3"/>
  <c r="M20" i="3"/>
  <c r="S12" i="3"/>
  <c r="S20" i="3"/>
  <c r="S9" i="3"/>
  <c r="R24" i="3"/>
  <c r="M17" i="3"/>
  <c r="S18" i="3"/>
  <c r="M8" i="3"/>
  <c r="R12" i="3"/>
  <c r="R20" i="3"/>
  <c r="M12" i="3"/>
  <c r="S14" i="3"/>
  <c r="S22" i="3"/>
  <c r="M26" i="3"/>
  <c r="M7" i="3"/>
  <c r="M9" i="3"/>
  <c r="R14" i="3"/>
  <c r="R22" i="3"/>
  <c r="M25" i="3"/>
  <c r="S16" i="3"/>
  <c r="S24" i="3"/>
  <c r="P11" i="3"/>
  <c r="P13" i="3"/>
  <c r="P15" i="3"/>
  <c r="P17" i="3"/>
  <c r="P19" i="3"/>
  <c r="P21" i="3"/>
  <c r="P23" i="3"/>
  <c r="P25" i="3"/>
  <c r="N7" i="3"/>
  <c r="R7" i="3"/>
  <c r="R8" i="3"/>
  <c r="N9" i="3"/>
  <c r="N11" i="3"/>
  <c r="N13" i="3"/>
  <c r="N15" i="3"/>
  <c r="N17" i="3"/>
  <c r="N19" i="3"/>
  <c r="N21" i="3"/>
  <c r="N23" i="3"/>
  <c r="N25" i="3"/>
  <c r="M10" i="3"/>
  <c r="M18" i="3"/>
  <c r="M23" i="3"/>
  <c r="O11" i="3"/>
  <c r="O13" i="3"/>
  <c r="O15" i="3"/>
  <c r="O17" i="3"/>
  <c r="O19" i="3"/>
  <c r="O21" i="3"/>
  <c r="O23" i="3"/>
  <c r="O25" i="3"/>
  <c r="N10" i="3"/>
  <c r="T11" i="3"/>
  <c r="T13" i="3"/>
  <c r="T15" i="3"/>
  <c r="T17" i="3"/>
  <c r="T19" i="3"/>
  <c r="T21" i="3"/>
  <c r="T23" i="3"/>
  <c r="T25" i="3"/>
  <c r="O7" i="3"/>
  <c r="S7" i="3"/>
  <c r="O8" i="3"/>
  <c r="P8" i="3"/>
  <c r="R9" i="3"/>
  <c r="P9" i="3"/>
  <c r="R11" i="3"/>
  <c r="R13" i="3"/>
  <c r="R15" i="3"/>
  <c r="R17" i="3"/>
  <c r="R19" i="3"/>
  <c r="R21" i="3"/>
  <c r="R23" i="3"/>
  <c r="R25" i="3"/>
  <c r="M16" i="3"/>
  <c r="M21" i="3"/>
  <c r="M24" i="3"/>
  <c r="S11" i="3"/>
  <c r="S13" i="3"/>
  <c r="S15" i="3"/>
  <c r="S17" i="3"/>
  <c r="S19" i="3"/>
  <c r="S21" i="3"/>
  <c r="S23" i="3"/>
  <c r="S25" i="3"/>
  <c r="M13" i="3"/>
  <c r="P10" i="3"/>
  <c r="P12" i="3"/>
  <c r="P14" i="3"/>
  <c r="P16" i="3"/>
  <c r="P18" i="3"/>
  <c r="P20" i="3"/>
  <c r="P22" i="3"/>
  <c r="P24" i="3"/>
  <c r="P26" i="3"/>
  <c r="P7" i="3"/>
  <c r="T7" i="3"/>
  <c r="S8" i="3"/>
  <c r="T8" i="3"/>
  <c r="O9" i="3"/>
  <c r="T9" i="3"/>
  <c r="N12" i="3"/>
  <c r="N14" i="3"/>
  <c r="N16" i="3"/>
  <c r="N18" i="3"/>
  <c r="N20" i="3"/>
  <c r="N22" i="3"/>
  <c r="N24" i="3"/>
  <c r="N26" i="3"/>
  <c r="M11" i="3"/>
  <c r="M14" i="3"/>
  <c r="M19" i="3"/>
  <c r="M22" i="3"/>
  <c r="O10" i="3"/>
  <c r="O12" i="3"/>
  <c r="O14" i="3"/>
  <c r="O16" i="3"/>
  <c r="O18" i="3"/>
  <c r="O20" i="3"/>
  <c r="O22" i="3"/>
  <c r="O24" i="3"/>
  <c r="O26" i="3"/>
  <c r="M15" i="3"/>
  <c r="T10" i="3"/>
  <c r="T12" i="3"/>
  <c r="T14" i="3"/>
  <c r="T16" i="3"/>
  <c r="T18" i="3"/>
  <c r="T20" i="3"/>
  <c r="T22" i="3"/>
  <c r="T24" i="3"/>
  <c r="T26" i="3"/>
  <c r="F52" i="3" l="1"/>
  <c r="I52" i="3"/>
  <c r="D52" i="3"/>
  <c r="E52" i="3" s="1"/>
  <c r="H52" i="3"/>
  <c r="G52" i="3"/>
  <c r="AF109" i="3"/>
  <c r="AF38" i="3"/>
  <c r="AF121" i="3"/>
  <c r="AF122" i="3"/>
  <c r="AF88" i="3"/>
  <c r="AF89" i="3"/>
  <c r="AF103" i="3"/>
  <c r="AF50" i="3"/>
  <c r="AF110" i="3"/>
  <c r="AF57" i="3"/>
  <c r="AF39" i="3"/>
  <c r="AF90" i="3"/>
  <c r="AF59" i="3"/>
  <c r="AF102" i="3"/>
  <c r="AF105" i="3"/>
  <c r="AF68" i="3"/>
  <c r="AF69" i="3"/>
  <c r="AF56" i="3"/>
  <c r="AF49" i="3"/>
  <c r="AF37" i="3"/>
  <c r="AF34" i="3"/>
  <c r="AF100" i="3"/>
  <c r="AF32" i="3"/>
  <c r="AF111" i="3"/>
  <c r="AF118" i="3"/>
  <c r="AF64" i="3"/>
  <c r="AF43" i="3"/>
  <c r="AF82" i="3"/>
  <c r="AF125" i="3"/>
  <c r="AF33" i="3"/>
  <c r="AF91" i="3"/>
  <c r="AF79" i="3"/>
  <c r="AF45" i="3"/>
  <c r="AF114" i="3"/>
  <c r="AF70" i="3"/>
  <c r="AF73" i="3"/>
  <c r="AF123" i="3"/>
  <c r="AF54" i="3"/>
  <c r="AF115" i="3"/>
  <c r="AF106" i="3"/>
  <c r="AF113" i="3"/>
  <c r="AF76" i="3"/>
  <c r="AF72" i="3"/>
  <c r="AF84" i="3"/>
  <c r="AF77" i="3"/>
  <c r="AF71" i="3"/>
  <c r="AF42" i="3"/>
  <c r="AF108" i="3"/>
  <c r="AF104" i="3"/>
  <c r="AF31" i="3"/>
  <c r="AF47" i="3"/>
  <c r="AF98" i="3"/>
  <c r="AF63" i="3"/>
  <c r="AF41" i="3"/>
  <c r="AF99" i="3"/>
  <c r="AF85" i="3"/>
  <c r="AF130" i="3"/>
  <c r="AF86" i="3"/>
  <c r="AF61" i="3"/>
  <c r="AF81" i="3"/>
  <c r="AF36" i="3"/>
  <c r="AF40" i="3"/>
  <c r="AF46" i="3"/>
  <c r="AF75" i="3"/>
  <c r="AF80" i="3"/>
  <c r="AF107" i="3"/>
  <c r="AF87" i="3"/>
  <c r="AF66" i="3"/>
  <c r="AF124" i="3"/>
  <c r="AF78" i="3"/>
  <c r="AF112" i="3"/>
  <c r="AF67" i="3"/>
  <c r="AF119" i="3"/>
  <c r="AF117" i="3"/>
  <c r="AF62" i="3"/>
  <c r="AF101" i="3"/>
  <c r="AF52" i="3"/>
  <c r="AF93" i="3"/>
  <c r="AF97" i="3"/>
  <c r="AF60" i="3"/>
  <c r="AF116" i="3"/>
  <c r="AF48" i="3"/>
  <c r="AF58" i="3"/>
  <c r="AF55" i="3"/>
  <c r="AF129" i="3"/>
  <c r="AF92" i="3"/>
  <c r="AF35" i="3"/>
  <c r="AF120" i="3"/>
  <c r="AF95" i="3"/>
  <c r="AF51" i="3"/>
  <c r="AF94" i="3"/>
  <c r="AF128" i="3"/>
  <c r="AF83" i="3"/>
  <c r="AF44" i="3"/>
  <c r="AF127" i="3"/>
  <c r="AF53" i="3"/>
  <c r="AF126" i="3"/>
  <c r="AF65" i="3"/>
  <c r="AF74" i="3"/>
  <c r="AF96" i="3"/>
  <c r="AE59" i="3"/>
  <c r="AE109" i="3"/>
  <c r="AE44" i="3"/>
  <c r="AE125" i="3"/>
  <c r="AE81" i="3"/>
  <c r="AE70" i="3"/>
  <c r="AE73" i="3"/>
  <c r="AE74" i="3"/>
  <c r="AE55" i="3"/>
  <c r="AE116" i="3"/>
  <c r="AE98" i="3"/>
  <c r="AE111" i="3"/>
  <c r="AE60" i="3"/>
  <c r="AE83" i="3"/>
  <c r="AE117" i="3"/>
  <c r="AE64" i="3"/>
  <c r="AE105" i="3"/>
  <c r="AE50" i="3"/>
  <c r="AE45" i="3"/>
  <c r="AE107" i="3"/>
  <c r="AE110" i="3"/>
  <c r="AE41" i="3"/>
  <c r="AE108" i="3"/>
  <c r="AE33" i="3"/>
  <c r="AE34" i="3"/>
  <c r="AE93" i="3"/>
  <c r="AE69" i="3"/>
  <c r="AE66" i="3"/>
  <c r="AE79" i="3"/>
  <c r="AE115" i="3"/>
  <c r="AE86" i="3"/>
  <c r="AE47" i="3"/>
  <c r="AE43" i="3"/>
  <c r="AE68" i="3"/>
  <c r="AE102" i="3"/>
  <c r="AE54" i="3"/>
  <c r="AE122" i="3"/>
  <c r="AE103" i="3"/>
  <c r="AE75" i="3"/>
  <c r="AE49" i="3"/>
  <c r="AE112" i="3"/>
  <c r="AE76" i="3"/>
  <c r="AE35" i="3"/>
  <c r="AE104" i="3"/>
  <c r="AE126" i="3"/>
  <c r="AE97" i="3"/>
  <c r="AE77" i="3"/>
  <c r="AE56" i="3"/>
  <c r="AE124" i="3"/>
  <c r="AE51" i="3"/>
  <c r="AE58" i="3"/>
  <c r="AE39" i="3"/>
  <c r="AE71" i="3"/>
  <c r="AE52" i="3"/>
  <c r="AE80" i="3"/>
  <c r="AE36" i="3"/>
  <c r="AE123" i="3"/>
  <c r="AE72" i="3"/>
  <c r="AE94" i="3"/>
  <c r="AE90" i="3"/>
  <c r="AE65" i="3"/>
  <c r="AE42" i="3"/>
  <c r="AE88" i="3"/>
  <c r="AE87" i="3"/>
  <c r="AE121" i="3"/>
  <c r="AE61" i="3"/>
  <c r="AE101" i="3"/>
  <c r="AE114" i="3"/>
  <c r="AE48" i="3"/>
  <c r="AE99" i="3"/>
  <c r="AE91" i="3"/>
  <c r="AE40" i="3"/>
  <c r="AE62" i="3"/>
  <c r="AE120" i="3"/>
  <c r="AE128" i="3"/>
  <c r="AE118" i="3"/>
  <c r="AE53" i="3"/>
  <c r="AE84" i="3"/>
  <c r="AE31" i="3"/>
  <c r="AE89" i="3"/>
  <c r="AE78" i="3"/>
  <c r="AE127" i="3"/>
  <c r="AE82" i="3"/>
  <c r="AE95" i="3"/>
  <c r="AE67" i="3"/>
  <c r="AE106" i="3"/>
  <c r="AE85" i="3"/>
  <c r="AE100" i="3"/>
  <c r="AE130" i="3"/>
  <c r="AE96" i="3"/>
  <c r="AE46" i="3"/>
  <c r="AE57" i="3"/>
  <c r="AE63" i="3"/>
  <c r="AE129" i="3"/>
  <c r="AE37" i="3"/>
  <c r="AE92" i="3"/>
  <c r="AE38" i="3"/>
  <c r="AE119" i="3"/>
  <c r="AE113" i="3"/>
  <c r="AE32" i="3"/>
  <c r="AD54" i="3"/>
  <c r="AD50" i="3"/>
  <c r="AD72" i="3"/>
  <c r="AD51" i="3"/>
  <c r="AD52" i="3"/>
  <c r="AD70" i="3"/>
  <c r="AD39" i="3"/>
  <c r="AD85" i="3"/>
  <c r="AD130" i="3"/>
  <c r="AD49" i="3"/>
  <c r="AD68" i="3"/>
  <c r="AD94" i="3"/>
  <c r="AD87" i="3"/>
  <c r="AD48" i="3"/>
  <c r="AD36" i="3"/>
  <c r="AD93" i="3"/>
  <c r="AD91" i="3"/>
  <c r="AD83" i="3"/>
  <c r="AD77" i="3"/>
  <c r="AD88" i="3"/>
  <c r="AD107" i="3"/>
  <c r="AD124" i="3"/>
  <c r="AD119" i="3"/>
  <c r="AD75" i="3"/>
  <c r="AD71" i="3"/>
  <c r="AD89" i="3"/>
  <c r="AD65" i="3"/>
  <c r="AD108" i="3"/>
  <c r="AD111" i="3"/>
  <c r="AD96" i="3"/>
  <c r="AD98" i="3"/>
  <c r="AD57" i="3"/>
  <c r="AD44" i="3"/>
  <c r="AD46" i="3"/>
  <c r="AD62" i="3"/>
  <c r="AD105" i="3"/>
  <c r="AD114" i="3"/>
  <c r="AD86" i="3"/>
  <c r="AD109" i="3"/>
  <c r="AD113" i="3"/>
  <c r="AD31" i="3"/>
  <c r="AD55" i="3"/>
  <c r="AD59" i="3"/>
  <c r="AD117" i="3"/>
  <c r="AD32" i="3"/>
  <c r="AD33" i="3"/>
  <c r="AD115" i="3"/>
  <c r="AD43" i="3"/>
  <c r="AD82" i="3"/>
  <c r="AD125" i="3"/>
  <c r="AD47" i="3"/>
  <c r="AD37" i="3"/>
  <c r="AD79" i="3"/>
  <c r="AD74" i="3"/>
  <c r="AD84" i="3"/>
  <c r="AD95" i="3"/>
  <c r="AD90" i="3"/>
  <c r="AD60" i="3"/>
  <c r="AD69" i="3"/>
  <c r="AD73" i="3"/>
  <c r="AD53" i="3"/>
  <c r="AD126" i="3"/>
  <c r="AD41" i="3"/>
  <c r="AD78" i="3"/>
  <c r="AD45" i="3"/>
  <c r="AD112" i="3"/>
  <c r="AD64" i="3"/>
  <c r="AD76" i="3"/>
  <c r="AD99" i="3"/>
  <c r="AD127" i="3"/>
  <c r="AD34" i="3"/>
  <c r="AD122" i="3"/>
  <c r="AD104" i="3"/>
  <c r="AD123" i="3"/>
  <c r="AD42" i="3"/>
  <c r="AD67" i="3"/>
  <c r="AD103" i="3"/>
  <c r="AD128" i="3"/>
  <c r="AD106" i="3"/>
  <c r="AD102" i="3"/>
  <c r="AD120" i="3"/>
  <c r="AD92" i="3"/>
  <c r="AD61" i="3"/>
  <c r="AD118" i="3"/>
  <c r="AD56" i="3"/>
  <c r="AD63" i="3"/>
  <c r="AD101" i="3"/>
  <c r="AD35" i="3"/>
  <c r="AD121" i="3"/>
  <c r="AD66" i="3"/>
  <c r="AD110" i="3"/>
  <c r="AD129" i="3"/>
  <c r="AD81" i="3"/>
  <c r="AD97" i="3"/>
  <c r="AD38" i="3"/>
  <c r="AD40" i="3"/>
  <c r="AD58" i="3"/>
  <c r="AD116" i="3"/>
  <c r="AD80" i="3"/>
  <c r="AD100" i="3"/>
  <c r="AC60" i="3"/>
  <c r="AC33" i="3"/>
  <c r="AC50" i="3"/>
  <c r="AC121" i="3"/>
  <c r="AC103" i="3"/>
  <c r="AC35" i="3"/>
  <c r="AC41" i="3"/>
  <c r="AC108" i="3"/>
  <c r="AC130" i="3"/>
  <c r="AC54" i="3"/>
  <c r="AC97" i="3"/>
  <c r="AC63" i="3"/>
  <c r="AC99" i="3"/>
  <c r="AC83" i="3"/>
  <c r="AC37" i="3"/>
  <c r="AC102" i="3"/>
  <c r="AC62" i="3"/>
  <c r="AC42" i="3"/>
  <c r="AC58" i="3"/>
  <c r="AC120" i="3"/>
  <c r="AC90" i="3"/>
  <c r="AC105" i="3"/>
  <c r="AC87" i="3"/>
  <c r="AC84" i="3"/>
  <c r="AC128" i="3"/>
  <c r="AC92" i="3"/>
  <c r="AC129" i="3"/>
  <c r="AC82" i="3"/>
  <c r="AC81" i="3"/>
  <c r="AC47" i="3"/>
  <c r="AC69" i="3"/>
  <c r="AC112" i="3"/>
  <c r="AC125" i="3"/>
  <c r="AC34" i="3"/>
  <c r="AC38" i="3"/>
  <c r="AC76" i="3"/>
  <c r="AC104" i="3"/>
  <c r="AC56" i="3"/>
  <c r="AC74" i="3"/>
  <c r="AC73" i="3"/>
  <c r="AC55" i="3"/>
  <c r="AC68" i="3"/>
  <c r="AC96" i="3"/>
  <c r="AC31" i="3"/>
  <c r="AC48" i="3"/>
  <c r="AC66" i="3"/>
  <c r="AC65" i="3"/>
  <c r="AC117" i="3"/>
  <c r="AC67" i="3"/>
  <c r="AC110" i="3"/>
  <c r="AC114" i="3"/>
  <c r="AC36" i="3"/>
  <c r="AC46" i="3"/>
  <c r="AC115" i="3"/>
  <c r="AC119" i="3"/>
  <c r="AC40" i="3"/>
  <c r="AC53" i="3"/>
  <c r="AC57" i="3"/>
  <c r="AC39" i="3"/>
  <c r="AC123" i="3"/>
  <c r="AC64" i="3"/>
  <c r="AC89" i="3"/>
  <c r="AC32" i="3"/>
  <c r="AC49" i="3"/>
  <c r="AC80" i="3"/>
  <c r="AC77" i="3"/>
  <c r="AC43" i="3"/>
  <c r="AC72" i="3"/>
  <c r="AC70" i="3"/>
  <c r="AC86" i="3"/>
  <c r="AC45" i="3"/>
  <c r="AC95" i="3"/>
  <c r="AC116" i="3"/>
  <c r="AC109" i="3"/>
  <c r="AC51" i="3"/>
  <c r="AC88" i="3"/>
  <c r="AC61" i="3"/>
  <c r="AC107" i="3"/>
  <c r="AC79" i="3"/>
  <c r="AC113" i="3"/>
  <c r="AC101" i="3"/>
  <c r="AC52" i="3"/>
  <c r="AC118" i="3"/>
  <c r="AC98" i="3"/>
  <c r="AC93" i="3"/>
  <c r="AC100" i="3"/>
  <c r="AC78" i="3"/>
  <c r="AC122" i="3"/>
  <c r="AC91" i="3"/>
  <c r="AC127" i="3"/>
  <c r="AC126" i="3"/>
  <c r="AC71" i="3"/>
  <c r="AC75" i="3"/>
  <c r="AC44" i="3"/>
  <c r="AC106" i="3"/>
  <c r="AC85" i="3"/>
  <c r="AC94" i="3"/>
  <c r="AC59" i="3"/>
  <c r="AC111" i="3"/>
  <c r="AC124" i="3"/>
  <c r="AB53" i="3"/>
  <c r="AB60" i="3"/>
  <c r="AB125" i="3"/>
  <c r="AB122" i="3"/>
  <c r="AB54" i="3"/>
  <c r="AB119" i="3"/>
  <c r="AB103" i="3"/>
  <c r="AB128" i="3"/>
  <c r="AB124" i="3"/>
  <c r="AB101" i="3"/>
  <c r="AB79" i="3"/>
  <c r="AB49" i="3"/>
  <c r="AB100" i="3"/>
  <c r="AB73" i="3"/>
  <c r="AB82" i="3"/>
  <c r="AB67" i="3"/>
  <c r="AB76" i="3"/>
  <c r="AB37" i="3"/>
  <c r="AB97" i="3"/>
  <c r="AB121" i="3"/>
  <c r="AB70" i="3"/>
  <c r="AB89" i="3"/>
  <c r="AB129" i="3"/>
  <c r="AB47" i="3"/>
  <c r="AB66" i="3"/>
  <c r="AB78" i="3"/>
  <c r="AB44" i="3"/>
  <c r="AB118" i="3"/>
  <c r="AB52" i="3"/>
  <c r="AB107" i="3"/>
  <c r="AB126" i="3"/>
  <c r="AB57" i="3"/>
  <c r="AB120" i="3"/>
  <c r="AB38" i="3"/>
  <c r="AB33" i="3"/>
  <c r="AB65" i="3"/>
  <c r="AB117" i="3"/>
  <c r="AB113" i="3"/>
  <c r="AB62" i="3"/>
  <c r="AB87" i="3"/>
  <c r="AB81" i="3"/>
  <c r="AB50" i="3"/>
  <c r="AB86" i="3"/>
  <c r="AB111" i="3"/>
  <c r="AB96" i="3"/>
  <c r="AB35" i="3"/>
  <c r="AB85" i="3"/>
  <c r="AB41" i="3"/>
  <c r="AB94" i="3"/>
  <c r="AB64" i="3"/>
  <c r="AB46" i="3"/>
  <c r="AB58" i="3"/>
  <c r="AB112" i="3"/>
  <c r="AB106" i="3"/>
  <c r="AB68" i="3"/>
  <c r="AB93" i="3"/>
  <c r="AB88" i="3"/>
  <c r="AB84" i="3"/>
  <c r="AB127" i="3"/>
  <c r="AB104" i="3"/>
  <c r="AB116" i="3"/>
  <c r="AB56" i="3"/>
  <c r="AB110" i="3"/>
  <c r="AB80" i="3"/>
  <c r="AB34" i="3"/>
  <c r="AB123" i="3"/>
  <c r="AB108" i="3"/>
  <c r="AB48" i="3"/>
  <c r="AB36" i="3"/>
  <c r="AB63" i="3"/>
  <c r="AB72" i="3"/>
  <c r="AB99" i="3"/>
  <c r="AB71" i="3"/>
  <c r="AB83" i="3"/>
  <c r="AB55" i="3"/>
  <c r="AB42" i="3"/>
  <c r="AB40" i="3"/>
  <c r="AB105" i="3"/>
  <c r="AB59" i="3"/>
  <c r="AB92" i="3"/>
  <c r="AB109" i="3"/>
  <c r="AB114" i="3"/>
  <c r="AB31" i="3"/>
  <c r="AB32" i="3"/>
  <c r="AB91" i="3"/>
  <c r="AB77" i="3"/>
  <c r="AB90" i="3"/>
  <c r="AB98" i="3"/>
  <c r="AB39" i="3"/>
  <c r="AB69" i="3"/>
  <c r="AB130" i="3"/>
  <c r="AB115" i="3"/>
  <c r="AB45" i="3"/>
  <c r="AB74" i="3"/>
  <c r="AB51" i="3"/>
  <c r="AB95" i="3"/>
  <c r="AB75" i="3"/>
  <c r="AB61" i="3"/>
  <c r="AB102" i="3"/>
  <c r="AB43" i="3"/>
  <c r="AA59" i="3"/>
  <c r="AA112" i="3"/>
  <c r="AA94" i="3"/>
  <c r="AA82" i="3"/>
  <c r="AA107" i="3"/>
  <c r="AA113" i="3"/>
  <c r="AA83" i="3"/>
  <c r="AA85" i="3"/>
  <c r="AA44" i="3"/>
  <c r="AA38" i="3"/>
  <c r="AA70" i="3"/>
  <c r="AA130" i="3"/>
  <c r="AA46" i="3"/>
  <c r="AA100" i="3"/>
  <c r="AA36" i="3"/>
  <c r="AA42" i="3"/>
  <c r="AA119" i="3"/>
  <c r="AA51" i="3"/>
  <c r="AA72" i="3"/>
  <c r="AA108" i="3"/>
  <c r="AA128" i="3"/>
  <c r="AA41" i="3"/>
  <c r="AA80" i="3"/>
  <c r="AA75" i="3"/>
  <c r="AA111" i="3"/>
  <c r="AA129" i="3"/>
  <c r="AA84" i="3"/>
  <c r="AA62" i="3"/>
  <c r="AA98" i="3"/>
  <c r="AA35" i="3"/>
  <c r="AA97" i="3"/>
  <c r="AA120" i="3"/>
  <c r="AA86" i="3"/>
  <c r="AA114" i="3"/>
  <c r="AA45" i="3"/>
  <c r="AA68" i="3"/>
  <c r="AA48" i="3"/>
  <c r="AA33" i="3"/>
  <c r="AA101" i="3"/>
  <c r="AA67" i="3"/>
  <c r="AA79" i="3"/>
  <c r="AA121" i="3"/>
  <c r="AA123" i="3"/>
  <c r="AA125" i="3"/>
  <c r="AA126" i="3"/>
  <c r="AA49" i="3"/>
  <c r="AA106" i="3"/>
  <c r="AA103" i="3"/>
  <c r="AA91" i="3"/>
  <c r="AA32" i="3"/>
  <c r="AA52" i="3"/>
  <c r="AA63" i="3"/>
  <c r="AA43" i="3"/>
  <c r="AA71" i="3"/>
  <c r="AA96" i="3"/>
  <c r="AA115" i="3"/>
  <c r="AA95" i="3"/>
  <c r="AA81" i="3"/>
  <c r="AA60" i="3"/>
  <c r="AA118" i="3"/>
  <c r="AA50" i="3"/>
  <c r="AA110" i="3"/>
  <c r="AA34" i="3"/>
  <c r="AA87" i="3"/>
  <c r="AA31" i="3"/>
  <c r="AA47" i="3"/>
  <c r="AA122" i="3"/>
  <c r="AA117" i="3"/>
  <c r="AA99" i="3"/>
  <c r="AA55" i="3"/>
  <c r="AA56" i="3"/>
  <c r="AA74" i="3"/>
  <c r="AA39" i="3"/>
  <c r="AA73" i="3"/>
  <c r="AA53" i="3"/>
  <c r="AA104" i="3"/>
  <c r="AA105" i="3"/>
  <c r="AA93" i="3"/>
  <c r="AA88" i="3"/>
  <c r="AA124" i="3"/>
  <c r="AA66" i="3"/>
  <c r="AA102" i="3"/>
  <c r="AA90" i="3"/>
  <c r="AA77" i="3"/>
  <c r="AA109" i="3"/>
  <c r="AA65" i="3"/>
  <c r="AA54" i="3"/>
  <c r="AA64" i="3"/>
  <c r="AA61" i="3"/>
  <c r="AA127" i="3"/>
  <c r="AA78" i="3"/>
  <c r="AA89" i="3"/>
  <c r="AA37" i="3"/>
  <c r="AA40" i="3"/>
  <c r="AA92" i="3"/>
  <c r="AA58" i="3"/>
  <c r="AA116" i="3"/>
  <c r="AA57" i="3"/>
  <c r="AA69" i="3"/>
  <c r="AA76" i="3"/>
  <c r="Z122" i="3"/>
  <c r="Z49" i="3"/>
  <c r="Z128" i="3"/>
  <c r="Z58" i="3"/>
  <c r="Z60" i="3"/>
  <c r="Z110" i="3"/>
  <c r="Z77" i="3"/>
  <c r="Z103" i="3"/>
  <c r="Z56" i="3"/>
  <c r="Z57" i="3"/>
  <c r="Z53" i="3"/>
  <c r="Z48" i="3"/>
  <c r="Z75" i="3"/>
  <c r="Z124" i="3"/>
  <c r="Z126" i="3"/>
  <c r="Z79" i="3"/>
  <c r="Z42" i="3"/>
  <c r="Z43" i="3"/>
  <c r="Z102" i="3"/>
  <c r="Z86" i="3"/>
  <c r="Z104" i="3"/>
  <c r="Z50" i="3"/>
  <c r="Z80" i="3"/>
  <c r="Z91" i="3"/>
  <c r="Z119" i="3"/>
  <c r="Z74" i="3"/>
  <c r="Z45" i="3"/>
  <c r="Z108" i="3"/>
  <c r="Z83" i="3"/>
  <c r="Z96" i="3"/>
  <c r="Z78" i="3"/>
  <c r="Z35" i="3"/>
  <c r="Z111" i="3"/>
  <c r="Z51" i="3"/>
  <c r="Z87" i="3"/>
  <c r="Z106" i="3"/>
  <c r="Z117" i="3"/>
  <c r="Z129" i="3"/>
  <c r="Z94" i="3"/>
  <c r="Z68" i="3"/>
  <c r="Z46" i="3"/>
  <c r="Z88" i="3"/>
  <c r="Z44" i="3"/>
  <c r="Z54" i="3"/>
  <c r="Z55" i="3"/>
  <c r="Z114" i="3"/>
  <c r="Z93" i="3"/>
  <c r="Z90" i="3"/>
  <c r="Z118" i="3"/>
  <c r="Z121" i="3"/>
  <c r="Z115" i="3"/>
  <c r="Z32" i="3"/>
  <c r="Z99" i="3"/>
  <c r="Z52" i="3"/>
  <c r="Z39" i="3"/>
  <c r="Z82" i="3"/>
  <c r="Z70" i="3"/>
  <c r="Z66" i="3"/>
  <c r="Z62" i="3"/>
  <c r="Z73" i="3"/>
  <c r="Z89" i="3"/>
  <c r="Z116" i="3"/>
  <c r="Z71" i="3"/>
  <c r="Z67" i="3"/>
  <c r="Z130" i="3"/>
  <c r="Z36" i="3"/>
  <c r="Z105" i="3"/>
  <c r="Z125" i="3"/>
  <c r="Z113" i="3"/>
  <c r="Z38" i="3"/>
  <c r="Z65" i="3"/>
  <c r="Z40" i="3"/>
  <c r="Z69" i="3"/>
  <c r="Z127" i="3"/>
  <c r="Z63" i="3"/>
  <c r="Z34" i="3"/>
  <c r="Z98" i="3"/>
  <c r="Z107" i="3"/>
  <c r="Z81" i="3"/>
  <c r="Z92" i="3"/>
  <c r="Z64" i="3"/>
  <c r="Z100" i="3"/>
  <c r="Z72" i="3"/>
  <c r="Z95" i="3"/>
  <c r="Z61" i="3"/>
  <c r="Z123" i="3"/>
  <c r="Z47" i="3"/>
  <c r="Z41" i="3"/>
  <c r="Z97" i="3"/>
  <c r="Z59" i="3"/>
  <c r="Z120" i="3"/>
  <c r="Z76" i="3"/>
  <c r="Z101" i="3"/>
  <c r="Z84" i="3"/>
  <c r="Z109" i="3"/>
  <c r="Z37" i="3"/>
  <c r="Z33" i="3"/>
  <c r="Z31" i="3"/>
  <c r="Z112" i="3"/>
  <c r="Z85" i="3"/>
  <c r="Y68" i="3"/>
  <c r="Y95" i="3"/>
  <c r="Y36" i="3"/>
  <c r="Y123" i="3"/>
  <c r="Y127" i="3"/>
  <c r="Y89" i="3"/>
  <c r="Y54" i="3"/>
  <c r="Y96" i="3"/>
  <c r="Y115" i="3"/>
  <c r="Y80" i="3"/>
  <c r="Y44" i="3"/>
  <c r="Y101" i="3"/>
  <c r="Y83" i="3"/>
  <c r="Y32" i="3"/>
  <c r="Y98" i="3"/>
  <c r="Y109" i="3"/>
  <c r="Y78" i="3"/>
  <c r="Y47" i="3"/>
  <c r="Y107" i="3"/>
  <c r="Y53" i="3"/>
  <c r="Y103" i="3"/>
  <c r="Y111" i="3"/>
  <c r="Y50" i="3"/>
  <c r="Y56" i="3"/>
  <c r="Y91" i="3"/>
  <c r="Y48" i="3"/>
  <c r="Y51" i="3"/>
  <c r="Y45" i="3"/>
  <c r="Y75" i="3"/>
  <c r="Y79" i="3"/>
  <c r="Y63" i="3"/>
  <c r="Y64" i="3"/>
  <c r="Y84" i="3"/>
  <c r="Y74" i="3"/>
  <c r="Y61" i="3"/>
  <c r="Y114" i="3"/>
  <c r="Y52" i="3"/>
  <c r="Y102" i="3"/>
  <c r="Y39" i="3"/>
  <c r="Y122" i="3"/>
  <c r="Y119" i="3"/>
  <c r="Y90" i="3"/>
  <c r="Y69" i="3"/>
  <c r="Y113" i="3"/>
  <c r="Y67" i="3"/>
  <c r="Y76" i="3"/>
  <c r="Y120" i="3"/>
  <c r="Y34" i="3"/>
  <c r="Y126" i="3"/>
  <c r="Y87" i="3"/>
  <c r="Y130" i="3"/>
  <c r="Y99" i="3"/>
  <c r="Y77" i="3"/>
  <c r="Y58" i="3"/>
  <c r="Y118" i="3"/>
  <c r="Y82" i="3"/>
  <c r="Y86" i="3"/>
  <c r="Y105" i="3"/>
  <c r="Y71" i="3"/>
  <c r="Y59" i="3"/>
  <c r="Y35" i="3"/>
  <c r="Y42" i="3"/>
  <c r="Y46" i="3"/>
  <c r="Y116" i="3"/>
  <c r="Y85" i="3"/>
  <c r="Y37" i="3"/>
  <c r="Y57" i="3"/>
  <c r="Y94" i="3"/>
  <c r="Y117" i="3"/>
  <c r="Y66" i="3"/>
  <c r="Y43" i="3"/>
  <c r="Y110" i="3"/>
  <c r="Y121" i="3"/>
  <c r="Y97" i="3"/>
  <c r="Y72" i="3"/>
  <c r="Y38" i="3"/>
  <c r="Y70" i="3"/>
  <c r="Y81" i="3"/>
  <c r="Y88" i="3"/>
  <c r="Y62" i="3"/>
  <c r="Y73" i="3"/>
  <c r="Y108" i="3"/>
  <c r="Y129" i="3"/>
  <c r="Y125" i="3"/>
  <c r="Y41" i="3"/>
  <c r="Y55" i="3"/>
  <c r="Y128" i="3"/>
  <c r="Y112" i="3"/>
  <c r="Y65" i="3"/>
  <c r="Y93" i="3"/>
  <c r="Y104" i="3"/>
  <c r="Y40" i="3"/>
  <c r="Y124" i="3"/>
  <c r="Y31" i="3"/>
  <c r="Y49" i="3"/>
  <c r="Y60" i="3"/>
  <c r="Y100" i="3"/>
  <c r="Y33" i="3"/>
  <c r="Y106" i="3"/>
  <c r="Y92" i="3"/>
  <c r="X54" i="3"/>
  <c r="X70" i="3"/>
  <c r="X114" i="3"/>
  <c r="X77" i="3"/>
  <c r="X52" i="3"/>
  <c r="X60" i="3"/>
  <c r="X126" i="3"/>
  <c r="X49" i="3"/>
  <c r="X35" i="3"/>
  <c r="X53" i="3"/>
  <c r="X115" i="3"/>
  <c r="X40" i="3"/>
  <c r="X33" i="3"/>
  <c r="X97" i="3"/>
  <c r="X90" i="3"/>
  <c r="X43" i="3"/>
  <c r="X124" i="3"/>
  <c r="X32" i="3"/>
  <c r="X82" i="3"/>
  <c r="X31" i="3"/>
  <c r="X72" i="3"/>
  <c r="X116" i="3"/>
  <c r="X85" i="3"/>
  <c r="X96" i="3"/>
  <c r="X51" i="3"/>
  <c r="X79" i="3"/>
  <c r="X63" i="3"/>
  <c r="X84" i="3"/>
  <c r="X81" i="3"/>
  <c r="X75" i="3"/>
  <c r="X69" i="3"/>
  <c r="X105" i="3"/>
  <c r="X98" i="3"/>
  <c r="X48" i="3"/>
  <c r="X108" i="3"/>
  <c r="X87" i="3"/>
  <c r="X55" i="3"/>
  <c r="X130" i="3"/>
  <c r="X66" i="3"/>
  <c r="X50" i="3"/>
  <c r="X65" i="3"/>
  <c r="X122" i="3"/>
  <c r="X127" i="3"/>
  <c r="X80" i="3"/>
  <c r="X74" i="3"/>
  <c r="X119" i="3"/>
  <c r="X44" i="3"/>
  <c r="X39" i="3"/>
  <c r="X61" i="3"/>
  <c r="X106" i="3"/>
  <c r="X92" i="3"/>
  <c r="X91" i="3"/>
  <c r="X128" i="3"/>
  <c r="X58" i="3"/>
  <c r="X71" i="3"/>
  <c r="X86" i="3"/>
  <c r="X113" i="3"/>
  <c r="X111" i="3"/>
  <c r="X67" i="3"/>
  <c r="X110" i="3"/>
  <c r="X46" i="3"/>
  <c r="X88" i="3"/>
  <c r="X95" i="3"/>
  <c r="X121" i="3"/>
  <c r="X47" i="3"/>
  <c r="X62" i="3"/>
  <c r="X73" i="3"/>
  <c r="X103" i="3"/>
  <c r="X41" i="3"/>
  <c r="X102" i="3"/>
  <c r="X99" i="3"/>
  <c r="X42" i="3"/>
  <c r="X36" i="3"/>
  <c r="X56" i="3"/>
  <c r="X101" i="3"/>
  <c r="X117" i="3"/>
  <c r="X89" i="3"/>
  <c r="X37" i="3"/>
  <c r="X76" i="3"/>
  <c r="X120" i="3"/>
  <c r="X93" i="3"/>
  <c r="X104" i="3"/>
  <c r="X100" i="3"/>
  <c r="X83" i="3"/>
  <c r="X129" i="3"/>
  <c r="X107" i="3"/>
  <c r="X34" i="3"/>
  <c r="X45" i="3"/>
  <c r="X118" i="3"/>
  <c r="X57" i="3"/>
  <c r="X38" i="3"/>
  <c r="X123" i="3"/>
  <c r="X112" i="3"/>
  <c r="X94" i="3"/>
  <c r="X109" i="3"/>
  <c r="X68" i="3"/>
  <c r="X59" i="3"/>
  <c r="X64" i="3"/>
  <c r="X125" i="3"/>
  <c r="X78" i="3"/>
  <c r="W31" i="3"/>
  <c r="W118" i="3"/>
  <c r="W49" i="3"/>
  <c r="W121" i="3"/>
  <c r="W108" i="3"/>
  <c r="W73" i="3"/>
  <c r="W67" i="3"/>
  <c r="W45" i="3"/>
  <c r="W76" i="3"/>
  <c r="W105" i="3"/>
  <c r="W110" i="3"/>
  <c r="W96" i="3"/>
  <c r="W92" i="3"/>
  <c r="W107" i="3"/>
  <c r="W37" i="3"/>
  <c r="W98" i="3"/>
  <c r="W34" i="3"/>
  <c r="W78" i="3"/>
  <c r="W51" i="3"/>
  <c r="W120" i="3"/>
  <c r="W84" i="3"/>
  <c r="W57" i="3"/>
  <c r="W43" i="3"/>
  <c r="W111" i="3"/>
  <c r="W60" i="3"/>
  <c r="W97" i="3"/>
  <c r="W46" i="3"/>
  <c r="W32" i="3"/>
  <c r="W54" i="3"/>
  <c r="W125" i="3"/>
  <c r="W86" i="3"/>
  <c r="W69" i="3"/>
  <c r="W68" i="3"/>
  <c r="W129" i="3"/>
  <c r="W112" i="3"/>
  <c r="W36" i="3"/>
  <c r="W33" i="3"/>
  <c r="W72" i="3"/>
  <c r="W87" i="3"/>
  <c r="W123" i="3"/>
  <c r="W128" i="3"/>
  <c r="W124" i="3"/>
  <c r="W103" i="3"/>
  <c r="W91" i="3"/>
  <c r="W75" i="3"/>
  <c r="W94" i="3"/>
  <c r="W40" i="3"/>
  <c r="W58" i="3"/>
  <c r="W44" i="3"/>
  <c r="W80" i="3"/>
  <c r="W48" i="3"/>
  <c r="W83" i="3"/>
  <c r="W64" i="3"/>
  <c r="W74" i="3"/>
  <c r="W63" i="3"/>
  <c r="W59" i="3"/>
  <c r="W88" i="3"/>
  <c r="W115" i="3"/>
  <c r="W39" i="3"/>
  <c r="W122" i="3"/>
  <c r="W35" i="3"/>
  <c r="W100" i="3"/>
  <c r="W65" i="3"/>
  <c r="W99" i="3"/>
  <c r="W53" i="3"/>
  <c r="W47" i="3"/>
  <c r="W89" i="3"/>
  <c r="W119" i="3"/>
  <c r="W42" i="3"/>
  <c r="W77" i="3"/>
  <c r="W61" i="3"/>
  <c r="W109" i="3"/>
  <c r="W55" i="3"/>
  <c r="W93" i="3"/>
  <c r="W102" i="3"/>
  <c r="W52" i="3"/>
  <c r="W85" i="3"/>
  <c r="W81" i="3"/>
  <c r="W130" i="3"/>
  <c r="W70" i="3"/>
  <c r="W56" i="3"/>
  <c r="W79" i="3"/>
  <c r="W113" i="3"/>
  <c r="W62" i="3"/>
  <c r="W114" i="3"/>
  <c r="W101" i="3"/>
  <c r="W71" i="3"/>
  <c r="W117" i="3"/>
  <c r="W95" i="3"/>
  <c r="W41" i="3"/>
  <c r="W90" i="3"/>
  <c r="W38" i="3"/>
  <c r="W50" i="3"/>
  <c r="W126" i="3"/>
  <c r="W104" i="3"/>
  <c r="W116" i="3"/>
  <c r="W106" i="3"/>
  <c r="W127" i="3"/>
  <c r="W82" i="3"/>
  <c r="W66" i="3"/>
  <c r="V98" i="3"/>
  <c r="V114" i="3"/>
  <c r="V52" i="3"/>
  <c r="V122" i="3"/>
  <c r="V37" i="3"/>
  <c r="V101" i="3"/>
  <c r="V88" i="3"/>
  <c r="V83" i="3"/>
  <c r="V55" i="3"/>
  <c r="V113" i="3"/>
  <c r="V121" i="3"/>
  <c r="V49" i="3"/>
  <c r="V90" i="3"/>
  <c r="V34" i="3"/>
  <c r="V130" i="3"/>
  <c r="V76" i="3"/>
  <c r="V108" i="3"/>
  <c r="V67" i="3"/>
  <c r="V79" i="3"/>
  <c r="V74" i="3"/>
  <c r="V116" i="3"/>
  <c r="V45" i="3"/>
  <c r="V112" i="3"/>
  <c r="V84" i="3"/>
  <c r="V104" i="3"/>
  <c r="V75" i="3"/>
  <c r="V78" i="3"/>
  <c r="V105" i="3"/>
  <c r="V39" i="3"/>
  <c r="V42" i="3"/>
  <c r="V60" i="3"/>
  <c r="V63" i="3"/>
  <c r="V72" i="3"/>
  <c r="V99" i="3"/>
  <c r="V40" i="3"/>
  <c r="V43" i="3"/>
  <c r="V35" i="3"/>
  <c r="V115" i="3"/>
  <c r="V97" i="3"/>
  <c r="V61" i="3"/>
  <c r="V129" i="3"/>
  <c r="V123" i="3"/>
  <c r="V117" i="3"/>
  <c r="V119" i="3"/>
  <c r="V91" i="3"/>
  <c r="V85" i="3"/>
  <c r="V82" i="3"/>
  <c r="V44" i="3"/>
  <c r="V65" i="3"/>
  <c r="V126" i="3"/>
  <c r="V73" i="3"/>
  <c r="V53" i="3"/>
  <c r="V93" i="3"/>
  <c r="V95" i="3"/>
  <c r="V54" i="3"/>
  <c r="V71" i="3"/>
  <c r="V89" i="3"/>
  <c r="V66" i="3"/>
  <c r="V33" i="3"/>
  <c r="V110" i="3"/>
  <c r="V48" i="3"/>
  <c r="V41" i="3"/>
  <c r="V124" i="3"/>
  <c r="V87" i="3"/>
  <c r="V50" i="3"/>
  <c r="V46" i="3"/>
  <c r="V57" i="3"/>
  <c r="V81" i="3"/>
  <c r="V64" i="3"/>
  <c r="V102" i="3"/>
  <c r="V32" i="3"/>
  <c r="V128" i="3"/>
  <c r="V36" i="3"/>
  <c r="V47" i="3"/>
  <c r="V51" i="3"/>
  <c r="V38" i="3"/>
  <c r="V96" i="3"/>
  <c r="V56" i="3"/>
  <c r="V100" i="3"/>
  <c r="V69" i="3"/>
  <c r="V62" i="3"/>
  <c r="V77" i="3"/>
  <c r="V80" i="3"/>
  <c r="V31" i="3"/>
  <c r="V86" i="3"/>
  <c r="V106" i="3"/>
  <c r="V125" i="3"/>
  <c r="V111" i="3"/>
  <c r="V127" i="3"/>
  <c r="V59" i="3"/>
  <c r="V103" i="3"/>
  <c r="V107" i="3"/>
  <c r="V94" i="3"/>
  <c r="V109" i="3"/>
  <c r="V58" i="3"/>
  <c r="V70" i="3"/>
  <c r="V120" i="3"/>
  <c r="V68" i="3"/>
  <c r="V118" i="3"/>
  <c r="V92" i="3"/>
  <c r="U31" i="3"/>
  <c r="U68" i="3"/>
  <c r="U88" i="3"/>
  <c r="U73" i="3"/>
  <c r="U70" i="3"/>
  <c r="U123" i="3"/>
  <c r="U126" i="3"/>
  <c r="U48" i="3"/>
  <c r="U72" i="3"/>
  <c r="U64" i="3"/>
  <c r="U69" i="3"/>
  <c r="U86" i="3"/>
  <c r="U67" i="3"/>
  <c r="U80" i="3"/>
  <c r="U57" i="3"/>
  <c r="U35" i="3"/>
  <c r="U52" i="3"/>
  <c r="U71" i="3"/>
  <c r="U40" i="3"/>
  <c r="U50" i="3"/>
  <c r="U127" i="3"/>
  <c r="U115" i="3"/>
  <c r="U119" i="3"/>
  <c r="U99" i="3"/>
  <c r="U116" i="3"/>
  <c r="U91" i="3"/>
  <c r="U63" i="3"/>
  <c r="U32" i="3"/>
  <c r="U76" i="3"/>
  <c r="U51" i="3"/>
  <c r="U54" i="3"/>
  <c r="U93" i="3"/>
  <c r="U114" i="3"/>
  <c r="U79" i="3"/>
  <c r="U128" i="3"/>
  <c r="U111" i="3"/>
  <c r="U59" i="3"/>
  <c r="U77" i="3"/>
  <c r="U106" i="3"/>
  <c r="U130" i="3"/>
  <c r="U36" i="3"/>
  <c r="U85" i="3"/>
  <c r="U44" i="3"/>
  <c r="U66" i="3"/>
  <c r="U98" i="3"/>
  <c r="U102" i="3"/>
  <c r="U74" i="3"/>
  <c r="U37" i="3"/>
  <c r="U55" i="3"/>
  <c r="U95" i="3"/>
  <c r="U43" i="3"/>
  <c r="U45" i="3"/>
  <c r="U122" i="3"/>
  <c r="U53" i="3"/>
  <c r="U103" i="3"/>
  <c r="U107" i="3"/>
  <c r="U33" i="3"/>
  <c r="U82" i="3"/>
  <c r="U78" i="3"/>
  <c r="U121" i="3"/>
  <c r="U118" i="3"/>
  <c r="U49" i="3"/>
  <c r="U47" i="3"/>
  <c r="U124" i="3"/>
  <c r="U110" i="3"/>
  <c r="U90" i="3"/>
  <c r="U58" i="3"/>
  <c r="U39" i="3"/>
  <c r="U75" i="3"/>
  <c r="U56" i="3"/>
  <c r="U105" i="3"/>
  <c r="U46" i="3"/>
  <c r="U41" i="3"/>
  <c r="U129" i="3"/>
  <c r="U94" i="3"/>
  <c r="U42" i="3"/>
  <c r="U113" i="3"/>
  <c r="U117" i="3"/>
  <c r="U34" i="3"/>
  <c r="U109" i="3"/>
  <c r="U97" i="3"/>
  <c r="U84" i="3"/>
  <c r="U120" i="3"/>
  <c r="U108" i="3"/>
  <c r="U81" i="3"/>
  <c r="U38" i="3"/>
  <c r="U125" i="3"/>
  <c r="U92" i="3"/>
  <c r="U62" i="3"/>
  <c r="U112" i="3"/>
  <c r="U89" i="3"/>
  <c r="U61" i="3"/>
  <c r="U87" i="3"/>
  <c r="U101" i="3"/>
  <c r="U104" i="3"/>
  <c r="U83" i="3"/>
  <c r="U96" i="3"/>
  <c r="U100" i="3"/>
  <c r="U65" i="3"/>
  <c r="U60" i="3"/>
  <c r="T50" i="3"/>
  <c r="T49" i="3"/>
  <c r="T69" i="3"/>
  <c r="T58" i="3"/>
  <c r="T112" i="3"/>
  <c r="T52" i="3"/>
  <c r="T55" i="3"/>
  <c r="T57" i="3"/>
  <c r="T123" i="3"/>
  <c r="T102" i="3"/>
  <c r="T34" i="3"/>
  <c r="T126" i="3"/>
  <c r="T107" i="3"/>
  <c r="T101" i="3"/>
  <c r="T122" i="3"/>
  <c r="T51" i="3"/>
  <c r="T100" i="3"/>
  <c r="T116" i="3"/>
  <c r="T95" i="3"/>
  <c r="T64" i="3"/>
  <c r="T53" i="3"/>
  <c r="T89" i="3"/>
  <c r="T91" i="3"/>
  <c r="T63" i="3"/>
  <c r="T104" i="3"/>
  <c r="T124" i="3"/>
  <c r="T85" i="3"/>
  <c r="T88" i="3"/>
  <c r="T31" i="3"/>
  <c r="T127" i="3"/>
  <c r="T113" i="3"/>
  <c r="T45" i="3"/>
  <c r="T117" i="3"/>
  <c r="T67" i="3"/>
  <c r="T39" i="3"/>
  <c r="T119" i="3"/>
  <c r="T44" i="3"/>
  <c r="T61" i="3"/>
  <c r="T72" i="3"/>
  <c r="T114" i="3"/>
  <c r="T94" i="3"/>
  <c r="T96" i="3"/>
  <c r="T71" i="3"/>
  <c r="T84" i="3"/>
  <c r="T130" i="3"/>
  <c r="T62" i="3"/>
  <c r="T79" i="3"/>
  <c r="T83" i="3"/>
  <c r="T110" i="3"/>
  <c r="T32" i="3"/>
  <c r="T121" i="3"/>
  <c r="T125" i="3"/>
  <c r="T92" i="3"/>
  <c r="T106" i="3"/>
  <c r="T38" i="3"/>
  <c r="T93" i="3"/>
  <c r="T82" i="3"/>
  <c r="T78" i="3"/>
  <c r="T103" i="3"/>
  <c r="T97" i="3"/>
  <c r="T68" i="3"/>
  <c r="T76" i="3"/>
  <c r="T66" i="3"/>
  <c r="T108" i="3"/>
  <c r="T77" i="3"/>
  <c r="T129" i="3"/>
  <c r="T60" i="3"/>
  <c r="T87" i="3"/>
  <c r="T41" i="3"/>
  <c r="T99" i="3"/>
  <c r="T42" i="3"/>
  <c r="T36" i="3"/>
  <c r="T70" i="3"/>
  <c r="T81" i="3"/>
  <c r="T115" i="3"/>
  <c r="T47" i="3"/>
  <c r="T80" i="3"/>
  <c r="T75" i="3"/>
  <c r="T105" i="3"/>
  <c r="T59" i="3"/>
  <c r="T65" i="3"/>
  <c r="T54" i="3"/>
  <c r="T46" i="3"/>
  <c r="T48" i="3"/>
  <c r="T128" i="3"/>
  <c r="T37" i="3"/>
  <c r="T56" i="3"/>
  <c r="T43" i="3"/>
  <c r="T73" i="3"/>
  <c r="T33" i="3"/>
  <c r="T90" i="3"/>
  <c r="T111" i="3"/>
  <c r="T74" i="3"/>
  <c r="T35" i="3"/>
  <c r="T109" i="3"/>
  <c r="T120" i="3"/>
  <c r="T86" i="3"/>
  <c r="T40" i="3"/>
  <c r="T98" i="3"/>
  <c r="T118" i="3"/>
  <c r="S77" i="3"/>
  <c r="S106" i="3"/>
  <c r="S119" i="3"/>
  <c r="S92" i="3"/>
  <c r="S120" i="3"/>
  <c r="S50" i="3"/>
  <c r="S102" i="3"/>
  <c r="S107" i="3"/>
  <c r="S89" i="3"/>
  <c r="S110" i="3"/>
  <c r="S129" i="3"/>
  <c r="S96" i="3"/>
  <c r="S85" i="3"/>
  <c r="S44" i="3"/>
  <c r="S90" i="3"/>
  <c r="S39" i="3"/>
  <c r="S68" i="3"/>
  <c r="S104" i="3"/>
  <c r="S52" i="3"/>
  <c r="S124" i="3"/>
  <c r="S126" i="3"/>
  <c r="S73" i="3"/>
  <c r="S38" i="3"/>
  <c r="S103" i="3"/>
  <c r="S64" i="3"/>
  <c r="S67" i="3"/>
  <c r="S36" i="3"/>
  <c r="S34" i="3"/>
  <c r="S61" i="3"/>
  <c r="S81" i="3"/>
  <c r="S117" i="3"/>
  <c r="S42" i="3"/>
  <c r="S108" i="3"/>
  <c r="S49" i="3"/>
  <c r="S56" i="3"/>
  <c r="S116" i="3"/>
  <c r="S79" i="3"/>
  <c r="S123" i="3"/>
  <c r="S113" i="3"/>
  <c r="S94" i="3"/>
  <c r="S112" i="3"/>
  <c r="S37" i="3"/>
  <c r="S33" i="3"/>
  <c r="S76" i="3"/>
  <c r="S54" i="3"/>
  <c r="S48" i="3"/>
  <c r="S84" i="3"/>
  <c r="S31" i="3"/>
  <c r="S71" i="3"/>
  <c r="S115" i="3"/>
  <c r="S88" i="3"/>
  <c r="S86" i="3"/>
  <c r="S66" i="3"/>
  <c r="S125" i="3"/>
  <c r="S80" i="3"/>
  <c r="S55" i="3"/>
  <c r="S122" i="3"/>
  <c r="S40" i="3"/>
  <c r="S43" i="3"/>
  <c r="S51" i="3"/>
  <c r="S93" i="3"/>
  <c r="S59" i="3"/>
  <c r="S91" i="3"/>
  <c r="S72" i="3"/>
  <c r="S78" i="3"/>
  <c r="S65" i="3"/>
  <c r="S83" i="3"/>
  <c r="S109" i="3"/>
  <c r="S53" i="3"/>
  <c r="S114" i="3"/>
  <c r="S32" i="3"/>
  <c r="S130" i="3"/>
  <c r="S98" i="3"/>
  <c r="S62" i="3"/>
  <c r="S99" i="3"/>
  <c r="S87" i="3"/>
  <c r="S101" i="3"/>
  <c r="S70" i="3"/>
  <c r="S57" i="3"/>
  <c r="S75" i="3"/>
  <c r="S45" i="3"/>
  <c r="S121" i="3"/>
  <c r="S58" i="3"/>
  <c r="S111" i="3"/>
  <c r="S82" i="3"/>
  <c r="S105" i="3"/>
  <c r="S46" i="3"/>
  <c r="S118" i="3"/>
  <c r="S69" i="3"/>
  <c r="S35" i="3"/>
  <c r="S128" i="3"/>
  <c r="S63" i="3"/>
  <c r="S127" i="3"/>
  <c r="S95" i="3"/>
  <c r="S97" i="3"/>
  <c r="S47" i="3"/>
  <c r="S74" i="3"/>
  <c r="S41" i="3"/>
  <c r="S100" i="3"/>
  <c r="S60" i="3"/>
  <c r="D40" i="3"/>
  <c r="E40" i="3" s="1"/>
  <c r="F41" i="3"/>
  <c r="G41" i="3"/>
  <c r="D39" i="3"/>
  <c r="E39" i="3" s="1"/>
  <c r="F40" i="3"/>
  <c r="H41" i="3"/>
  <c r="G40" i="3"/>
  <c r="I41" i="3"/>
  <c r="F39" i="3"/>
  <c r="H40" i="3"/>
  <c r="G39" i="3"/>
  <c r="I40" i="3"/>
  <c r="I39" i="3"/>
  <c r="H39" i="3"/>
  <c r="D41" i="3"/>
  <c r="E41" i="3" s="1"/>
  <c r="F49" i="3"/>
  <c r="H50" i="3"/>
  <c r="G49" i="3"/>
  <c r="I50" i="3"/>
  <c r="D43" i="3"/>
  <c r="E43" i="3" s="1"/>
  <c r="H49" i="3"/>
  <c r="I49" i="3"/>
  <c r="F43" i="3"/>
  <c r="D50" i="3"/>
  <c r="E50" i="3" s="1"/>
  <c r="G43" i="3"/>
  <c r="I43" i="3"/>
  <c r="G50" i="3"/>
  <c r="H43" i="3"/>
  <c r="D49" i="3"/>
  <c r="E49" i="3" s="1"/>
  <c r="F50" i="3"/>
  <c r="D44" i="3"/>
  <c r="E44" i="3" s="1"/>
  <c r="F45" i="3"/>
  <c r="H46" i="3"/>
  <c r="D48" i="3"/>
  <c r="E48" i="3" s="1"/>
  <c r="G45" i="3"/>
  <c r="I46" i="3"/>
  <c r="F44" i="3"/>
  <c r="H45" i="3"/>
  <c r="D47" i="3"/>
  <c r="E47" i="3" s="1"/>
  <c r="F48" i="3"/>
  <c r="G44" i="3"/>
  <c r="I45" i="3"/>
  <c r="G48" i="3"/>
  <c r="I47" i="3"/>
  <c r="H44" i="3"/>
  <c r="D46" i="3"/>
  <c r="E46" i="3" s="1"/>
  <c r="F47" i="3"/>
  <c r="H48" i="3"/>
  <c r="I44" i="3"/>
  <c r="G47" i="3"/>
  <c r="I48" i="3"/>
  <c r="G46" i="3"/>
  <c r="D45" i="3"/>
  <c r="E45" i="3" s="1"/>
  <c r="F46" i="3"/>
  <c r="H47" i="3"/>
  <c r="H42" i="3"/>
  <c r="I42" i="3"/>
  <c r="D42" i="3"/>
  <c r="E42" i="3" s="1"/>
  <c r="G42" i="3"/>
  <c r="F42" i="3"/>
  <c r="D36" i="3"/>
  <c r="E36" i="3" s="1"/>
  <c r="F37" i="3"/>
  <c r="H38" i="3"/>
  <c r="G37" i="3"/>
  <c r="I38" i="3"/>
  <c r="I51" i="3"/>
  <c r="D35" i="3"/>
  <c r="E35" i="3" s="1"/>
  <c r="F36" i="3"/>
  <c r="H37" i="3"/>
  <c r="D51" i="3"/>
  <c r="E51" i="3" s="1"/>
  <c r="G36" i="3"/>
  <c r="I37" i="3"/>
  <c r="F35" i="3"/>
  <c r="H36" i="3"/>
  <c r="D38" i="3"/>
  <c r="E38" i="3" s="1"/>
  <c r="F51" i="3"/>
  <c r="G35" i="3"/>
  <c r="I36" i="3"/>
  <c r="G51" i="3"/>
  <c r="I35" i="3"/>
  <c r="G38" i="3"/>
  <c r="H35" i="3"/>
  <c r="D37" i="3"/>
  <c r="E37" i="3" s="1"/>
  <c r="F38" i="3"/>
  <c r="H51" i="3"/>
  <c r="D32" i="3"/>
  <c r="E32" i="3" s="1"/>
  <c r="F33" i="3"/>
  <c r="H34" i="3"/>
  <c r="G33" i="3"/>
  <c r="I34" i="3"/>
  <c r="F32" i="3"/>
  <c r="H33" i="3"/>
  <c r="G32" i="3"/>
  <c r="I33" i="3"/>
  <c r="H32" i="3"/>
  <c r="D34" i="3"/>
  <c r="E34" i="3" s="1"/>
  <c r="I32" i="3"/>
  <c r="G34" i="3"/>
  <c r="D33" i="3"/>
  <c r="E33" i="3" s="1"/>
  <c r="F34" i="3"/>
  <c r="M32" i="3"/>
  <c r="M34" i="3"/>
  <c r="M36" i="3"/>
  <c r="M38" i="3"/>
  <c r="M40" i="3"/>
  <c r="M42" i="3"/>
  <c r="M44" i="3"/>
  <c r="M46" i="3"/>
  <c r="M48" i="3"/>
  <c r="M50" i="3"/>
  <c r="M52" i="3"/>
  <c r="M54" i="3"/>
  <c r="M56" i="3"/>
  <c r="M58" i="3"/>
  <c r="M60" i="3"/>
  <c r="M62" i="3"/>
  <c r="M64" i="3"/>
  <c r="M66" i="3"/>
  <c r="M68" i="3"/>
  <c r="M70" i="3"/>
  <c r="M72" i="3"/>
  <c r="M74" i="3"/>
  <c r="M76" i="3"/>
  <c r="M78" i="3"/>
  <c r="M80" i="3"/>
  <c r="M82" i="3"/>
  <c r="M84" i="3"/>
  <c r="M86" i="3"/>
  <c r="M88" i="3"/>
  <c r="M90" i="3"/>
  <c r="M92" i="3"/>
  <c r="M94" i="3"/>
  <c r="M96" i="3"/>
  <c r="M98" i="3"/>
  <c r="M100" i="3"/>
  <c r="M102" i="3"/>
  <c r="M104" i="3"/>
  <c r="M106" i="3"/>
  <c r="M108" i="3"/>
  <c r="M110" i="3"/>
  <c r="M112" i="3"/>
  <c r="M114" i="3"/>
  <c r="M116" i="3"/>
  <c r="M33" i="3"/>
  <c r="M35" i="3"/>
  <c r="M37" i="3"/>
  <c r="M39" i="3"/>
  <c r="M41" i="3"/>
  <c r="M43" i="3"/>
  <c r="M45" i="3"/>
  <c r="M47" i="3"/>
  <c r="M49" i="3"/>
  <c r="M51" i="3"/>
  <c r="M53" i="3"/>
  <c r="M55" i="3"/>
  <c r="M57" i="3"/>
  <c r="M59" i="3"/>
  <c r="M61" i="3"/>
  <c r="M63" i="3"/>
  <c r="M65" i="3"/>
  <c r="M67" i="3"/>
  <c r="M69" i="3"/>
  <c r="M71" i="3"/>
  <c r="M73" i="3"/>
  <c r="M75" i="3"/>
  <c r="M77" i="3"/>
  <c r="M79" i="3"/>
  <c r="M81" i="3"/>
  <c r="M83" i="3"/>
  <c r="M85" i="3"/>
  <c r="M87" i="3"/>
  <c r="M89" i="3"/>
  <c r="M91" i="3"/>
  <c r="M93" i="3"/>
  <c r="M95" i="3"/>
  <c r="M97" i="3"/>
  <c r="M99" i="3"/>
  <c r="M101" i="3"/>
  <c r="M103" i="3"/>
  <c r="M105" i="3"/>
  <c r="M107" i="3"/>
  <c r="M109" i="3"/>
  <c r="M111" i="3"/>
  <c r="M115" i="3"/>
  <c r="M117" i="3"/>
  <c r="M121" i="3"/>
  <c r="M123" i="3"/>
  <c r="M129" i="3"/>
  <c r="M130" i="3"/>
  <c r="M127" i="3"/>
  <c r="M118" i="3"/>
  <c r="M120" i="3"/>
  <c r="M122" i="3"/>
  <c r="M124" i="3"/>
  <c r="M126" i="3"/>
  <c r="M128" i="3"/>
  <c r="M119" i="3"/>
  <c r="M125" i="3"/>
  <c r="M113" i="3"/>
  <c r="R33" i="3"/>
  <c r="R35" i="3"/>
  <c r="R37" i="3"/>
  <c r="R39" i="3"/>
  <c r="R41" i="3"/>
  <c r="R43" i="3"/>
  <c r="R45" i="3"/>
  <c r="R47" i="3"/>
  <c r="R49" i="3"/>
  <c r="R51" i="3"/>
  <c r="R53" i="3"/>
  <c r="R55" i="3"/>
  <c r="R57" i="3"/>
  <c r="R59" i="3"/>
  <c r="R61" i="3"/>
  <c r="R63" i="3"/>
  <c r="R65" i="3"/>
  <c r="R67" i="3"/>
  <c r="R69" i="3"/>
  <c r="R71" i="3"/>
  <c r="R73" i="3"/>
  <c r="R75" i="3"/>
  <c r="R77" i="3"/>
  <c r="R79" i="3"/>
  <c r="R81" i="3"/>
  <c r="R83" i="3"/>
  <c r="R85" i="3"/>
  <c r="R87" i="3"/>
  <c r="R89" i="3"/>
  <c r="R91" i="3"/>
  <c r="R93" i="3"/>
  <c r="R95" i="3"/>
  <c r="R97" i="3"/>
  <c r="R99" i="3"/>
  <c r="R101" i="3"/>
  <c r="R103" i="3"/>
  <c r="R105" i="3"/>
  <c r="R107" i="3"/>
  <c r="R109" i="3"/>
  <c r="R111" i="3"/>
  <c r="R113" i="3"/>
  <c r="R32" i="3"/>
  <c r="R34" i="3"/>
  <c r="R36" i="3"/>
  <c r="R38" i="3"/>
  <c r="R40" i="3"/>
  <c r="R42" i="3"/>
  <c r="R44" i="3"/>
  <c r="R46" i="3"/>
  <c r="R48" i="3"/>
  <c r="R50" i="3"/>
  <c r="R52" i="3"/>
  <c r="R54" i="3"/>
  <c r="R56" i="3"/>
  <c r="R58" i="3"/>
  <c r="R60" i="3"/>
  <c r="R62" i="3"/>
  <c r="R64" i="3"/>
  <c r="R66" i="3"/>
  <c r="R68" i="3"/>
  <c r="R70" i="3"/>
  <c r="R72" i="3"/>
  <c r="R74" i="3"/>
  <c r="R76" i="3"/>
  <c r="R78" i="3"/>
  <c r="R80" i="3"/>
  <c r="R82" i="3"/>
  <c r="R84" i="3"/>
  <c r="R86" i="3"/>
  <c r="R88" i="3"/>
  <c r="R90" i="3"/>
  <c r="R92" i="3"/>
  <c r="R94" i="3"/>
  <c r="R96" i="3"/>
  <c r="R98" i="3"/>
  <c r="R100" i="3"/>
  <c r="R102" i="3"/>
  <c r="R104" i="3"/>
  <c r="R106" i="3"/>
  <c r="R108" i="3"/>
  <c r="R116" i="3"/>
  <c r="R118" i="3"/>
  <c r="R120" i="3"/>
  <c r="R122" i="3"/>
  <c r="R124" i="3"/>
  <c r="R126" i="3"/>
  <c r="R128" i="3"/>
  <c r="R130" i="3"/>
  <c r="R114" i="3"/>
  <c r="R110" i="3"/>
  <c r="R117" i="3"/>
  <c r="R119" i="3"/>
  <c r="R121" i="3"/>
  <c r="R123" i="3"/>
  <c r="R125" i="3"/>
  <c r="R127" i="3"/>
  <c r="R129" i="3"/>
  <c r="R115" i="3"/>
  <c r="R112" i="3"/>
  <c r="N32" i="3"/>
  <c r="N34" i="3"/>
  <c r="N36" i="3"/>
  <c r="N38" i="3"/>
  <c r="N40" i="3"/>
  <c r="N42" i="3"/>
  <c r="N44" i="3"/>
  <c r="N46" i="3"/>
  <c r="N48" i="3"/>
  <c r="N50" i="3"/>
  <c r="N52" i="3"/>
  <c r="N54" i="3"/>
  <c r="N56" i="3"/>
  <c r="N58" i="3"/>
  <c r="N60" i="3"/>
  <c r="N62" i="3"/>
  <c r="N64" i="3"/>
  <c r="N66" i="3"/>
  <c r="N68" i="3"/>
  <c r="N70" i="3"/>
  <c r="N72" i="3"/>
  <c r="N74" i="3"/>
  <c r="N76" i="3"/>
  <c r="N78" i="3"/>
  <c r="N80" i="3"/>
  <c r="N82" i="3"/>
  <c r="N84" i="3"/>
  <c r="N86" i="3"/>
  <c r="N88" i="3"/>
  <c r="N90" i="3"/>
  <c r="N92" i="3"/>
  <c r="N94" i="3"/>
  <c r="N96" i="3"/>
  <c r="N98" i="3"/>
  <c r="N100" i="3"/>
  <c r="N102" i="3"/>
  <c r="N104" i="3"/>
  <c r="N106" i="3"/>
  <c r="N108" i="3"/>
  <c r="N110" i="3"/>
  <c r="N112" i="3"/>
  <c r="N114" i="3"/>
  <c r="N33" i="3"/>
  <c r="N35" i="3"/>
  <c r="N37" i="3"/>
  <c r="N39" i="3"/>
  <c r="N41" i="3"/>
  <c r="N43" i="3"/>
  <c r="N45" i="3"/>
  <c r="N47" i="3"/>
  <c r="N49" i="3"/>
  <c r="N51" i="3"/>
  <c r="N53" i="3"/>
  <c r="N55" i="3"/>
  <c r="N57" i="3"/>
  <c r="N59" i="3"/>
  <c r="N61" i="3"/>
  <c r="N63" i="3"/>
  <c r="N65" i="3"/>
  <c r="N67" i="3"/>
  <c r="N69" i="3"/>
  <c r="N71" i="3"/>
  <c r="N73" i="3"/>
  <c r="N75" i="3"/>
  <c r="N77" i="3"/>
  <c r="N79" i="3"/>
  <c r="N81" i="3"/>
  <c r="N83" i="3"/>
  <c r="N85" i="3"/>
  <c r="N87" i="3"/>
  <c r="N89" i="3"/>
  <c r="N91" i="3"/>
  <c r="N93" i="3"/>
  <c r="N95" i="3"/>
  <c r="N97" i="3"/>
  <c r="N99" i="3"/>
  <c r="N101" i="3"/>
  <c r="N103" i="3"/>
  <c r="N105" i="3"/>
  <c r="N107" i="3"/>
  <c r="N109" i="3"/>
  <c r="N117" i="3"/>
  <c r="N119" i="3"/>
  <c r="N121" i="3"/>
  <c r="N123" i="3"/>
  <c r="N125" i="3"/>
  <c r="N127" i="3"/>
  <c r="N129" i="3"/>
  <c r="N111" i="3"/>
  <c r="N115" i="3"/>
  <c r="N116" i="3"/>
  <c r="N118" i="3"/>
  <c r="N120" i="3"/>
  <c r="N122" i="3"/>
  <c r="N124" i="3"/>
  <c r="N126" i="3"/>
  <c r="N128" i="3"/>
  <c r="N130" i="3"/>
  <c r="N113" i="3"/>
  <c r="P32" i="3"/>
  <c r="P34" i="3"/>
  <c r="P36" i="3"/>
  <c r="P38" i="3"/>
  <c r="P40" i="3"/>
  <c r="P42" i="3"/>
  <c r="P44" i="3"/>
  <c r="P46" i="3"/>
  <c r="P48" i="3"/>
  <c r="P50" i="3"/>
  <c r="P52" i="3"/>
  <c r="P54" i="3"/>
  <c r="P56" i="3"/>
  <c r="P58" i="3"/>
  <c r="P60" i="3"/>
  <c r="P62" i="3"/>
  <c r="P64" i="3"/>
  <c r="P66" i="3"/>
  <c r="P68" i="3"/>
  <c r="P70" i="3"/>
  <c r="P72" i="3"/>
  <c r="P74" i="3"/>
  <c r="P76" i="3"/>
  <c r="P78" i="3"/>
  <c r="P80" i="3"/>
  <c r="P82" i="3"/>
  <c r="P84" i="3"/>
  <c r="P86" i="3"/>
  <c r="P88" i="3"/>
  <c r="P90" i="3"/>
  <c r="P92" i="3"/>
  <c r="P94" i="3"/>
  <c r="P96" i="3"/>
  <c r="P98" i="3"/>
  <c r="P100" i="3"/>
  <c r="P102" i="3"/>
  <c r="P37" i="3"/>
  <c r="P53" i="3"/>
  <c r="P69" i="3"/>
  <c r="P85" i="3"/>
  <c r="P101" i="3"/>
  <c r="P113" i="3"/>
  <c r="P114" i="3"/>
  <c r="P47" i="3"/>
  <c r="P63" i="3"/>
  <c r="P79" i="3"/>
  <c r="P95" i="3"/>
  <c r="P41" i="3"/>
  <c r="P57" i="3"/>
  <c r="P73" i="3"/>
  <c r="P89" i="3"/>
  <c r="P107" i="3"/>
  <c r="P108" i="3"/>
  <c r="P109" i="3"/>
  <c r="P110" i="3"/>
  <c r="P117" i="3"/>
  <c r="P119" i="3"/>
  <c r="P121" i="3"/>
  <c r="P123" i="3"/>
  <c r="P125" i="3"/>
  <c r="P127" i="3"/>
  <c r="P129" i="3"/>
  <c r="P91" i="3"/>
  <c r="P35" i="3"/>
  <c r="P51" i="3"/>
  <c r="P67" i="3"/>
  <c r="P83" i="3"/>
  <c r="P99" i="3"/>
  <c r="P105" i="3"/>
  <c r="P106" i="3"/>
  <c r="P45" i="3"/>
  <c r="P61" i="3"/>
  <c r="P77" i="3"/>
  <c r="P93" i="3"/>
  <c r="P104" i="3"/>
  <c r="P111" i="3"/>
  <c r="P112" i="3"/>
  <c r="P115" i="3"/>
  <c r="P59" i="3"/>
  <c r="P39" i="3"/>
  <c r="P55" i="3"/>
  <c r="P71" i="3"/>
  <c r="P87" i="3"/>
  <c r="P103" i="3"/>
  <c r="P75" i="3"/>
  <c r="P33" i="3"/>
  <c r="P49" i="3"/>
  <c r="P65" i="3"/>
  <c r="P81" i="3"/>
  <c r="P97" i="3"/>
  <c r="P116" i="3"/>
  <c r="P118" i="3"/>
  <c r="P120" i="3"/>
  <c r="P122" i="3"/>
  <c r="P124" i="3"/>
  <c r="P126" i="3"/>
  <c r="P128" i="3"/>
  <c r="P130" i="3"/>
  <c r="P43" i="3"/>
  <c r="Q33" i="3"/>
  <c r="Q35" i="3"/>
  <c r="Q37" i="3"/>
  <c r="Q39" i="3"/>
  <c r="Q41" i="3"/>
  <c r="Q43" i="3"/>
  <c r="Q45" i="3"/>
  <c r="Q47" i="3"/>
  <c r="Q49" i="3"/>
  <c r="Q51" i="3"/>
  <c r="Q53" i="3"/>
  <c r="Q55" i="3"/>
  <c r="Q57" i="3"/>
  <c r="Q59" i="3"/>
  <c r="Q61" i="3"/>
  <c r="Q63" i="3"/>
  <c r="Q65" i="3"/>
  <c r="Q67" i="3"/>
  <c r="Q69" i="3"/>
  <c r="Q71" i="3"/>
  <c r="Q73" i="3"/>
  <c r="Q75" i="3"/>
  <c r="Q77" i="3"/>
  <c r="Q79" i="3"/>
  <c r="Q81" i="3"/>
  <c r="Q83" i="3"/>
  <c r="Q85" i="3"/>
  <c r="Q87" i="3"/>
  <c r="Q89" i="3"/>
  <c r="Q91" i="3"/>
  <c r="Q93" i="3"/>
  <c r="Q95" i="3"/>
  <c r="Q97" i="3"/>
  <c r="Q99" i="3"/>
  <c r="Q101" i="3"/>
  <c r="Q103" i="3"/>
  <c r="Q105" i="3"/>
  <c r="Q107" i="3"/>
  <c r="Q109" i="3"/>
  <c r="Q111" i="3"/>
  <c r="Q113" i="3"/>
  <c r="Q115" i="3"/>
  <c r="Q32" i="3"/>
  <c r="Q34" i="3"/>
  <c r="Q36" i="3"/>
  <c r="Q38" i="3"/>
  <c r="Q40" i="3"/>
  <c r="Q42" i="3"/>
  <c r="Q44" i="3"/>
  <c r="Q46" i="3"/>
  <c r="Q48" i="3"/>
  <c r="Q50" i="3"/>
  <c r="Q52" i="3"/>
  <c r="Q54" i="3"/>
  <c r="Q56" i="3"/>
  <c r="Q58" i="3"/>
  <c r="Q60" i="3"/>
  <c r="Q62" i="3"/>
  <c r="Q64" i="3"/>
  <c r="Q66" i="3"/>
  <c r="Q68" i="3"/>
  <c r="Q70" i="3"/>
  <c r="Q72" i="3"/>
  <c r="Q74" i="3"/>
  <c r="Q76" i="3"/>
  <c r="Q78" i="3"/>
  <c r="Q80" i="3"/>
  <c r="Q82" i="3"/>
  <c r="Q84" i="3"/>
  <c r="Q86" i="3"/>
  <c r="Q88" i="3"/>
  <c r="Q90" i="3"/>
  <c r="Q92" i="3"/>
  <c r="Q94" i="3"/>
  <c r="Q96" i="3"/>
  <c r="Q98" i="3"/>
  <c r="Q100" i="3"/>
  <c r="Q102" i="3"/>
  <c r="Q104" i="3"/>
  <c r="Q106" i="3"/>
  <c r="Q108" i="3"/>
  <c r="Q110" i="3"/>
  <c r="Q120" i="3"/>
  <c r="Q122" i="3"/>
  <c r="Q128" i="3"/>
  <c r="Q114" i="3"/>
  <c r="Q118" i="3"/>
  <c r="Q129" i="3"/>
  <c r="Q124" i="3"/>
  <c r="Q117" i="3"/>
  <c r="Q119" i="3"/>
  <c r="Q121" i="3"/>
  <c r="Q123" i="3"/>
  <c r="Q125" i="3"/>
  <c r="Q127" i="3"/>
  <c r="Q116" i="3"/>
  <c r="Q112" i="3"/>
  <c r="Q130" i="3"/>
  <c r="Q126" i="3"/>
  <c r="O32" i="3"/>
  <c r="O34" i="3"/>
  <c r="O36" i="3"/>
  <c r="O38" i="3"/>
  <c r="O40" i="3"/>
  <c r="O42" i="3"/>
  <c r="O44" i="3"/>
  <c r="O46" i="3"/>
  <c r="O48" i="3"/>
  <c r="O50" i="3"/>
  <c r="O52" i="3"/>
  <c r="O54" i="3"/>
  <c r="O56" i="3"/>
  <c r="O58" i="3"/>
  <c r="O60" i="3"/>
  <c r="O62" i="3"/>
  <c r="O64" i="3"/>
  <c r="O66" i="3"/>
  <c r="O68" i="3"/>
  <c r="O70" i="3"/>
  <c r="O72" i="3"/>
  <c r="O74" i="3"/>
  <c r="O76" i="3"/>
  <c r="O78" i="3"/>
  <c r="O80" i="3"/>
  <c r="O82" i="3"/>
  <c r="O84" i="3"/>
  <c r="O86" i="3"/>
  <c r="O88" i="3"/>
  <c r="O90" i="3"/>
  <c r="O92" i="3"/>
  <c r="O94" i="3"/>
  <c r="O96" i="3"/>
  <c r="O98" i="3"/>
  <c r="O100" i="3"/>
  <c r="O102" i="3"/>
  <c r="O104" i="3"/>
  <c r="O33" i="3"/>
  <c r="O35" i="3"/>
  <c r="O37" i="3"/>
  <c r="O39" i="3"/>
  <c r="O41" i="3"/>
  <c r="O43" i="3"/>
  <c r="O45" i="3"/>
  <c r="O47" i="3"/>
  <c r="O49" i="3"/>
  <c r="O51" i="3"/>
  <c r="O53" i="3"/>
  <c r="O55" i="3"/>
  <c r="O57" i="3"/>
  <c r="O59" i="3"/>
  <c r="O61" i="3"/>
  <c r="O63" i="3"/>
  <c r="O65" i="3"/>
  <c r="O67" i="3"/>
  <c r="O69" i="3"/>
  <c r="O71" i="3"/>
  <c r="O73" i="3"/>
  <c r="O75" i="3"/>
  <c r="O77" i="3"/>
  <c r="O79" i="3"/>
  <c r="O81" i="3"/>
  <c r="O83" i="3"/>
  <c r="O85" i="3"/>
  <c r="O87" i="3"/>
  <c r="O89" i="3"/>
  <c r="O91" i="3"/>
  <c r="O93" i="3"/>
  <c r="O95" i="3"/>
  <c r="O97" i="3"/>
  <c r="O99" i="3"/>
  <c r="O101" i="3"/>
  <c r="O103" i="3"/>
  <c r="O105" i="3"/>
  <c r="O107" i="3"/>
  <c r="O108" i="3"/>
  <c r="O109" i="3"/>
  <c r="O110" i="3"/>
  <c r="O117" i="3"/>
  <c r="O119" i="3"/>
  <c r="O121" i="3"/>
  <c r="O123" i="3"/>
  <c r="O125" i="3"/>
  <c r="O127" i="3"/>
  <c r="O129" i="3"/>
  <c r="O106" i="3"/>
  <c r="O114" i="3"/>
  <c r="O111" i="3"/>
  <c r="O112" i="3"/>
  <c r="O115" i="3"/>
  <c r="O113" i="3"/>
  <c r="O116" i="3"/>
  <c r="O118" i="3"/>
  <c r="O120" i="3"/>
  <c r="O122" i="3"/>
  <c r="O124" i="3"/>
  <c r="O126" i="3"/>
  <c r="O128" i="3"/>
  <c r="O130" i="3"/>
  <c r="R31" i="3"/>
  <c r="P31" i="3"/>
  <c r="Q31" i="3"/>
  <c r="O31" i="3"/>
  <c r="N31" i="3"/>
  <c r="M31" i="3"/>
  <c r="D31" i="3"/>
  <c r="E31" i="3" s="1"/>
  <c r="H31" i="3"/>
  <c r="I31" i="3"/>
  <c r="G31" i="3"/>
  <c r="F31" i="3"/>
</calcChain>
</file>

<file path=xl/sharedStrings.xml><?xml version="1.0" encoding="utf-8"?>
<sst xmlns="http://schemas.openxmlformats.org/spreadsheetml/2006/main" count="506" uniqueCount="121">
  <si>
    <t>HP</t>
  </si>
  <si>
    <t>MP</t>
  </si>
  <si>
    <t>Att</t>
  </si>
  <si>
    <t>Def</t>
  </si>
  <si>
    <t>Mat</t>
  </si>
  <si>
    <t>Mdf</t>
  </si>
  <si>
    <t>Agi</t>
  </si>
  <si>
    <t>ATT</t>
  </si>
  <si>
    <t>DEF</t>
  </si>
  <si>
    <t>MAT</t>
  </si>
  <si>
    <t>MDF</t>
  </si>
  <si>
    <t>AGI</t>
  </si>
  <si>
    <t>LUK</t>
  </si>
  <si>
    <t>Level</t>
  </si>
  <si>
    <t>Enemies</t>
  </si>
  <si>
    <t>Enemy</t>
  </si>
  <si>
    <t>Luk</t>
  </si>
  <si>
    <t>Calculator</t>
  </si>
  <si>
    <t>Characters</t>
  </si>
  <si>
    <t>Main Hand</t>
  </si>
  <si>
    <t>Off Hand</t>
  </si>
  <si>
    <t>Armor</t>
  </si>
  <si>
    <t>Equipment</t>
  </si>
  <si>
    <t>(None)</t>
  </si>
  <si>
    <t>Player Skills</t>
  </si>
  <si>
    <t>Character</t>
  </si>
  <si>
    <t>Dmg</t>
  </si>
  <si>
    <t>Hits</t>
  </si>
  <si>
    <t>Enemy Skill</t>
  </si>
  <si>
    <t>+25%</t>
  </si>
  <si>
    <t>Player Buff</t>
  </si>
  <si>
    <t>Enemy Buff</t>
  </si>
  <si>
    <t>Bonus</t>
  </si>
  <si>
    <t>Damage Stats</t>
  </si>
  <si>
    <t>Defense Stats</t>
  </si>
  <si>
    <t>Skill</t>
  </si>
  <si>
    <t>+10%</t>
  </si>
  <si>
    <t>+20%</t>
  </si>
  <si>
    <t>+40%</t>
  </si>
  <si>
    <t>Type</t>
  </si>
  <si>
    <t>Weapon</t>
  </si>
  <si>
    <t>Damage Formula</t>
  </si>
  <si>
    <t>Skills</t>
  </si>
  <si>
    <t>Soldier</t>
  </si>
  <si>
    <t>Priest</t>
  </si>
  <si>
    <t>Sorcerer</t>
  </si>
  <si>
    <t>Smite</t>
  </si>
  <si>
    <t>Arcane Bolt</t>
  </si>
  <si>
    <t>Hermit - Soldier</t>
  </si>
  <si>
    <t>Hermit - Sorcerer</t>
  </si>
  <si>
    <t>Hermit - Scout</t>
  </si>
  <si>
    <t>Gryn</t>
  </si>
  <si>
    <t>Dumpy</t>
  </si>
  <si>
    <t>Ahmrin</t>
  </si>
  <si>
    <t>Paladin</t>
  </si>
  <si>
    <t>Scout</t>
  </si>
  <si>
    <t>Rusted Sword</t>
  </si>
  <si>
    <t>Reforged Sword</t>
  </si>
  <si>
    <t>Tattered Spellbook</t>
  </si>
  <si>
    <t>Restored Spellbook</t>
  </si>
  <si>
    <t>Rickety Bow</t>
  </si>
  <si>
    <t>Reinforced Bow</t>
  </si>
  <si>
    <t>Longsword</t>
  </si>
  <si>
    <t>Spiked Glove</t>
  </si>
  <si>
    <t>Tattered Robes</t>
  </si>
  <si>
    <t>Rusted Mail</t>
  </si>
  <si>
    <t>Worn Leather</t>
  </si>
  <si>
    <t>Iron Mail</t>
  </si>
  <si>
    <t>Ghoul</t>
  </si>
  <si>
    <t>Skeletal Soldier</t>
  </si>
  <si>
    <t>Angry Ghoul</t>
  </si>
  <si>
    <t>Skeletal Swordsman</t>
  </si>
  <si>
    <t>Jagged Slash</t>
  </si>
  <si>
    <t>Pommel Bash</t>
  </si>
  <si>
    <t>Inspiring Charge</t>
  </si>
  <si>
    <t>Arcane Blast</t>
  </si>
  <si>
    <t>Drain Life</t>
  </si>
  <si>
    <t>Shoot</t>
  </si>
  <si>
    <t>Careful Aim</t>
  </si>
  <si>
    <t>Flash Bomb</t>
  </si>
  <si>
    <t>Punch</t>
  </si>
  <si>
    <t>Kick</t>
  </si>
  <si>
    <t>Rush</t>
  </si>
  <si>
    <t>Bash</t>
  </si>
  <si>
    <t>Cyclone Slash</t>
  </si>
  <si>
    <t>Claw</t>
  </si>
  <si>
    <t>Bite</t>
  </si>
  <si>
    <t>Pounce</t>
  </si>
  <si>
    <t>Putrid Cloud</t>
  </si>
  <si>
    <t>Reckless Slash</t>
  </si>
  <si>
    <t>Bray</t>
  </si>
  <si>
    <t>Shield</t>
  </si>
  <si>
    <t>Punch (Hermit)</t>
  </si>
  <si>
    <t>Slash (Ahmrin)</t>
  </si>
  <si>
    <t>Slash (Soldier)</t>
  </si>
  <si>
    <t>Weaken</t>
  </si>
  <si>
    <t>Slash (Enemy)</t>
  </si>
  <si>
    <t>Kick (Mule)</t>
  </si>
  <si>
    <t>Enemy Skills</t>
  </si>
  <si>
    <t>Per Lvl</t>
  </si>
  <si>
    <t>Class</t>
  </si>
  <si>
    <t>Hero8</t>
  </si>
  <si>
    <t>Hero9</t>
  </si>
  <si>
    <t>Hero10</t>
  </si>
  <si>
    <t>Hero11</t>
  </si>
  <si>
    <t>Hero12</t>
  </si>
  <si>
    <t>Hero13</t>
  </si>
  <si>
    <t>Hero14</t>
  </si>
  <si>
    <t>Hero15</t>
  </si>
  <si>
    <t>Hero16</t>
  </si>
  <si>
    <t>Hero17</t>
  </si>
  <si>
    <t>Hero18</t>
  </si>
  <si>
    <t>Hero19</t>
  </si>
  <si>
    <t>Hero20</t>
  </si>
  <si>
    <t>Leira</t>
  </si>
  <si>
    <t>Bard  (Guest)</t>
  </si>
  <si>
    <t>Merchant (Guest)</t>
  </si>
  <si>
    <t>Mule (Guest)</t>
  </si>
  <si>
    <t>Shoot (Bard)</t>
  </si>
  <si>
    <t>Folding Bow</t>
  </si>
  <si>
    <t>Lute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</si>
</sst>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8"/>
      <color theme="0"/>
      <name val="Calibri"/>
      <family val="2"/>
      <scheme val="minor"/>
    </font>
    <font>
      <sz val="8"/>
      <color theme="0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 tint="0.79998168889431442"/>
        <bgColor indexed="64"/>
      </patternFill>
    </fill>
  </fills>
  <borders count="48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theme="1"/>
      </top>
      <bottom style="thin">
        <color theme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theme="1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6">
    <xf numFmtId="0" fontId="0" fillId="0" borderId="0" xfId="0"/>
    <xf numFmtId="0" fontId="0" fillId="0" borderId="0" xfId="0" applyAlignment="1">
      <alignment horizontal="center"/>
    </xf>
    <xf numFmtId="0" fontId="0" fillId="0" borderId="5" xfId="0" applyBorder="1"/>
    <xf numFmtId="0" fontId="0" fillId="0" borderId="4" xfId="0" applyBorder="1"/>
    <xf numFmtId="0" fontId="0" fillId="0" borderId="3" xfId="0" applyBorder="1" applyAlignment="1">
      <alignment horizontal="center"/>
    </xf>
    <xf numFmtId="0" fontId="0" fillId="0" borderId="0" xfId="0" applyAlignment="1">
      <alignment horizontal="left"/>
    </xf>
    <xf numFmtId="0" fontId="2" fillId="3" borderId="9" xfId="0" applyFont="1" applyFill="1" applyBorder="1" applyAlignment="1">
      <alignment horizontal="center"/>
    </xf>
    <xf numFmtId="0" fontId="2" fillId="3" borderId="6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0" fillId="3" borderId="2" xfId="0" applyFont="1" applyFill="1" applyBorder="1" applyAlignment="1">
      <alignment horizontal="center"/>
    </xf>
    <xf numFmtId="0" fontId="0" fillId="3" borderId="10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0" fillId="0" borderId="10" xfId="0" applyBorder="1"/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3" xfId="0" applyBorder="1"/>
    <xf numFmtId="0" fontId="0" fillId="3" borderId="2" xfId="0" applyFill="1" applyBorder="1" applyAlignment="1">
      <alignment horizontal="left"/>
    </xf>
    <xf numFmtId="0" fontId="0" fillId="3" borderId="10" xfId="0" applyFill="1" applyBorder="1" applyAlignment="1">
      <alignment horizontal="left"/>
    </xf>
    <xf numFmtId="0" fontId="1" fillId="7" borderId="6" xfId="0" applyFont="1" applyFill="1" applyBorder="1" applyAlignment="1" applyProtection="1">
      <alignment horizontal="center" vertical="top"/>
    </xf>
    <xf numFmtId="0" fontId="1" fillId="7" borderId="7" xfId="0" applyFont="1" applyFill="1" applyBorder="1" applyAlignment="1" applyProtection="1">
      <alignment horizontal="center" vertical="top"/>
    </xf>
    <xf numFmtId="0" fontId="1" fillId="7" borderId="0" xfId="0" applyFont="1" applyFill="1" applyBorder="1" applyAlignment="1" applyProtection="1">
      <alignment horizontal="center" vertical="top"/>
    </xf>
    <xf numFmtId="0" fontId="1" fillId="7" borderId="9" xfId="0" applyFont="1" applyFill="1" applyBorder="1" applyAlignment="1" applyProtection="1">
      <alignment vertical="top"/>
    </xf>
    <xf numFmtId="0" fontId="0" fillId="0" borderId="0" xfId="0" applyAlignment="1">
      <alignment vertical="top"/>
    </xf>
    <xf numFmtId="0" fontId="0" fillId="0" borderId="0" xfId="0" applyAlignment="1">
      <alignment horizontal="center" vertical="top"/>
    </xf>
    <xf numFmtId="0" fontId="0" fillId="3" borderId="0" xfId="0" applyFill="1" applyAlignment="1">
      <alignment horizontal="center" vertical="top"/>
    </xf>
    <xf numFmtId="0" fontId="0" fillId="3" borderId="11" xfId="0" applyFill="1" applyBorder="1" applyAlignment="1">
      <alignment horizontal="center" vertical="top"/>
    </xf>
    <xf numFmtId="0" fontId="0" fillId="3" borderId="7" xfId="0" applyFill="1" applyBorder="1" applyAlignment="1">
      <alignment horizontal="center" vertical="top"/>
    </xf>
    <xf numFmtId="0" fontId="0" fillId="3" borderId="6" xfId="0" applyFill="1" applyBorder="1" applyAlignment="1">
      <alignment horizontal="center" vertical="top"/>
    </xf>
    <xf numFmtId="0" fontId="1" fillId="7" borderId="0" xfId="0" applyFont="1" applyFill="1" applyAlignment="1">
      <alignment horizontal="center" vertical="top"/>
    </xf>
    <xf numFmtId="0" fontId="1" fillId="7" borderId="13" xfId="0" applyFont="1" applyFill="1" applyBorder="1" applyAlignment="1" applyProtection="1">
      <alignment vertical="top"/>
    </xf>
    <xf numFmtId="0" fontId="1" fillId="7" borderId="14" xfId="0" applyFont="1" applyFill="1" applyBorder="1" applyAlignment="1" applyProtection="1">
      <alignment horizontal="center" vertical="top"/>
    </xf>
    <xf numFmtId="0" fontId="0" fillId="3" borderId="14" xfId="0" applyFill="1" applyBorder="1" applyAlignment="1">
      <alignment horizontal="center" vertical="top"/>
    </xf>
    <xf numFmtId="0" fontId="0" fillId="3" borderId="18" xfId="0" applyFill="1" applyBorder="1" applyAlignment="1">
      <alignment horizontal="center" vertical="top"/>
    </xf>
    <xf numFmtId="0" fontId="1" fillId="7" borderId="2" xfId="0" applyFont="1" applyFill="1" applyBorder="1" applyAlignment="1">
      <alignment horizontal="center" vertical="top"/>
    </xf>
    <xf numFmtId="0" fontId="0" fillId="3" borderId="24" xfId="0" applyFill="1" applyBorder="1" applyAlignment="1" applyProtection="1">
      <alignment horizontal="center" vertical="top"/>
    </xf>
    <xf numFmtId="0" fontId="0" fillId="3" borderId="30" xfId="0" applyFill="1" applyBorder="1" applyAlignment="1" applyProtection="1">
      <alignment horizontal="center" vertical="top"/>
    </xf>
    <xf numFmtId="0" fontId="0" fillId="3" borderId="25" xfId="0" applyFill="1" applyBorder="1" applyAlignment="1" applyProtection="1">
      <alignment horizontal="center" vertical="top"/>
    </xf>
    <xf numFmtId="0" fontId="1" fillId="7" borderId="8" xfId="0" applyFont="1" applyFill="1" applyBorder="1" applyAlignment="1" applyProtection="1">
      <alignment vertical="top"/>
    </xf>
    <xf numFmtId="0" fontId="1" fillId="0" borderId="0" xfId="0" applyFont="1" applyFill="1" applyBorder="1" applyAlignment="1" applyProtection="1">
      <alignment vertical="top"/>
    </xf>
    <xf numFmtId="0" fontId="0" fillId="0" borderId="0" xfId="0" applyAlignment="1">
      <alignment horizontal="left" vertical="top"/>
    </xf>
    <xf numFmtId="0" fontId="1" fillId="7" borderId="0" xfId="0" applyFont="1" applyFill="1" applyAlignment="1">
      <alignment horizontal="left" vertical="top"/>
    </xf>
    <xf numFmtId="0" fontId="1" fillId="7" borderId="0" xfId="0" applyFont="1" applyFill="1" applyAlignment="1">
      <alignment horizontal="center" vertical="center"/>
    </xf>
    <xf numFmtId="0" fontId="0" fillId="0" borderId="1" xfId="0" applyBorder="1" applyAlignment="1">
      <alignment horizontal="center" vertical="top"/>
    </xf>
    <xf numFmtId="0" fontId="0" fillId="0" borderId="41" xfId="0" applyBorder="1" applyAlignment="1">
      <alignment horizontal="center" vertical="top"/>
    </xf>
    <xf numFmtId="0" fontId="0" fillId="3" borderId="42" xfId="0" applyFill="1" applyBorder="1" applyAlignment="1">
      <alignment horizontal="left" vertical="top"/>
    </xf>
    <xf numFmtId="0" fontId="0" fillId="0" borderId="42" xfId="0" applyBorder="1" applyAlignment="1">
      <alignment horizontal="left" vertical="top"/>
    </xf>
    <xf numFmtId="0" fontId="0" fillId="3" borderId="37" xfId="0" applyFill="1" applyBorder="1" applyAlignment="1">
      <alignment horizontal="left" vertical="top"/>
    </xf>
    <xf numFmtId="0" fontId="0" fillId="0" borderId="43" xfId="0" applyBorder="1" applyAlignment="1">
      <alignment horizontal="center" vertical="top"/>
    </xf>
    <xf numFmtId="0" fontId="1" fillId="7" borderId="29" xfId="0" applyFont="1" applyFill="1" applyBorder="1" applyAlignment="1" applyProtection="1">
      <alignment vertical="top"/>
    </xf>
    <xf numFmtId="0" fontId="1" fillId="7" borderId="24" xfId="0" applyFont="1" applyFill="1" applyBorder="1" applyAlignment="1" applyProtection="1">
      <alignment horizontal="center" vertical="top"/>
    </xf>
    <xf numFmtId="9" fontId="1" fillId="7" borderId="18" xfId="0" quotePrefix="1" applyNumberFormat="1" applyFont="1" applyFill="1" applyBorder="1" applyAlignment="1">
      <alignment horizontal="center" vertical="top"/>
    </xf>
    <xf numFmtId="0" fontId="1" fillId="7" borderId="18" xfId="0" quotePrefix="1" applyFont="1" applyFill="1" applyBorder="1" applyAlignment="1">
      <alignment horizontal="center" vertical="top"/>
    </xf>
    <xf numFmtId="0" fontId="0" fillId="0" borderId="12" xfId="0" applyBorder="1"/>
    <xf numFmtId="0" fontId="0" fillId="0" borderId="2" xfId="0" applyBorder="1"/>
    <xf numFmtId="0" fontId="1" fillId="7" borderId="42" xfId="0" applyFont="1" applyFill="1" applyBorder="1" applyAlignment="1">
      <alignment horizontal="left" vertical="top"/>
    </xf>
    <xf numFmtId="0" fontId="0" fillId="0" borderId="26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19" xfId="0" applyBorder="1" applyAlignment="1">
      <alignment horizontal="center" vertical="top"/>
    </xf>
    <xf numFmtId="0" fontId="0" fillId="2" borderId="42" xfId="0" applyFill="1" applyBorder="1" applyAlignment="1">
      <alignment horizontal="center" vertical="top"/>
    </xf>
    <xf numFmtId="0" fontId="0" fillId="2" borderId="0" xfId="0" applyFill="1" applyAlignment="1">
      <alignment horizontal="center" vertical="top"/>
    </xf>
    <xf numFmtId="0" fontId="0" fillId="2" borderId="44" xfId="0" applyFill="1" applyBorder="1" applyAlignment="1">
      <alignment horizontal="center" vertical="top"/>
    </xf>
    <xf numFmtId="0" fontId="0" fillId="2" borderId="11" xfId="0" applyFill="1" applyBorder="1" applyAlignment="1">
      <alignment horizontal="center" vertical="top"/>
    </xf>
    <xf numFmtId="0" fontId="0" fillId="2" borderId="7" xfId="0" applyFill="1" applyBorder="1" applyAlignment="1">
      <alignment horizontal="center" vertical="top"/>
    </xf>
    <xf numFmtId="0" fontId="0" fillId="2" borderId="14" xfId="0" applyFill="1" applyBorder="1" applyAlignment="1">
      <alignment horizontal="center" vertical="top"/>
    </xf>
    <xf numFmtId="0" fontId="2" fillId="0" borderId="0" xfId="0" applyFont="1" applyAlignment="1">
      <alignment horizontal="left" vertical="top"/>
    </xf>
    <xf numFmtId="0" fontId="0" fillId="2" borderId="45" xfId="0" applyFill="1" applyBorder="1" applyAlignment="1">
      <alignment horizontal="left" vertical="top"/>
    </xf>
    <xf numFmtId="0" fontId="0" fillId="2" borderId="20" xfId="0" applyFill="1" applyBorder="1" applyAlignment="1">
      <alignment horizontal="left" vertical="top"/>
    </xf>
    <xf numFmtId="0" fontId="0" fillId="0" borderId="44" xfId="0" applyBorder="1" applyAlignment="1">
      <alignment horizontal="center" vertical="top"/>
    </xf>
    <xf numFmtId="0" fontId="5" fillId="7" borderId="6" xfId="0" applyFont="1" applyFill="1" applyBorder="1" applyAlignment="1" applyProtection="1">
      <alignment horizontal="center" vertical="top"/>
    </xf>
    <xf numFmtId="0" fontId="5" fillId="7" borderId="7" xfId="0" applyFont="1" applyFill="1" applyBorder="1" applyAlignment="1" applyProtection="1">
      <alignment horizontal="center" vertical="top"/>
    </xf>
    <xf numFmtId="0" fontId="5" fillId="7" borderId="14" xfId="0" applyFont="1" applyFill="1" applyBorder="1" applyAlignment="1" applyProtection="1">
      <alignment horizontal="center" vertical="top"/>
    </xf>
    <xf numFmtId="0" fontId="6" fillId="7" borderId="0" xfId="0" applyFont="1" applyFill="1" applyAlignment="1">
      <alignment horizontal="center" vertical="top"/>
    </xf>
    <xf numFmtId="0" fontId="6" fillId="7" borderId="0" xfId="0" applyFont="1" applyFill="1" applyAlignment="1">
      <alignment vertical="top"/>
    </xf>
    <xf numFmtId="0" fontId="1" fillId="7" borderId="0" xfId="0" applyFont="1" applyFill="1" applyAlignment="1">
      <alignment horizontal="center" vertical="top"/>
    </xf>
    <xf numFmtId="0" fontId="0" fillId="3" borderId="0" xfId="0" applyFill="1" applyBorder="1" applyAlignment="1">
      <alignment horizontal="left" vertical="top"/>
    </xf>
    <xf numFmtId="0" fontId="1" fillId="7" borderId="27" xfId="0" applyFont="1" applyFill="1" applyBorder="1" applyAlignment="1" applyProtection="1">
      <alignment horizontal="left" vertical="top"/>
    </xf>
    <xf numFmtId="0" fontId="1" fillId="7" borderId="30" xfId="0" applyFont="1" applyFill="1" applyBorder="1" applyAlignment="1" applyProtection="1">
      <alignment horizontal="left" vertical="top"/>
    </xf>
    <xf numFmtId="0" fontId="1" fillId="7" borderId="0" xfId="0" applyFont="1" applyFill="1" applyAlignment="1">
      <alignment horizontal="center" vertical="top"/>
    </xf>
    <xf numFmtId="0" fontId="3" fillId="4" borderId="38" xfId="0" applyFont="1" applyFill="1" applyBorder="1" applyAlignment="1">
      <alignment horizontal="left"/>
    </xf>
    <xf numFmtId="0" fontId="3" fillId="4" borderId="39" xfId="0" applyFont="1" applyFill="1" applyBorder="1" applyAlignment="1">
      <alignment horizontal="left"/>
    </xf>
    <xf numFmtId="0" fontId="3" fillId="4" borderId="40" xfId="0" applyFont="1" applyFill="1" applyBorder="1" applyAlignment="1">
      <alignment horizontal="left"/>
    </xf>
    <xf numFmtId="0" fontId="2" fillId="0" borderId="37" xfId="0" applyFont="1" applyBorder="1" applyAlignment="1">
      <alignment horizontal="left"/>
    </xf>
    <xf numFmtId="0" fontId="2" fillId="0" borderId="18" xfId="0" applyFont="1" applyBorder="1" applyAlignment="1">
      <alignment horizontal="left"/>
    </xf>
    <xf numFmtId="0" fontId="2" fillId="0" borderId="19" xfId="0" applyFont="1" applyBorder="1" applyAlignment="1">
      <alignment horizontal="left"/>
    </xf>
    <xf numFmtId="0" fontId="3" fillId="4" borderId="34" xfId="0" applyFont="1" applyFill="1" applyBorder="1" applyAlignment="1">
      <alignment horizontal="left"/>
    </xf>
    <xf numFmtId="0" fontId="3" fillId="4" borderId="35" xfId="0" applyFont="1" applyFill="1" applyBorder="1" applyAlignment="1">
      <alignment horizontal="left"/>
    </xf>
    <xf numFmtId="0" fontId="3" fillId="4" borderId="36" xfId="0" applyFont="1" applyFill="1" applyBorder="1" applyAlignment="1">
      <alignment horizontal="left"/>
    </xf>
    <xf numFmtId="0" fontId="2" fillId="0" borderId="23" xfId="0" applyFont="1" applyBorder="1" applyAlignment="1">
      <alignment horizontal="left"/>
    </xf>
    <xf numFmtId="0" fontId="2" fillId="0" borderId="24" xfId="0" applyFont="1" applyBorder="1" applyAlignment="1">
      <alignment horizontal="left"/>
    </xf>
    <xf numFmtId="0" fontId="2" fillId="0" borderId="25" xfId="0" applyFont="1" applyBorder="1" applyAlignment="1">
      <alignment horizontal="left"/>
    </xf>
    <xf numFmtId="0" fontId="4" fillId="9" borderId="31" xfId="0" applyFont="1" applyFill="1" applyBorder="1" applyAlignment="1">
      <alignment horizontal="left"/>
    </xf>
    <xf numFmtId="0" fontId="4" fillId="9" borderId="32" xfId="0" applyFont="1" applyFill="1" applyBorder="1" applyAlignment="1">
      <alignment horizontal="left"/>
    </xf>
    <xf numFmtId="0" fontId="4" fillId="9" borderId="33" xfId="0" applyFont="1" applyFill="1" applyBorder="1" applyAlignment="1">
      <alignment horizontal="left"/>
    </xf>
    <xf numFmtId="0" fontId="4" fillId="5" borderId="31" xfId="0" applyFont="1" applyFill="1" applyBorder="1" applyAlignment="1">
      <alignment horizontal="left"/>
    </xf>
    <xf numFmtId="0" fontId="4" fillId="5" borderId="32" xfId="0" applyFont="1" applyFill="1" applyBorder="1" applyAlignment="1">
      <alignment horizontal="left"/>
    </xf>
    <xf numFmtId="0" fontId="4" fillId="5" borderId="33" xfId="0" applyFont="1" applyFill="1" applyBorder="1" applyAlignment="1">
      <alignment horizontal="left"/>
    </xf>
    <xf numFmtId="0" fontId="0" fillId="6" borderId="21" xfId="0" applyFill="1" applyBorder="1" applyAlignment="1" applyProtection="1">
      <alignment horizontal="center" vertical="top"/>
      <protection locked="0"/>
    </xf>
    <xf numFmtId="0" fontId="0" fillId="6" borderId="10" xfId="0" applyFill="1" applyBorder="1" applyAlignment="1" applyProtection="1">
      <alignment horizontal="center" vertical="top"/>
      <protection locked="0"/>
    </xf>
    <xf numFmtId="0" fontId="0" fillId="6" borderId="16" xfId="0" applyFill="1" applyBorder="1" applyAlignment="1" applyProtection="1">
      <alignment horizontal="center" vertical="top"/>
      <protection locked="0"/>
    </xf>
    <xf numFmtId="0" fontId="0" fillId="6" borderId="22" xfId="0" applyFill="1" applyBorder="1" applyAlignment="1" applyProtection="1">
      <alignment horizontal="center" vertical="top"/>
      <protection locked="0"/>
    </xf>
    <xf numFmtId="0" fontId="0" fillId="6" borderId="9" xfId="0" applyFill="1" applyBorder="1" applyAlignment="1" applyProtection="1">
      <alignment horizontal="center" vertical="top"/>
      <protection locked="0"/>
    </xf>
    <xf numFmtId="0" fontId="0" fillId="6" borderId="14" xfId="0" applyFill="1" applyBorder="1" applyAlignment="1" applyProtection="1">
      <alignment horizontal="center" vertical="top"/>
      <protection locked="0"/>
    </xf>
    <xf numFmtId="0" fontId="0" fillId="6" borderId="23" xfId="0" applyFill="1" applyBorder="1" applyAlignment="1" applyProtection="1">
      <alignment horizontal="center" vertical="top"/>
      <protection locked="0"/>
    </xf>
    <xf numFmtId="0" fontId="0" fillId="6" borderId="28" xfId="0" applyFill="1" applyBorder="1" applyAlignment="1" applyProtection="1">
      <alignment horizontal="center" vertical="top"/>
      <protection locked="0"/>
    </xf>
    <xf numFmtId="0" fontId="0" fillId="6" borderId="25" xfId="0" applyFill="1" applyBorder="1" applyAlignment="1" applyProtection="1">
      <alignment horizontal="center" vertical="top"/>
      <protection locked="0"/>
    </xf>
    <xf numFmtId="0" fontId="0" fillId="6" borderId="20" xfId="0" applyFill="1" applyBorder="1" applyAlignment="1" applyProtection="1">
      <alignment horizontal="center" vertical="top"/>
      <protection locked="0"/>
    </xf>
    <xf numFmtId="0" fontId="2" fillId="6" borderId="29" xfId="0" applyFont="1" applyFill="1" applyBorder="1" applyAlignment="1" applyProtection="1">
      <alignment vertical="top"/>
      <protection locked="0"/>
    </xf>
    <xf numFmtId="0" fontId="2" fillId="3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0" fontId="0" fillId="2" borderId="3" xfId="0" applyFill="1" applyBorder="1" applyAlignment="1">
      <alignment horizontal="center"/>
    </xf>
    <xf numFmtId="0" fontId="0" fillId="6" borderId="0" xfId="0" applyFill="1" applyAlignment="1" applyProtection="1">
      <alignment horizontal="center"/>
      <protection locked="0"/>
    </xf>
    <xf numFmtId="0" fontId="0" fillId="6" borderId="3" xfId="0" applyFill="1" applyBorder="1" applyAlignment="1" applyProtection="1">
      <alignment horizontal="center"/>
      <protection locked="0"/>
    </xf>
    <xf numFmtId="0" fontId="0" fillId="8" borderId="46" xfId="0" applyFill="1" applyBorder="1" applyAlignment="1" applyProtection="1">
      <alignment horizontal="center"/>
      <protection locked="0"/>
    </xf>
    <xf numFmtId="0" fontId="0" fillId="8" borderId="0" xfId="0" applyFill="1" applyAlignment="1" applyProtection="1">
      <alignment horizontal="center"/>
      <protection locked="0"/>
    </xf>
    <xf numFmtId="0" fontId="0" fillId="8" borderId="47" xfId="0" applyFill="1" applyBorder="1" applyAlignment="1" applyProtection="1">
      <alignment horizontal="center"/>
      <protection locked="0"/>
    </xf>
    <xf numFmtId="0" fontId="4" fillId="9" borderId="31" xfId="0" applyFont="1" applyFill="1" applyBorder="1" applyAlignment="1">
      <alignment horizontal="left" vertical="top"/>
    </xf>
    <xf numFmtId="0" fontId="4" fillId="9" borderId="32" xfId="0" applyFont="1" applyFill="1" applyBorder="1" applyAlignment="1">
      <alignment horizontal="left" vertical="top"/>
    </xf>
    <xf numFmtId="0" fontId="4" fillId="9" borderId="33" xfId="0" applyFont="1" applyFill="1" applyBorder="1" applyAlignment="1">
      <alignment horizontal="left" vertical="top"/>
    </xf>
    <xf numFmtId="0" fontId="4" fillId="10" borderId="31" xfId="0" applyFont="1" applyFill="1" applyBorder="1" applyAlignment="1">
      <alignment horizontal="left" vertical="top"/>
    </xf>
    <xf numFmtId="0" fontId="4" fillId="10" borderId="32" xfId="0" applyFont="1" applyFill="1" applyBorder="1" applyAlignment="1">
      <alignment horizontal="left" vertical="top"/>
    </xf>
    <xf numFmtId="0" fontId="4" fillId="10" borderId="33" xfId="0" applyFont="1" applyFill="1" applyBorder="1" applyAlignment="1">
      <alignment horizontal="left" vertical="top"/>
    </xf>
    <xf numFmtId="0" fontId="4" fillId="7" borderId="31" xfId="0" applyFont="1" applyFill="1" applyBorder="1" applyAlignment="1">
      <alignment horizontal="left" vertical="top"/>
    </xf>
    <xf numFmtId="0" fontId="4" fillId="7" borderId="32" xfId="0" applyFont="1" applyFill="1" applyBorder="1" applyAlignment="1">
      <alignment horizontal="left" vertical="top"/>
    </xf>
    <xf numFmtId="0" fontId="4" fillId="7" borderId="33" xfId="0" applyFont="1" applyFill="1" applyBorder="1" applyAlignment="1">
      <alignment horizontal="left" vertical="top"/>
    </xf>
    <xf numFmtId="0" fontId="2" fillId="11" borderId="15" xfId="0" applyFont="1" applyFill="1" applyBorder="1" applyAlignment="1" applyProtection="1">
      <alignment vertical="top"/>
      <protection locked="0"/>
    </xf>
    <xf numFmtId="0" fontId="2" fillId="11" borderId="17" xfId="0" applyFont="1" applyFill="1" applyBorder="1" applyAlignment="1" applyProtection="1">
      <alignment vertical="top"/>
      <protection locked="0"/>
    </xf>
    <xf numFmtId="0" fontId="0" fillId="3" borderId="27" xfId="0" applyFill="1" applyBorder="1" applyAlignment="1">
      <alignment horizontal="center" vertical="top"/>
    </xf>
    <xf numFmtId="0" fontId="0" fillId="3" borderId="30" xfId="0" applyFill="1" applyBorder="1" applyAlignment="1">
      <alignment horizontal="center" vertical="top"/>
    </xf>
    <xf numFmtId="0" fontId="0" fillId="3" borderId="24" xfId="0" applyFill="1" applyBorder="1" applyAlignment="1">
      <alignment horizontal="center" vertical="top"/>
    </xf>
    <xf numFmtId="0" fontId="0" fillId="3" borderId="25" xfId="0" applyFill="1" applyBorder="1" applyAlignment="1">
      <alignment horizontal="center" vertical="top"/>
    </xf>
    <xf numFmtId="0" fontId="0" fillId="2" borderId="27" xfId="0" applyFill="1" applyBorder="1" applyAlignment="1">
      <alignment horizontal="center" vertical="top"/>
    </xf>
    <xf numFmtId="0" fontId="0" fillId="2" borderId="30" xfId="0" applyFill="1" applyBorder="1" applyAlignment="1">
      <alignment horizontal="center" vertical="top"/>
    </xf>
    <xf numFmtId="0" fontId="0" fillId="2" borderId="25" xfId="0" applyFill="1" applyBorder="1" applyAlignment="1">
      <alignment horizontal="center" vertical="top"/>
    </xf>
    <xf numFmtId="0" fontId="2" fillId="0" borderId="0" xfId="0" applyFont="1" applyAlignment="1">
      <alignment horizontal="left"/>
    </xf>
    <xf numFmtId="0" fontId="2" fillId="3" borderId="10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246669-728B-4885-B356-D39E504EBFFF}">
  <sheetPr>
    <tabColor theme="1"/>
  </sheetPr>
  <dimension ref="A1:AG130"/>
  <sheetViews>
    <sheetView tabSelected="1" workbookViewId="0">
      <selection activeCell="L4" sqref="L4"/>
    </sheetView>
  </sheetViews>
  <sheetFormatPr defaultRowHeight="15" x14ac:dyDescent="0.25"/>
  <cols>
    <col min="1" max="1" width="30" style="23" customWidth="1"/>
    <col min="2" max="9" width="6.7109375" style="24" customWidth="1"/>
    <col min="10" max="10" width="26" style="24" customWidth="1"/>
    <col min="11" max="12" width="20.7109375" style="24" customWidth="1"/>
    <col min="13" max="29" width="6.7109375" style="24" customWidth="1"/>
    <col min="30" max="16384" width="9.140625" style="23"/>
  </cols>
  <sheetData>
    <row r="1" spans="1:20" ht="19.5" thickBot="1" x14ac:dyDescent="0.3">
      <c r="A1" s="122" t="s">
        <v>17</v>
      </c>
      <c r="B1" s="123"/>
      <c r="C1" s="123"/>
      <c r="D1" s="123"/>
      <c r="E1" s="123"/>
      <c r="F1" s="123"/>
      <c r="G1" s="123"/>
      <c r="H1" s="123"/>
      <c r="I1" s="123"/>
      <c r="J1" s="123"/>
      <c r="K1" s="123"/>
      <c r="L1" s="123"/>
      <c r="M1" s="123"/>
      <c r="N1" s="123"/>
      <c r="O1" s="123"/>
      <c r="P1" s="123"/>
      <c r="Q1" s="123"/>
      <c r="R1" s="123"/>
      <c r="S1" s="123"/>
      <c r="T1" s="124"/>
    </row>
    <row r="3" spans="1:20" x14ac:dyDescent="0.25">
      <c r="A3" s="22" t="s">
        <v>15</v>
      </c>
      <c r="B3" s="19" t="s">
        <v>0</v>
      </c>
      <c r="C3" s="20" t="s">
        <v>1</v>
      </c>
      <c r="D3" s="19" t="s">
        <v>2</v>
      </c>
      <c r="E3" s="20" t="s">
        <v>3</v>
      </c>
      <c r="F3" s="19" t="s">
        <v>4</v>
      </c>
      <c r="G3" s="20" t="s">
        <v>5</v>
      </c>
      <c r="H3" s="19" t="s">
        <v>6</v>
      </c>
      <c r="I3" s="20" t="s">
        <v>16</v>
      </c>
      <c r="L3" s="21" t="s">
        <v>13</v>
      </c>
    </row>
    <row r="4" spans="1:20" ht="15.75" thickBot="1" x14ac:dyDescent="0.3">
      <c r="A4" s="107" t="s">
        <v>68</v>
      </c>
      <c r="B4" s="35">
        <f>VLOOKUP($A$4,Enemies!$A$4:$I$204,2,FALSE)</f>
        <v>100</v>
      </c>
      <c r="C4" s="36">
        <f>VLOOKUP($A$4,Enemies!$A$4:$I$204,3,FALSE)</f>
        <v>15</v>
      </c>
      <c r="D4" s="35">
        <f>VLOOKUP($A$4,Enemies!$A$4:$I$204,4,FALSE)</f>
        <v>10</v>
      </c>
      <c r="E4" s="36">
        <f>VLOOKUP($A$4,Enemies!$A$4:$I$204,5,FALSE)</f>
        <v>10</v>
      </c>
      <c r="F4" s="35">
        <f>VLOOKUP($A$4,Enemies!$A$4:$I$204,6,FALSE)</f>
        <v>10</v>
      </c>
      <c r="G4" s="36">
        <f>VLOOKUP($A$4,Enemies!$A$4:$I$204,7,FALSE)</f>
        <v>10</v>
      </c>
      <c r="H4" s="35">
        <f>VLOOKUP($A$4,Enemies!$A$4:$I$204,8,FALSE)</f>
        <v>10</v>
      </c>
      <c r="I4" s="37">
        <f>VLOOKUP($A$4,Enemies!$A$4:$I$204,9,FALSE)</f>
        <v>10</v>
      </c>
      <c r="L4" s="106">
        <v>1</v>
      </c>
    </row>
    <row r="6" spans="1:20" x14ac:dyDescent="0.25">
      <c r="A6" s="30" t="s">
        <v>18</v>
      </c>
      <c r="B6" s="19" t="s">
        <v>0</v>
      </c>
      <c r="C6" s="20" t="s">
        <v>1</v>
      </c>
      <c r="D6" s="19" t="s">
        <v>2</v>
      </c>
      <c r="E6" s="20" t="s">
        <v>3</v>
      </c>
      <c r="F6" s="19" t="s">
        <v>4</v>
      </c>
      <c r="G6" s="20" t="s">
        <v>5</v>
      </c>
      <c r="H6" s="19" t="s">
        <v>6</v>
      </c>
      <c r="I6" s="31" t="s">
        <v>16</v>
      </c>
      <c r="J6" s="74" t="s">
        <v>19</v>
      </c>
      <c r="K6" s="34" t="s">
        <v>20</v>
      </c>
      <c r="L6" s="74" t="s">
        <v>21</v>
      </c>
      <c r="M6" s="19" t="s">
        <v>0</v>
      </c>
      <c r="N6" s="20" t="s">
        <v>1</v>
      </c>
      <c r="O6" s="19" t="s">
        <v>2</v>
      </c>
      <c r="P6" s="20" t="s">
        <v>3</v>
      </c>
      <c r="Q6" s="19" t="s">
        <v>4</v>
      </c>
      <c r="R6" s="20" t="s">
        <v>5</v>
      </c>
      <c r="S6" s="19" t="s">
        <v>6</v>
      </c>
      <c r="T6" s="31" t="s">
        <v>16</v>
      </c>
    </row>
    <row r="7" spans="1:20" x14ac:dyDescent="0.25">
      <c r="A7" s="125" t="s">
        <v>43</v>
      </c>
      <c r="B7" s="26">
        <f ca="1">VLOOKUP($L$4,INDIRECT($A7&amp;"!$A$5:$I$103"),2,FALSE)</f>
        <v>100</v>
      </c>
      <c r="C7" s="27">
        <f ca="1">VLOOKUP($L$4,INDIRECT($A7&amp;"!$A$5:$I$103"),3,FALSE)</f>
        <v>5</v>
      </c>
      <c r="D7" s="28">
        <f ca="1">VLOOKUP($L$4,INDIRECT($A7&amp;"!$A$5:$I$103"),4,FALSE)</f>
        <v>10</v>
      </c>
      <c r="E7" s="27">
        <f ca="1">VLOOKUP($L$4,INDIRECT($A7&amp;"!$A$5:$I$103"),5,FALSE)</f>
        <v>10</v>
      </c>
      <c r="F7" s="28">
        <f ca="1">VLOOKUP($L$4,INDIRECT($A7&amp;"!$A$5:$I$103"),6,FALSE)</f>
        <v>10</v>
      </c>
      <c r="G7" s="27">
        <f ca="1">VLOOKUP($L$4,INDIRECT($A7&amp;"!$A$5:$I$103"),7,FALSE)</f>
        <v>10</v>
      </c>
      <c r="H7" s="28">
        <f ca="1">VLOOKUP($L$4,INDIRECT($A7&amp;"!$A$5:$I$103"),8,FALSE)</f>
        <v>10</v>
      </c>
      <c r="I7" s="32">
        <f ca="1">VLOOKUP($L$4,INDIRECT($A7&amp;"!$A$5:$I$103"),9,FALSE)</f>
        <v>10</v>
      </c>
      <c r="J7" s="97" t="s">
        <v>56</v>
      </c>
      <c r="K7" s="98" t="s">
        <v>23</v>
      </c>
      <c r="L7" s="99" t="s">
        <v>65</v>
      </c>
      <c r="M7" s="62">
        <f ca="1">B7+VLOOKUP($J7,Equipment!$A$4:$I$204,2,FALSE)+VLOOKUP($K7,Equipment!$A$4:$I$204,2,FALSE)+VLOOKUP($L7,Equipment!$A$4:$I$204,2,FALSE)</f>
        <v>140</v>
      </c>
      <c r="N7" s="63">
        <f ca="1">C7+VLOOKUP($J7,Equipment!$A$4:$I$204,3,FALSE)+VLOOKUP($K7,Equipment!$A$4:$I$204,3,FALSE)+VLOOKUP($L7,Equipment!$A$4:$I$204,3,FALSE)</f>
        <v>5</v>
      </c>
      <c r="O7" s="62">
        <f ca="1">D7+VLOOKUP($J7,Equipment!$A$4:$I$204,4,FALSE)+VLOOKUP($K7,Equipment!$A$4:$I$204,4,FALSE)+VLOOKUP($L7,Equipment!$A$4:$I$204,4,FALSE)</f>
        <v>19</v>
      </c>
      <c r="P7" s="63">
        <f ca="1">E7+VLOOKUP($J7,Equipment!$A$4:$I$204,5,FALSE)+VLOOKUP($K7,Equipment!$A$4:$I$204,5,FALSE)+VLOOKUP($L7,Equipment!$A$4:$I$204,5,FALSE)</f>
        <v>20</v>
      </c>
      <c r="Q7" s="62">
        <f ca="1">F7+VLOOKUP($J7,Equipment!$A$4:$I$204,6,FALSE)+VLOOKUP($K7,Equipment!$A$4:$I$204,6,FALSE)+VLOOKUP($L7,Equipment!$A$4:$I$204,6,FALSE)</f>
        <v>12</v>
      </c>
      <c r="R7" s="63">
        <f ca="1">G7+VLOOKUP($J7,Equipment!$A$4:$I$204,7,FALSE)+VLOOKUP($K7,Equipment!$A$4:$I$204,7,FALSE)+VLOOKUP($L7,Equipment!$A$4:$I$204,7,FALSE)</f>
        <v>14</v>
      </c>
      <c r="S7" s="62">
        <f ca="1">H7+VLOOKUP($J7,Equipment!$A$4:$I$204,8,FALSE)+VLOOKUP($K7,Equipment!$A$4:$I$204,8,FALSE)+VLOOKUP($L7,Equipment!$A$4:$I$204,8,FALSE)</f>
        <v>14</v>
      </c>
      <c r="T7" s="64">
        <f ca="1">I7+VLOOKUP($J7,Equipment!$A$4:$I$204,9,FALSE)+VLOOKUP($K7,Equipment!$A$4:$I$204,9,FALSE)+VLOOKUP($L7,Equipment!$A$4:$I$204,9,FALSE)</f>
        <v>12</v>
      </c>
    </row>
    <row r="8" spans="1:20" x14ac:dyDescent="0.25">
      <c r="A8" s="125" t="s">
        <v>45</v>
      </c>
      <c r="B8" s="26">
        <f ca="1">VLOOKUP($L$4,INDIRECT($A8&amp;"!$A$5:$I$103"),2,FALSE)</f>
        <v>100</v>
      </c>
      <c r="C8" s="27">
        <f ca="1">VLOOKUP($L$4,INDIRECT($A8&amp;"!$A$5:$I$103"),3,FALSE)</f>
        <v>5</v>
      </c>
      <c r="D8" s="28">
        <f ca="1">VLOOKUP($L$4,INDIRECT($A8&amp;"!$A$5:$I$103"),4,FALSE)</f>
        <v>10</v>
      </c>
      <c r="E8" s="27">
        <f ca="1">VLOOKUP($L$4,INDIRECT($A8&amp;"!$A$5:$I$103"),5,FALSE)</f>
        <v>10</v>
      </c>
      <c r="F8" s="28">
        <f ca="1">VLOOKUP($L$4,INDIRECT($A8&amp;"!$A$5:$I$103"),6,FALSE)</f>
        <v>10</v>
      </c>
      <c r="G8" s="27">
        <f ca="1">VLOOKUP($L$4,INDIRECT($A8&amp;"!$A$5:$I$103"),7,FALSE)</f>
        <v>10</v>
      </c>
      <c r="H8" s="28">
        <f ca="1">VLOOKUP($L$4,INDIRECT($A8&amp;"!$A$5:$I$103"),8,FALSE)</f>
        <v>10</v>
      </c>
      <c r="I8" s="32">
        <f ca="1">VLOOKUP($L$4,INDIRECT($A8&amp;"!$A$5:$I$103"),9,FALSE)</f>
        <v>10</v>
      </c>
      <c r="J8" s="100" t="s">
        <v>58</v>
      </c>
      <c r="K8" s="101" t="s">
        <v>23</v>
      </c>
      <c r="L8" s="102" t="s">
        <v>64</v>
      </c>
      <c r="M8" s="62">
        <f ca="1">B8+VLOOKUP($J8,Equipment!$A$4:$I$204,2,FALSE)+VLOOKUP($K8,Equipment!$A$4:$I$204,2,FALSE)+VLOOKUP($L8,Equipment!$A$4:$I$204,2,FALSE)</f>
        <v>110</v>
      </c>
      <c r="N8" s="63">
        <f ca="1">C8+VLOOKUP($J8,Equipment!$A$4:$I$204,3,FALSE)+VLOOKUP($K8,Equipment!$A$4:$I$204,3,FALSE)+VLOOKUP($L8,Equipment!$A$4:$I$204,3,FALSE)</f>
        <v>40</v>
      </c>
      <c r="O8" s="62">
        <f ca="1">D8+VLOOKUP($J8,Equipment!$A$4:$I$204,4,FALSE)+VLOOKUP($K8,Equipment!$A$4:$I$204,4,FALSE)+VLOOKUP($L8,Equipment!$A$4:$I$204,4,FALSE)</f>
        <v>12</v>
      </c>
      <c r="P8" s="63">
        <f ca="1">E8+VLOOKUP($J8,Equipment!$A$4:$I$204,5,FALSE)+VLOOKUP($K8,Equipment!$A$4:$I$204,5,FALSE)+VLOOKUP($L8,Equipment!$A$4:$I$204,5,FALSE)</f>
        <v>13</v>
      </c>
      <c r="Q8" s="62">
        <f ca="1">F8+VLOOKUP($J8,Equipment!$A$4:$I$204,6,FALSE)+VLOOKUP($K8,Equipment!$A$4:$I$204,6,FALSE)+VLOOKUP($L8,Equipment!$A$4:$I$204,6,FALSE)</f>
        <v>15</v>
      </c>
      <c r="R8" s="63">
        <f ca="1">G8+VLOOKUP($J8,Equipment!$A$4:$I$204,7,FALSE)+VLOOKUP($K8,Equipment!$A$4:$I$204,7,FALSE)+VLOOKUP($L8,Equipment!$A$4:$I$204,7,FALSE)</f>
        <v>17</v>
      </c>
      <c r="S8" s="62">
        <f ca="1">H8+VLOOKUP($J8,Equipment!$A$4:$I$204,8,FALSE)+VLOOKUP($K8,Equipment!$A$4:$I$204,8,FALSE)+VLOOKUP($L8,Equipment!$A$4:$I$204,8,FALSE)</f>
        <v>14</v>
      </c>
      <c r="T8" s="64">
        <f ca="1">I8+VLOOKUP($J8,Equipment!$A$4:$I$204,9,FALSE)+VLOOKUP($K8,Equipment!$A$4:$I$204,9,FALSE)+VLOOKUP($L8,Equipment!$A$4:$I$204,9,FALSE)</f>
        <v>16</v>
      </c>
    </row>
    <row r="9" spans="1:20" x14ac:dyDescent="0.25">
      <c r="A9" s="125" t="s">
        <v>55</v>
      </c>
      <c r="B9" s="26">
        <f ca="1">VLOOKUP($L$4,INDIRECT($A9&amp;"!$A$5:$I$103"),2,FALSE)</f>
        <v>100</v>
      </c>
      <c r="C9" s="27">
        <f ca="1">VLOOKUP($L$4,INDIRECT($A9&amp;"!$A$5:$I$103"),3,FALSE)</f>
        <v>5</v>
      </c>
      <c r="D9" s="28">
        <f ca="1">VLOOKUP($L$4,INDIRECT($A9&amp;"!$A$5:$I$103"),4,FALSE)</f>
        <v>10</v>
      </c>
      <c r="E9" s="27">
        <f ca="1">VLOOKUP($L$4,INDIRECT($A9&amp;"!$A$5:$I$103"),5,FALSE)</f>
        <v>10</v>
      </c>
      <c r="F9" s="28">
        <f ca="1">VLOOKUP($L$4,INDIRECT($A9&amp;"!$A$5:$I$103"),6,FALSE)</f>
        <v>10</v>
      </c>
      <c r="G9" s="27">
        <f ca="1">VLOOKUP($L$4,INDIRECT($A9&amp;"!$A$5:$I$103"),7,FALSE)</f>
        <v>10</v>
      </c>
      <c r="H9" s="28">
        <f ca="1">VLOOKUP($L$4,INDIRECT($A9&amp;"!$A$5:$I$103"),8,FALSE)</f>
        <v>10</v>
      </c>
      <c r="I9" s="32">
        <f ca="1">VLOOKUP($L$4,INDIRECT($A9&amp;"!$A$5:$I$103"),9,FALSE)</f>
        <v>10</v>
      </c>
      <c r="J9" s="100" t="s">
        <v>60</v>
      </c>
      <c r="K9" s="101" t="s">
        <v>23</v>
      </c>
      <c r="L9" s="102" t="s">
        <v>66</v>
      </c>
      <c r="M9" s="62">
        <f ca="1">B9+VLOOKUP($J9,Equipment!$A$4:$I$204,2,FALSE)+VLOOKUP($K9,Equipment!$A$4:$I$204,2,FALSE)+VLOOKUP($L9,Equipment!$A$4:$I$204,2,FALSE)</f>
        <v>120</v>
      </c>
      <c r="N9" s="63">
        <f ca="1">C9+VLOOKUP($J9,Equipment!$A$4:$I$204,3,FALSE)+VLOOKUP($K9,Equipment!$A$4:$I$204,3,FALSE)+VLOOKUP($L9,Equipment!$A$4:$I$204,3,FALSE)</f>
        <v>10</v>
      </c>
      <c r="O9" s="62">
        <f ca="1">D9+VLOOKUP($J9,Equipment!$A$4:$I$204,4,FALSE)+VLOOKUP($K9,Equipment!$A$4:$I$204,4,FALSE)+VLOOKUP($L9,Equipment!$A$4:$I$204,4,FALSE)</f>
        <v>15</v>
      </c>
      <c r="P9" s="63">
        <f ca="1">E9+VLOOKUP($J9,Equipment!$A$4:$I$204,5,FALSE)+VLOOKUP($K9,Equipment!$A$4:$I$204,5,FALSE)+VLOOKUP($L9,Equipment!$A$4:$I$204,5,FALSE)</f>
        <v>16</v>
      </c>
      <c r="Q9" s="62">
        <f ca="1">F9+VLOOKUP($J9,Equipment!$A$4:$I$204,6,FALSE)+VLOOKUP($K9,Equipment!$A$4:$I$204,6,FALSE)+VLOOKUP($L9,Equipment!$A$4:$I$204,6,FALSE)</f>
        <v>12</v>
      </c>
      <c r="R9" s="63">
        <f ca="1">G9+VLOOKUP($J9,Equipment!$A$4:$I$204,7,FALSE)+VLOOKUP($K9,Equipment!$A$4:$I$204,7,FALSE)+VLOOKUP($L9,Equipment!$A$4:$I$204,7,FALSE)</f>
        <v>13</v>
      </c>
      <c r="S9" s="62">
        <f ca="1">H9+VLOOKUP($J9,Equipment!$A$4:$I$204,8,FALSE)+VLOOKUP($K9,Equipment!$A$4:$I$204,8,FALSE)+VLOOKUP($L9,Equipment!$A$4:$I$204,8,FALSE)</f>
        <v>18</v>
      </c>
      <c r="T9" s="64">
        <f ca="1">I9+VLOOKUP($J9,Equipment!$A$4:$I$204,9,FALSE)+VLOOKUP($K9,Equipment!$A$4:$I$204,9,FALSE)+VLOOKUP($L9,Equipment!$A$4:$I$204,9,FALSE)</f>
        <v>17</v>
      </c>
    </row>
    <row r="10" spans="1:20" x14ac:dyDescent="0.25">
      <c r="A10" s="125" t="s">
        <v>51</v>
      </c>
      <c r="B10" s="26">
        <f t="shared" ref="B10:B26" ca="1" si="0">VLOOKUP($L$4,INDIRECT($A10&amp;"!$A$5:$I$103"),2,FALSE)</f>
        <v>100</v>
      </c>
      <c r="C10" s="27">
        <f t="shared" ref="C10:C26" ca="1" si="1">VLOOKUP($L$4,INDIRECT($A10&amp;"!$A$5:$I$103"),3,FALSE)</f>
        <v>5</v>
      </c>
      <c r="D10" s="28">
        <f t="shared" ref="D10:D26" ca="1" si="2">VLOOKUP($L$4,INDIRECT($A10&amp;"!$A$5:$I$103"),4,FALSE)</f>
        <v>10</v>
      </c>
      <c r="E10" s="27">
        <f t="shared" ref="E10:E26" ca="1" si="3">VLOOKUP($L$4,INDIRECT($A10&amp;"!$A$5:$I$103"),5,FALSE)</f>
        <v>10</v>
      </c>
      <c r="F10" s="28">
        <f t="shared" ref="F10:F26" ca="1" si="4">VLOOKUP($L$4,INDIRECT($A10&amp;"!$A$5:$I$103"),6,FALSE)</f>
        <v>10</v>
      </c>
      <c r="G10" s="27">
        <f t="shared" ref="G10:G26" ca="1" si="5">VLOOKUP($L$4,INDIRECT($A10&amp;"!$A$5:$I$103"),7,FALSE)</f>
        <v>10</v>
      </c>
      <c r="H10" s="28">
        <f t="shared" ref="H10:H26" ca="1" si="6">VLOOKUP($L$4,INDIRECT($A10&amp;"!$A$5:$I$103"),8,FALSE)</f>
        <v>10</v>
      </c>
      <c r="I10" s="32">
        <f t="shared" ref="I10:I26" ca="1" si="7">VLOOKUP($L$4,INDIRECT($A10&amp;"!$A$5:$I$103"),9,FALSE)</f>
        <v>10</v>
      </c>
      <c r="J10" s="100" t="s">
        <v>63</v>
      </c>
      <c r="K10" s="101" t="s">
        <v>23</v>
      </c>
      <c r="L10" s="102" t="s">
        <v>23</v>
      </c>
      <c r="M10" s="62">
        <f ca="1">B10+VLOOKUP($J10,Equipment!$A$4:$I$204,2,FALSE)+VLOOKUP($K10,Equipment!$A$4:$I$204,2,FALSE)+VLOOKUP($L10,Equipment!$A$4:$I$204,2,FALSE)</f>
        <v>100</v>
      </c>
      <c r="N10" s="63">
        <f ca="1">C10+VLOOKUP($J10,Equipment!$A$4:$I$204,3,FALSE)+VLOOKUP($K10,Equipment!$A$4:$I$204,3,FALSE)+VLOOKUP($L10,Equipment!$A$4:$I$204,3,FALSE)</f>
        <v>5</v>
      </c>
      <c r="O10" s="62">
        <f ca="1">D10+VLOOKUP($J10,Equipment!$A$4:$I$204,4,FALSE)+VLOOKUP($K10,Equipment!$A$4:$I$204,4,FALSE)+VLOOKUP($L10,Equipment!$A$4:$I$204,4,FALSE)</f>
        <v>17</v>
      </c>
      <c r="P10" s="63">
        <f ca="1">E10+VLOOKUP($J10,Equipment!$A$4:$I$204,5,FALSE)+VLOOKUP($K10,Equipment!$A$4:$I$204,5,FALSE)+VLOOKUP($L10,Equipment!$A$4:$I$204,5,FALSE)</f>
        <v>12</v>
      </c>
      <c r="Q10" s="62">
        <f ca="1">F10+VLOOKUP($J10,Equipment!$A$4:$I$204,6,FALSE)+VLOOKUP($K10,Equipment!$A$4:$I$204,6,FALSE)+VLOOKUP($L10,Equipment!$A$4:$I$204,6,FALSE)</f>
        <v>10</v>
      </c>
      <c r="R10" s="63">
        <f ca="1">G10+VLOOKUP($J10,Equipment!$A$4:$I$204,7,FALSE)+VLOOKUP($K10,Equipment!$A$4:$I$204,7,FALSE)+VLOOKUP($L10,Equipment!$A$4:$I$204,7,FALSE)</f>
        <v>10</v>
      </c>
      <c r="S10" s="62">
        <f ca="1">H10+VLOOKUP($J10,Equipment!$A$4:$I$204,8,FALSE)+VLOOKUP($K10,Equipment!$A$4:$I$204,8,FALSE)+VLOOKUP($L10,Equipment!$A$4:$I$204,8,FALSE)</f>
        <v>13</v>
      </c>
      <c r="T10" s="64">
        <f ca="1">I10+VLOOKUP($J10,Equipment!$A$4:$I$204,9,FALSE)+VLOOKUP($K10,Equipment!$A$4:$I$204,9,FALSE)+VLOOKUP($L10,Equipment!$A$4:$I$204,9,FALSE)</f>
        <v>14</v>
      </c>
    </row>
    <row r="11" spans="1:20" x14ac:dyDescent="0.25">
      <c r="A11" s="125" t="s">
        <v>52</v>
      </c>
      <c r="B11" s="26">
        <f t="shared" ca="1" si="0"/>
        <v>100</v>
      </c>
      <c r="C11" s="27">
        <f t="shared" ca="1" si="1"/>
        <v>5</v>
      </c>
      <c r="D11" s="28">
        <f t="shared" ca="1" si="2"/>
        <v>10</v>
      </c>
      <c r="E11" s="27">
        <f t="shared" ca="1" si="3"/>
        <v>10</v>
      </c>
      <c r="F11" s="28">
        <f t="shared" ca="1" si="4"/>
        <v>10</v>
      </c>
      <c r="G11" s="27">
        <f t="shared" ca="1" si="5"/>
        <v>10</v>
      </c>
      <c r="H11" s="28">
        <f t="shared" ca="1" si="6"/>
        <v>10</v>
      </c>
      <c r="I11" s="32">
        <f t="shared" ca="1" si="7"/>
        <v>10</v>
      </c>
      <c r="J11" s="100" t="s">
        <v>23</v>
      </c>
      <c r="K11" s="101" t="s">
        <v>23</v>
      </c>
      <c r="L11" s="102" t="s">
        <v>23</v>
      </c>
      <c r="M11" s="62">
        <f ca="1">B11+VLOOKUP($J11,Equipment!$A$4:$I$204,2,FALSE)+VLOOKUP($K11,Equipment!$A$4:$I$204,2,FALSE)+VLOOKUP($L11,Equipment!$A$4:$I$204,2,FALSE)</f>
        <v>100</v>
      </c>
      <c r="N11" s="63">
        <f ca="1">C11+VLOOKUP($J11,Equipment!$A$4:$I$204,3,FALSE)+VLOOKUP($K11,Equipment!$A$4:$I$204,3,FALSE)+VLOOKUP($L11,Equipment!$A$4:$I$204,3,FALSE)</f>
        <v>5</v>
      </c>
      <c r="O11" s="62">
        <f ca="1">D11+VLOOKUP($J11,Equipment!$A$4:$I$204,4,FALSE)+VLOOKUP($K11,Equipment!$A$4:$I$204,4,FALSE)+VLOOKUP($L11,Equipment!$A$4:$I$204,4,FALSE)</f>
        <v>10</v>
      </c>
      <c r="P11" s="63">
        <f ca="1">E11+VLOOKUP($J11,Equipment!$A$4:$I$204,5,FALSE)+VLOOKUP($K11,Equipment!$A$4:$I$204,5,FALSE)+VLOOKUP($L11,Equipment!$A$4:$I$204,5,FALSE)</f>
        <v>10</v>
      </c>
      <c r="Q11" s="62">
        <f ca="1">F11+VLOOKUP($J11,Equipment!$A$4:$I$204,6,FALSE)+VLOOKUP($K11,Equipment!$A$4:$I$204,6,FALSE)+VLOOKUP($L11,Equipment!$A$4:$I$204,6,FALSE)</f>
        <v>10</v>
      </c>
      <c r="R11" s="63">
        <f ca="1">G11+VLOOKUP($J11,Equipment!$A$4:$I$204,7,FALSE)+VLOOKUP($K11,Equipment!$A$4:$I$204,7,FALSE)+VLOOKUP($L11,Equipment!$A$4:$I$204,7,FALSE)</f>
        <v>10</v>
      </c>
      <c r="S11" s="62">
        <f ca="1">H11+VLOOKUP($J11,Equipment!$A$4:$I$204,8,FALSE)+VLOOKUP($K11,Equipment!$A$4:$I$204,8,FALSE)+VLOOKUP($L11,Equipment!$A$4:$I$204,8,FALSE)</f>
        <v>10</v>
      </c>
      <c r="T11" s="64">
        <f ca="1">I11+VLOOKUP($J11,Equipment!$A$4:$I$204,9,FALSE)+VLOOKUP($K11,Equipment!$A$4:$I$204,9,FALSE)+VLOOKUP($L11,Equipment!$A$4:$I$204,9,FALSE)</f>
        <v>10</v>
      </c>
    </row>
    <row r="12" spans="1:20" x14ac:dyDescent="0.25">
      <c r="A12" s="125" t="s">
        <v>53</v>
      </c>
      <c r="B12" s="26">
        <f t="shared" ca="1" si="0"/>
        <v>100</v>
      </c>
      <c r="C12" s="27">
        <f t="shared" ca="1" si="1"/>
        <v>5</v>
      </c>
      <c r="D12" s="28">
        <f t="shared" ca="1" si="2"/>
        <v>10</v>
      </c>
      <c r="E12" s="27">
        <f t="shared" ca="1" si="3"/>
        <v>10</v>
      </c>
      <c r="F12" s="28">
        <f t="shared" ca="1" si="4"/>
        <v>10</v>
      </c>
      <c r="G12" s="27">
        <f t="shared" ca="1" si="5"/>
        <v>10</v>
      </c>
      <c r="H12" s="28">
        <f t="shared" ca="1" si="6"/>
        <v>10</v>
      </c>
      <c r="I12" s="32">
        <f t="shared" ca="1" si="7"/>
        <v>10</v>
      </c>
      <c r="J12" s="100" t="s">
        <v>62</v>
      </c>
      <c r="K12" s="101" t="s">
        <v>91</v>
      </c>
      <c r="L12" s="102" t="s">
        <v>67</v>
      </c>
      <c r="M12" s="62">
        <f ca="1">B12+VLOOKUP($J12,Equipment!$A$4:$I$204,2,FALSE)+VLOOKUP($K12,Equipment!$A$4:$I$204,2,FALSE)+VLOOKUP($L12,Equipment!$A$4:$I$204,2,FALSE)</f>
        <v>180</v>
      </c>
      <c r="N12" s="63">
        <f ca="1">C12+VLOOKUP($J12,Equipment!$A$4:$I$204,3,FALSE)+VLOOKUP($K12,Equipment!$A$4:$I$204,3,FALSE)+VLOOKUP($L12,Equipment!$A$4:$I$204,3,FALSE)</f>
        <v>15</v>
      </c>
      <c r="O12" s="62">
        <f ca="1">D12+VLOOKUP($J12,Equipment!$A$4:$I$204,4,FALSE)+VLOOKUP($K12,Equipment!$A$4:$I$204,4,FALSE)+VLOOKUP($L12,Equipment!$A$4:$I$204,4,FALSE)</f>
        <v>30</v>
      </c>
      <c r="P12" s="63">
        <f ca="1">E12+VLOOKUP($J12,Equipment!$A$4:$I$204,5,FALSE)+VLOOKUP($K12,Equipment!$A$4:$I$204,5,FALSE)+VLOOKUP($L12,Equipment!$A$4:$I$204,5,FALSE)</f>
        <v>35</v>
      </c>
      <c r="Q12" s="62">
        <f ca="1">F12+VLOOKUP($J12,Equipment!$A$4:$I$204,6,FALSE)+VLOOKUP($K12,Equipment!$A$4:$I$204,6,FALSE)+VLOOKUP($L12,Equipment!$A$4:$I$204,6,FALSE)</f>
        <v>20</v>
      </c>
      <c r="R12" s="63">
        <f ca="1">G12+VLOOKUP($J12,Equipment!$A$4:$I$204,7,FALSE)+VLOOKUP($K12,Equipment!$A$4:$I$204,7,FALSE)+VLOOKUP($L12,Equipment!$A$4:$I$204,7,FALSE)</f>
        <v>27</v>
      </c>
      <c r="S12" s="62">
        <f ca="1">H12+VLOOKUP($J12,Equipment!$A$4:$I$204,8,FALSE)+VLOOKUP($K12,Equipment!$A$4:$I$204,8,FALSE)+VLOOKUP($L12,Equipment!$A$4:$I$204,8,FALSE)</f>
        <v>13</v>
      </c>
      <c r="T12" s="64">
        <f ca="1">I12+VLOOKUP($J12,Equipment!$A$4:$I$204,9,FALSE)+VLOOKUP($K12,Equipment!$A$4:$I$204,9,FALSE)+VLOOKUP($L12,Equipment!$A$4:$I$204,9,FALSE)</f>
        <v>14</v>
      </c>
    </row>
    <row r="13" spans="1:20" x14ac:dyDescent="0.25">
      <c r="A13" s="125" t="s">
        <v>114</v>
      </c>
      <c r="B13" s="26">
        <f t="shared" ca="1" si="0"/>
        <v>100</v>
      </c>
      <c r="C13" s="27">
        <f t="shared" ca="1" si="1"/>
        <v>5</v>
      </c>
      <c r="D13" s="28">
        <f t="shared" ca="1" si="2"/>
        <v>10</v>
      </c>
      <c r="E13" s="27">
        <f t="shared" ca="1" si="3"/>
        <v>10</v>
      </c>
      <c r="F13" s="28">
        <f t="shared" ca="1" si="4"/>
        <v>10</v>
      </c>
      <c r="G13" s="27">
        <f t="shared" ca="1" si="5"/>
        <v>10</v>
      </c>
      <c r="H13" s="28">
        <f t="shared" ca="1" si="6"/>
        <v>10</v>
      </c>
      <c r="I13" s="32">
        <f t="shared" ca="1" si="7"/>
        <v>10</v>
      </c>
      <c r="J13" s="100" t="s">
        <v>119</v>
      </c>
      <c r="K13" s="101" t="s">
        <v>120</v>
      </c>
      <c r="L13" s="102" t="s">
        <v>66</v>
      </c>
      <c r="M13" s="62">
        <f ca="1">B13+VLOOKUP($J13,Equipment!$A$4:$I$204,2,FALSE)+VLOOKUP($K13,Equipment!$A$4:$I$204,2,FALSE)+VLOOKUP($L13,Equipment!$A$4:$I$204,2,FALSE)</f>
        <v>120</v>
      </c>
      <c r="N13" s="63">
        <f ca="1">C13+VLOOKUP($J13,Equipment!$A$4:$I$204,3,FALSE)+VLOOKUP($K13,Equipment!$A$4:$I$204,3,FALSE)+VLOOKUP($L13,Equipment!$A$4:$I$204,3,FALSE)</f>
        <v>20</v>
      </c>
      <c r="O13" s="62">
        <f ca="1">D13+VLOOKUP($J13,Equipment!$A$4:$I$204,4,FALSE)+VLOOKUP($K13,Equipment!$A$4:$I$204,4,FALSE)+VLOOKUP($L13,Equipment!$A$4:$I$204,4,FALSE)</f>
        <v>15</v>
      </c>
      <c r="P13" s="63">
        <f ca="1">E13+VLOOKUP($J13,Equipment!$A$4:$I$204,5,FALSE)+VLOOKUP($K13,Equipment!$A$4:$I$204,5,FALSE)+VLOOKUP($L13,Equipment!$A$4:$I$204,5,FALSE)</f>
        <v>16</v>
      </c>
      <c r="Q13" s="62">
        <f ca="1">F13+VLOOKUP($J13,Equipment!$A$4:$I$204,6,FALSE)+VLOOKUP($K13,Equipment!$A$4:$I$204,6,FALSE)+VLOOKUP($L13,Equipment!$A$4:$I$204,6,FALSE)</f>
        <v>15</v>
      </c>
      <c r="R13" s="63">
        <f ca="1">G13+VLOOKUP($J13,Equipment!$A$4:$I$204,7,FALSE)+VLOOKUP($K13,Equipment!$A$4:$I$204,7,FALSE)+VLOOKUP($L13,Equipment!$A$4:$I$204,7,FALSE)</f>
        <v>13</v>
      </c>
      <c r="S13" s="62">
        <f ca="1">H13+VLOOKUP($J13,Equipment!$A$4:$I$204,8,FALSE)+VLOOKUP($K13,Equipment!$A$4:$I$204,8,FALSE)+VLOOKUP($L13,Equipment!$A$4:$I$204,8,FALSE)</f>
        <v>18</v>
      </c>
      <c r="T13" s="64">
        <f ca="1">I13+VLOOKUP($J13,Equipment!$A$4:$I$204,9,FALSE)+VLOOKUP($K13,Equipment!$A$4:$I$204,9,FALSE)+VLOOKUP($L13,Equipment!$A$4:$I$204,9,FALSE)</f>
        <v>14</v>
      </c>
    </row>
    <row r="14" spans="1:20" x14ac:dyDescent="0.25">
      <c r="A14" s="125" t="s">
        <v>101</v>
      </c>
      <c r="B14" s="26">
        <f t="shared" ca="1" si="0"/>
        <v>100</v>
      </c>
      <c r="C14" s="27">
        <f t="shared" ca="1" si="1"/>
        <v>5</v>
      </c>
      <c r="D14" s="28">
        <f t="shared" ca="1" si="2"/>
        <v>10</v>
      </c>
      <c r="E14" s="27">
        <f t="shared" ca="1" si="3"/>
        <v>10</v>
      </c>
      <c r="F14" s="28">
        <f t="shared" ca="1" si="4"/>
        <v>10</v>
      </c>
      <c r="G14" s="27">
        <f t="shared" ca="1" si="5"/>
        <v>10</v>
      </c>
      <c r="H14" s="28">
        <f t="shared" ca="1" si="6"/>
        <v>10</v>
      </c>
      <c r="I14" s="32">
        <f t="shared" ca="1" si="7"/>
        <v>10</v>
      </c>
      <c r="J14" s="100" t="s">
        <v>23</v>
      </c>
      <c r="K14" s="101" t="s">
        <v>23</v>
      </c>
      <c r="L14" s="102" t="s">
        <v>23</v>
      </c>
      <c r="M14" s="62">
        <f ca="1">B14+VLOOKUP($J14,Equipment!$A$4:$I$204,2,FALSE)+VLOOKUP($K14,Equipment!$A$4:$I$204,2,FALSE)+VLOOKUP($L14,Equipment!$A$4:$I$204,2,FALSE)</f>
        <v>100</v>
      </c>
      <c r="N14" s="63">
        <f ca="1">C14+VLOOKUP($J14,Equipment!$A$4:$I$204,3,FALSE)+VLOOKUP($K14,Equipment!$A$4:$I$204,3,FALSE)+VLOOKUP($L14,Equipment!$A$4:$I$204,3,FALSE)</f>
        <v>5</v>
      </c>
      <c r="O14" s="62">
        <f ca="1">D14+VLOOKUP($J14,Equipment!$A$4:$I$204,4,FALSE)+VLOOKUP($K14,Equipment!$A$4:$I$204,4,FALSE)+VLOOKUP($L14,Equipment!$A$4:$I$204,4,FALSE)</f>
        <v>10</v>
      </c>
      <c r="P14" s="63">
        <f ca="1">E14+VLOOKUP($J14,Equipment!$A$4:$I$204,5,FALSE)+VLOOKUP($K14,Equipment!$A$4:$I$204,5,FALSE)+VLOOKUP($L14,Equipment!$A$4:$I$204,5,FALSE)</f>
        <v>10</v>
      </c>
      <c r="Q14" s="62">
        <f ca="1">F14+VLOOKUP($J14,Equipment!$A$4:$I$204,6,FALSE)+VLOOKUP($K14,Equipment!$A$4:$I$204,6,FALSE)+VLOOKUP($L14,Equipment!$A$4:$I$204,6,FALSE)</f>
        <v>10</v>
      </c>
      <c r="R14" s="63">
        <f ca="1">G14+VLOOKUP($J14,Equipment!$A$4:$I$204,7,FALSE)+VLOOKUP($K14,Equipment!$A$4:$I$204,7,FALSE)+VLOOKUP($L14,Equipment!$A$4:$I$204,7,FALSE)</f>
        <v>10</v>
      </c>
      <c r="S14" s="62">
        <f ca="1">H14+VLOOKUP($J14,Equipment!$A$4:$I$204,8,FALSE)+VLOOKUP($K14,Equipment!$A$4:$I$204,8,FALSE)+VLOOKUP($L14,Equipment!$A$4:$I$204,8,FALSE)</f>
        <v>10</v>
      </c>
      <c r="T14" s="64">
        <f ca="1">I14+VLOOKUP($J14,Equipment!$A$4:$I$204,9,FALSE)+VLOOKUP($K14,Equipment!$A$4:$I$204,9,FALSE)+VLOOKUP($L14,Equipment!$A$4:$I$204,9,FALSE)</f>
        <v>10</v>
      </c>
    </row>
    <row r="15" spans="1:20" x14ac:dyDescent="0.25">
      <c r="A15" s="125" t="s">
        <v>102</v>
      </c>
      <c r="B15" s="26">
        <f t="shared" ca="1" si="0"/>
        <v>100</v>
      </c>
      <c r="C15" s="27">
        <f t="shared" ca="1" si="1"/>
        <v>5</v>
      </c>
      <c r="D15" s="28">
        <f t="shared" ca="1" si="2"/>
        <v>10</v>
      </c>
      <c r="E15" s="27">
        <f t="shared" ca="1" si="3"/>
        <v>10</v>
      </c>
      <c r="F15" s="28">
        <f t="shared" ca="1" si="4"/>
        <v>10</v>
      </c>
      <c r="G15" s="27">
        <f t="shared" ca="1" si="5"/>
        <v>10</v>
      </c>
      <c r="H15" s="28">
        <f t="shared" ca="1" si="6"/>
        <v>10</v>
      </c>
      <c r="I15" s="32">
        <f t="shared" ca="1" si="7"/>
        <v>10</v>
      </c>
      <c r="J15" s="100" t="s">
        <v>23</v>
      </c>
      <c r="K15" s="101" t="s">
        <v>23</v>
      </c>
      <c r="L15" s="102" t="s">
        <v>23</v>
      </c>
      <c r="M15" s="62">
        <f ca="1">B15+VLOOKUP($J15,Equipment!$A$4:$I$204,2,FALSE)+VLOOKUP($K15,Equipment!$A$4:$I$204,2,FALSE)+VLOOKUP($L15,Equipment!$A$4:$I$204,2,FALSE)</f>
        <v>100</v>
      </c>
      <c r="N15" s="63">
        <f ca="1">C15+VLOOKUP($J15,Equipment!$A$4:$I$204,3,FALSE)+VLOOKUP($K15,Equipment!$A$4:$I$204,3,FALSE)+VLOOKUP($L15,Equipment!$A$4:$I$204,3,FALSE)</f>
        <v>5</v>
      </c>
      <c r="O15" s="62">
        <f ca="1">D15+VLOOKUP($J15,Equipment!$A$4:$I$204,4,FALSE)+VLOOKUP($K15,Equipment!$A$4:$I$204,4,FALSE)+VLOOKUP($L15,Equipment!$A$4:$I$204,4,FALSE)</f>
        <v>10</v>
      </c>
      <c r="P15" s="63">
        <f ca="1">E15+VLOOKUP($J15,Equipment!$A$4:$I$204,5,FALSE)+VLOOKUP($K15,Equipment!$A$4:$I$204,5,FALSE)+VLOOKUP($L15,Equipment!$A$4:$I$204,5,FALSE)</f>
        <v>10</v>
      </c>
      <c r="Q15" s="62">
        <f ca="1">F15+VLOOKUP($J15,Equipment!$A$4:$I$204,6,FALSE)+VLOOKUP($K15,Equipment!$A$4:$I$204,6,FALSE)+VLOOKUP($L15,Equipment!$A$4:$I$204,6,FALSE)</f>
        <v>10</v>
      </c>
      <c r="R15" s="63">
        <f ca="1">G15+VLOOKUP($J15,Equipment!$A$4:$I$204,7,FALSE)+VLOOKUP($K15,Equipment!$A$4:$I$204,7,FALSE)+VLOOKUP($L15,Equipment!$A$4:$I$204,7,FALSE)</f>
        <v>10</v>
      </c>
      <c r="S15" s="62">
        <f ca="1">H15+VLOOKUP($J15,Equipment!$A$4:$I$204,8,FALSE)+VLOOKUP($K15,Equipment!$A$4:$I$204,8,FALSE)+VLOOKUP($L15,Equipment!$A$4:$I$204,8,FALSE)</f>
        <v>10</v>
      </c>
      <c r="T15" s="64">
        <f ca="1">I15+VLOOKUP($J15,Equipment!$A$4:$I$204,9,FALSE)+VLOOKUP($K15,Equipment!$A$4:$I$204,9,FALSE)+VLOOKUP($L15,Equipment!$A$4:$I$204,9,FALSE)</f>
        <v>10</v>
      </c>
    </row>
    <row r="16" spans="1:20" x14ac:dyDescent="0.25">
      <c r="A16" s="125" t="s">
        <v>103</v>
      </c>
      <c r="B16" s="26">
        <f t="shared" ca="1" si="0"/>
        <v>100</v>
      </c>
      <c r="C16" s="27">
        <f t="shared" ca="1" si="1"/>
        <v>5</v>
      </c>
      <c r="D16" s="28">
        <f t="shared" ca="1" si="2"/>
        <v>10</v>
      </c>
      <c r="E16" s="27">
        <f t="shared" ca="1" si="3"/>
        <v>10</v>
      </c>
      <c r="F16" s="28">
        <f t="shared" ca="1" si="4"/>
        <v>10</v>
      </c>
      <c r="G16" s="27">
        <f t="shared" ca="1" si="5"/>
        <v>10</v>
      </c>
      <c r="H16" s="28">
        <f t="shared" ca="1" si="6"/>
        <v>10</v>
      </c>
      <c r="I16" s="32">
        <f t="shared" ca="1" si="7"/>
        <v>10</v>
      </c>
      <c r="J16" s="100" t="s">
        <v>23</v>
      </c>
      <c r="K16" s="101" t="s">
        <v>23</v>
      </c>
      <c r="L16" s="102" t="s">
        <v>23</v>
      </c>
      <c r="M16" s="62">
        <f ca="1">B16+VLOOKUP($J16,Equipment!$A$4:$I$204,2,FALSE)+VLOOKUP($K16,Equipment!$A$4:$I$204,2,FALSE)+VLOOKUP($L16,Equipment!$A$4:$I$204,2,FALSE)</f>
        <v>100</v>
      </c>
      <c r="N16" s="63">
        <f ca="1">C16+VLOOKUP($J16,Equipment!$A$4:$I$204,3,FALSE)+VLOOKUP($K16,Equipment!$A$4:$I$204,3,FALSE)+VLOOKUP($L16,Equipment!$A$4:$I$204,3,FALSE)</f>
        <v>5</v>
      </c>
      <c r="O16" s="62">
        <f ca="1">D16+VLOOKUP($J16,Equipment!$A$4:$I$204,4,FALSE)+VLOOKUP($K16,Equipment!$A$4:$I$204,4,FALSE)+VLOOKUP($L16,Equipment!$A$4:$I$204,4,FALSE)</f>
        <v>10</v>
      </c>
      <c r="P16" s="63">
        <f ca="1">E16+VLOOKUP($J16,Equipment!$A$4:$I$204,5,FALSE)+VLOOKUP($K16,Equipment!$A$4:$I$204,5,FALSE)+VLOOKUP($L16,Equipment!$A$4:$I$204,5,FALSE)</f>
        <v>10</v>
      </c>
      <c r="Q16" s="62">
        <f ca="1">F16+VLOOKUP($J16,Equipment!$A$4:$I$204,6,FALSE)+VLOOKUP($K16,Equipment!$A$4:$I$204,6,FALSE)+VLOOKUP($L16,Equipment!$A$4:$I$204,6,FALSE)</f>
        <v>10</v>
      </c>
      <c r="R16" s="63">
        <f ca="1">G16+VLOOKUP($J16,Equipment!$A$4:$I$204,7,FALSE)+VLOOKUP($K16,Equipment!$A$4:$I$204,7,FALSE)+VLOOKUP($L16,Equipment!$A$4:$I$204,7,FALSE)</f>
        <v>10</v>
      </c>
      <c r="S16" s="62">
        <f ca="1">H16+VLOOKUP($J16,Equipment!$A$4:$I$204,8,FALSE)+VLOOKUP($K16,Equipment!$A$4:$I$204,8,FALSE)+VLOOKUP($L16,Equipment!$A$4:$I$204,8,FALSE)</f>
        <v>10</v>
      </c>
      <c r="T16" s="64">
        <f ca="1">I16+VLOOKUP($J16,Equipment!$A$4:$I$204,9,FALSE)+VLOOKUP($K16,Equipment!$A$4:$I$204,9,FALSE)+VLOOKUP($L16,Equipment!$A$4:$I$204,9,FALSE)</f>
        <v>10</v>
      </c>
    </row>
    <row r="17" spans="1:33" x14ac:dyDescent="0.25">
      <c r="A17" s="125" t="s">
        <v>104</v>
      </c>
      <c r="B17" s="26">
        <f t="shared" ca="1" si="0"/>
        <v>100</v>
      </c>
      <c r="C17" s="27">
        <f t="shared" ca="1" si="1"/>
        <v>5</v>
      </c>
      <c r="D17" s="28">
        <f t="shared" ca="1" si="2"/>
        <v>10</v>
      </c>
      <c r="E17" s="27">
        <f t="shared" ca="1" si="3"/>
        <v>10</v>
      </c>
      <c r="F17" s="28">
        <f t="shared" ca="1" si="4"/>
        <v>10</v>
      </c>
      <c r="G17" s="27">
        <f t="shared" ca="1" si="5"/>
        <v>10</v>
      </c>
      <c r="H17" s="28">
        <f t="shared" ca="1" si="6"/>
        <v>10</v>
      </c>
      <c r="I17" s="32">
        <f t="shared" ca="1" si="7"/>
        <v>10</v>
      </c>
      <c r="J17" s="100" t="s">
        <v>23</v>
      </c>
      <c r="K17" s="101" t="s">
        <v>23</v>
      </c>
      <c r="L17" s="102" t="s">
        <v>23</v>
      </c>
      <c r="M17" s="62">
        <f ca="1">B17+VLOOKUP($J17,Equipment!$A$4:$I$204,2,FALSE)+VLOOKUP($K17,Equipment!$A$4:$I$204,2,FALSE)+VLOOKUP($L17,Equipment!$A$4:$I$204,2,FALSE)</f>
        <v>100</v>
      </c>
      <c r="N17" s="63">
        <f ca="1">C17+VLOOKUP($J17,Equipment!$A$4:$I$204,3,FALSE)+VLOOKUP($K17,Equipment!$A$4:$I$204,3,FALSE)+VLOOKUP($L17,Equipment!$A$4:$I$204,3,FALSE)</f>
        <v>5</v>
      </c>
      <c r="O17" s="62">
        <f ca="1">D17+VLOOKUP($J17,Equipment!$A$4:$I$204,4,FALSE)+VLOOKUP($K17,Equipment!$A$4:$I$204,4,FALSE)+VLOOKUP($L17,Equipment!$A$4:$I$204,4,FALSE)</f>
        <v>10</v>
      </c>
      <c r="P17" s="63">
        <f ca="1">E17+VLOOKUP($J17,Equipment!$A$4:$I$204,5,FALSE)+VLOOKUP($K17,Equipment!$A$4:$I$204,5,FALSE)+VLOOKUP($L17,Equipment!$A$4:$I$204,5,FALSE)</f>
        <v>10</v>
      </c>
      <c r="Q17" s="62">
        <f ca="1">F17+VLOOKUP($J17,Equipment!$A$4:$I$204,6,FALSE)+VLOOKUP($K17,Equipment!$A$4:$I$204,6,FALSE)+VLOOKUP($L17,Equipment!$A$4:$I$204,6,FALSE)</f>
        <v>10</v>
      </c>
      <c r="R17" s="63">
        <f ca="1">G17+VLOOKUP($J17,Equipment!$A$4:$I$204,7,FALSE)+VLOOKUP($K17,Equipment!$A$4:$I$204,7,FALSE)+VLOOKUP($L17,Equipment!$A$4:$I$204,7,FALSE)</f>
        <v>10</v>
      </c>
      <c r="S17" s="62">
        <f ca="1">H17+VLOOKUP($J17,Equipment!$A$4:$I$204,8,FALSE)+VLOOKUP($K17,Equipment!$A$4:$I$204,8,FALSE)+VLOOKUP($L17,Equipment!$A$4:$I$204,8,FALSE)</f>
        <v>10</v>
      </c>
      <c r="T17" s="64">
        <f ca="1">I17+VLOOKUP($J17,Equipment!$A$4:$I$204,9,FALSE)+VLOOKUP($K17,Equipment!$A$4:$I$204,9,FALSE)+VLOOKUP($L17,Equipment!$A$4:$I$204,9,FALSE)</f>
        <v>10</v>
      </c>
    </row>
    <row r="18" spans="1:33" x14ac:dyDescent="0.25">
      <c r="A18" s="125" t="s">
        <v>105</v>
      </c>
      <c r="B18" s="26">
        <f t="shared" ca="1" si="0"/>
        <v>100</v>
      </c>
      <c r="C18" s="27">
        <f t="shared" ca="1" si="1"/>
        <v>5</v>
      </c>
      <c r="D18" s="28">
        <f t="shared" ca="1" si="2"/>
        <v>10</v>
      </c>
      <c r="E18" s="27">
        <f t="shared" ca="1" si="3"/>
        <v>10</v>
      </c>
      <c r="F18" s="28">
        <f t="shared" ca="1" si="4"/>
        <v>10</v>
      </c>
      <c r="G18" s="27">
        <f t="shared" ca="1" si="5"/>
        <v>10</v>
      </c>
      <c r="H18" s="28">
        <f t="shared" ca="1" si="6"/>
        <v>10</v>
      </c>
      <c r="I18" s="32">
        <f t="shared" ca="1" si="7"/>
        <v>10</v>
      </c>
      <c r="J18" s="100" t="s">
        <v>23</v>
      </c>
      <c r="K18" s="101" t="s">
        <v>23</v>
      </c>
      <c r="L18" s="102" t="s">
        <v>23</v>
      </c>
      <c r="M18" s="62">
        <f ca="1">B18+VLOOKUP($J18,Equipment!$A$4:$I$204,2,FALSE)+VLOOKUP($K18,Equipment!$A$4:$I$204,2,FALSE)+VLOOKUP($L18,Equipment!$A$4:$I$204,2,FALSE)</f>
        <v>100</v>
      </c>
      <c r="N18" s="63">
        <f ca="1">C18+VLOOKUP($J18,Equipment!$A$4:$I$204,3,FALSE)+VLOOKUP($K18,Equipment!$A$4:$I$204,3,FALSE)+VLOOKUP($L18,Equipment!$A$4:$I$204,3,FALSE)</f>
        <v>5</v>
      </c>
      <c r="O18" s="62">
        <f ca="1">D18+VLOOKUP($J18,Equipment!$A$4:$I$204,4,FALSE)+VLOOKUP($K18,Equipment!$A$4:$I$204,4,FALSE)+VLOOKUP($L18,Equipment!$A$4:$I$204,4,FALSE)</f>
        <v>10</v>
      </c>
      <c r="P18" s="63">
        <f ca="1">E18+VLOOKUP($J18,Equipment!$A$4:$I$204,5,FALSE)+VLOOKUP($K18,Equipment!$A$4:$I$204,5,FALSE)+VLOOKUP($L18,Equipment!$A$4:$I$204,5,FALSE)</f>
        <v>10</v>
      </c>
      <c r="Q18" s="62">
        <f ca="1">F18+VLOOKUP($J18,Equipment!$A$4:$I$204,6,FALSE)+VLOOKUP($K18,Equipment!$A$4:$I$204,6,FALSE)+VLOOKUP($L18,Equipment!$A$4:$I$204,6,FALSE)</f>
        <v>10</v>
      </c>
      <c r="R18" s="63">
        <f ca="1">G18+VLOOKUP($J18,Equipment!$A$4:$I$204,7,FALSE)+VLOOKUP($K18,Equipment!$A$4:$I$204,7,FALSE)+VLOOKUP($L18,Equipment!$A$4:$I$204,7,FALSE)</f>
        <v>10</v>
      </c>
      <c r="S18" s="62">
        <f ca="1">H18+VLOOKUP($J18,Equipment!$A$4:$I$204,8,FALSE)+VLOOKUP($K18,Equipment!$A$4:$I$204,8,FALSE)+VLOOKUP($L18,Equipment!$A$4:$I$204,8,FALSE)</f>
        <v>10</v>
      </c>
      <c r="T18" s="64">
        <f ca="1">I18+VLOOKUP($J18,Equipment!$A$4:$I$204,9,FALSE)+VLOOKUP($K18,Equipment!$A$4:$I$204,9,FALSE)+VLOOKUP($L18,Equipment!$A$4:$I$204,9,FALSE)</f>
        <v>10</v>
      </c>
    </row>
    <row r="19" spans="1:33" x14ac:dyDescent="0.25">
      <c r="A19" s="125" t="s">
        <v>106</v>
      </c>
      <c r="B19" s="26">
        <f t="shared" ca="1" si="0"/>
        <v>100</v>
      </c>
      <c r="C19" s="27">
        <f t="shared" ca="1" si="1"/>
        <v>5</v>
      </c>
      <c r="D19" s="28">
        <f t="shared" ca="1" si="2"/>
        <v>10</v>
      </c>
      <c r="E19" s="27">
        <f t="shared" ca="1" si="3"/>
        <v>10</v>
      </c>
      <c r="F19" s="28">
        <f t="shared" ca="1" si="4"/>
        <v>10</v>
      </c>
      <c r="G19" s="27">
        <f t="shared" ca="1" si="5"/>
        <v>10</v>
      </c>
      <c r="H19" s="28">
        <f t="shared" ca="1" si="6"/>
        <v>10</v>
      </c>
      <c r="I19" s="32">
        <f t="shared" ca="1" si="7"/>
        <v>10</v>
      </c>
      <c r="J19" s="100" t="s">
        <v>23</v>
      </c>
      <c r="K19" s="101" t="s">
        <v>23</v>
      </c>
      <c r="L19" s="102" t="s">
        <v>23</v>
      </c>
      <c r="M19" s="62">
        <f ca="1">B19+VLOOKUP($J19,Equipment!$A$4:$I$204,2,FALSE)+VLOOKUP($K19,Equipment!$A$4:$I$204,2,FALSE)+VLOOKUP($L19,Equipment!$A$4:$I$204,2,FALSE)</f>
        <v>100</v>
      </c>
      <c r="N19" s="63">
        <f ca="1">C19+VLOOKUP($J19,Equipment!$A$4:$I$204,3,FALSE)+VLOOKUP($K19,Equipment!$A$4:$I$204,3,FALSE)+VLOOKUP($L19,Equipment!$A$4:$I$204,3,FALSE)</f>
        <v>5</v>
      </c>
      <c r="O19" s="62">
        <f ca="1">D19+VLOOKUP($J19,Equipment!$A$4:$I$204,4,FALSE)+VLOOKUP($K19,Equipment!$A$4:$I$204,4,FALSE)+VLOOKUP($L19,Equipment!$A$4:$I$204,4,FALSE)</f>
        <v>10</v>
      </c>
      <c r="P19" s="63">
        <f ca="1">E19+VLOOKUP($J19,Equipment!$A$4:$I$204,5,FALSE)+VLOOKUP($K19,Equipment!$A$4:$I$204,5,FALSE)+VLOOKUP($L19,Equipment!$A$4:$I$204,5,FALSE)</f>
        <v>10</v>
      </c>
      <c r="Q19" s="62">
        <f ca="1">F19+VLOOKUP($J19,Equipment!$A$4:$I$204,6,FALSE)+VLOOKUP($K19,Equipment!$A$4:$I$204,6,FALSE)+VLOOKUP($L19,Equipment!$A$4:$I$204,6,FALSE)</f>
        <v>10</v>
      </c>
      <c r="R19" s="63">
        <f ca="1">G19+VLOOKUP($J19,Equipment!$A$4:$I$204,7,FALSE)+VLOOKUP($K19,Equipment!$A$4:$I$204,7,FALSE)+VLOOKUP($L19,Equipment!$A$4:$I$204,7,FALSE)</f>
        <v>10</v>
      </c>
      <c r="S19" s="62">
        <f ca="1">H19+VLOOKUP($J19,Equipment!$A$4:$I$204,8,FALSE)+VLOOKUP($K19,Equipment!$A$4:$I$204,8,FALSE)+VLOOKUP($L19,Equipment!$A$4:$I$204,8,FALSE)</f>
        <v>10</v>
      </c>
      <c r="T19" s="64">
        <f ca="1">I19+VLOOKUP($J19,Equipment!$A$4:$I$204,9,FALSE)+VLOOKUP($K19,Equipment!$A$4:$I$204,9,FALSE)+VLOOKUP($L19,Equipment!$A$4:$I$204,9,FALSE)</f>
        <v>10</v>
      </c>
    </row>
    <row r="20" spans="1:33" x14ac:dyDescent="0.25">
      <c r="A20" s="125" t="s">
        <v>107</v>
      </c>
      <c r="B20" s="26">
        <f t="shared" ca="1" si="0"/>
        <v>100</v>
      </c>
      <c r="C20" s="27">
        <f t="shared" ca="1" si="1"/>
        <v>5</v>
      </c>
      <c r="D20" s="28">
        <f t="shared" ca="1" si="2"/>
        <v>10</v>
      </c>
      <c r="E20" s="27">
        <f t="shared" ca="1" si="3"/>
        <v>10</v>
      </c>
      <c r="F20" s="28">
        <f t="shared" ca="1" si="4"/>
        <v>10</v>
      </c>
      <c r="G20" s="27">
        <f t="shared" ca="1" si="5"/>
        <v>10</v>
      </c>
      <c r="H20" s="28">
        <f t="shared" ca="1" si="6"/>
        <v>10</v>
      </c>
      <c r="I20" s="32">
        <f t="shared" ca="1" si="7"/>
        <v>10</v>
      </c>
      <c r="J20" s="100" t="s">
        <v>23</v>
      </c>
      <c r="K20" s="101" t="s">
        <v>23</v>
      </c>
      <c r="L20" s="102" t="s">
        <v>23</v>
      </c>
      <c r="M20" s="62">
        <f ca="1">B20+VLOOKUP($J20,Equipment!$A$4:$I$204,2,FALSE)+VLOOKUP($K20,Equipment!$A$4:$I$204,2,FALSE)+VLOOKUP($L20,Equipment!$A$4:$I$204,2,FALSE)</f>
        <v>100</v>
      </c>
      <c r="N20" s="63">
        <f ca="1">C20+VLOOKUP($J20,Equipment!$A$4:$I$204,3,FALSE)+VLOOKUP($K20,Equipment!$A$4:$I$204,3,FALSE)+VLOOKUP($L20,Equipment!$A$4:$I$204,3,FALSE)</f>
        <v>5</v>
      </c>
      <c r="O20" s="62">
        <f ca="1">D20+VLOOKUP($J20,Equipment!$A$4:$I$204,4,FALSE)+VLOOKUP($K20,Equipment!$A$4:$I$204,4,FALSE)+VLOOKUP($L20,Equipment!$A$4:$I$204,4,FALSE)</f>
        <v>10</v>
      </c>
      <c r="P20" s="63">
        <f ca="1">E20+VLOOKUP($J20,Equipment!$A$4:$I$204,5,FALSE)+VLOOKUP($K20,Equipment!$A$4:$I$204,5,FALSE)+VLOOKUP($L20,Equipment!$A$4:$I$204,5,FALSE)</f>
        <v>10</v>
      </c>
      <c r="Q20" s="62">
        <f ca="1">F20+VLOOKUP($J20,Equipment!$A$4:$I$204,6,FALSE)+VLOOKUP($K20,Equipment!$A$4:$I$204,6,FALSE)+VLOOKUP($L20,Equipment!$A$4:$I$204,6,FALSE)</f>
        <v>10</v>
      </c>
      <c r="R20" s="63">
        <f ca="1">G20+VLOOKUP($J20,Equipment!$A$4:$I$204,7,FALSE)+VLOOKUP($K20,Equipment!$A$4:$I$204,7,FALSE)+VLOOKUP($L20,Equipment!$A$4:$I$204,7,FALSE)</f>
        <v>10</v>
      </c>
      <c r="S20" s="62">
        <f ca="1">H20+VLOOKUP($J20,Equipment!$A$4:$I$204,8,FALSE)+VLOOKUP($K20,Equipment!$A$4:$I$204,8,FALSE)+VLOOKUP($L20,Equipment!$A$4:$I$204,8,FALSE)</f>
        <v>10</v>
      </c>
      <c r="T20" s="64">
        <f ca="1">I20+VLOOKUP($J20,Equipment!$A$4:$I$204,9,FALSE)+VLOOKUP($K20,Equipment!$A$4:$I$204,9,FALSE)+VLOOKUP($L20,Equipment!$A$4:$I$204,9,FALSE)</f>
        <v>10</v>
      </c>
    </row>
    <row r="21" spans="1:33" x14ac:dyDescent="0.25">
      <c r="A21" s="125" t="s">
        <v>108</v>
      </c>
      <c r="B21" s="26">
        <f t="shared" ca="1" si="0"/>
        <v>100</v>
      </c>
      <c r="C21" s="27">
        <f t="shared" ca="1" si="1"/>
        <v>5</v>
      </c>
      <c r="D21" s="28">
        <f t="shared" ca="1" si="2"/>
        <v>10</v>
      </c>
      <c r="E21" s="27">
        <f t="shared" ca="1" si="3"/>
        <v>10</v>
      </c>
      <c r="F21" s="28">
        <f t="shared" ca="1" si="4"/>
        <v>10</v>
      </c>
      <c r="G21" s="27">
        <f t="shared" ca="1" si="5"/>
        <v>10</v>
      </c>
      <c r="H21" s="28">
        <f t="shared" ca="1" si="6"/>
        <v>10</v>
      </c>
      <c r="I21" s="32">
        <f t="shared" ca="1" si="7"/>
        <v>10</v>
      </c>
      <c r="J21" s="100" t="s">
        <v>23</v>
      </c>
      <c r="K21" s="101" t="s">
        <v>23</v>
      </c>
      <c r="L21" s="102" t="s">
        <v>23</v>
      </c>
      <c r="M21" s="62">
        <f ca="1">B21+VLOOKUP($J21,Equipment!$A$4:$I$204,2,FALSE)+VLOOKUP($K21,Equipment!$A$4:$I$204,2,FALSE)+VLOOKUP($L21,Equipment!$A$4:$I$204,2,FALSE)</f>
        <v>100</v>
      </c>
      <c r="N21" s="63">
        <f ca="1">C21+VLOOKUP($J21,Equipment!$A$4:$I$204,3,FALSE)+VLOOKUP($K21,Equipment!$A$4:$I$204,3,FALSE)+VLOOKUP($L21,Equipment!$A$4:$I$204,3,FALSE)</f>
        <v>5</v>
      </c>
      <c r="O21" s="62">
        <f ca="1">D21+VLOOKUP($J21,Equipment!$A$4:$I$204,4,FALSE)+VLOOKUP($K21,Equipment!$A$4:$I$204,4,FALSE)+VLOOKUP($L21,Equipment!$A$4:$I$204,4,FALSE)</f>
        <v>10</v>
      </c>
      <c r="P21" s="63">
        <f ca="1">E21+VLOOKUP($J21,Equipment!$A$4:$I$204,5,FALSE)+VLOOKUP($K21,Equipment!$A$4:$I$204,5,FALSE)+VLOOKUP($L21,Equipment!$A$4:$I$204,5,FALSE)</f>
        <v>10</v>
      </c>
      <c r="Q21" s="62">
        <f ca="1">F21+VLOOKUP($J21,Equipment!$A$4:$I$204,6,FALSE)+VLOOKUP($K21,Equipment!$A$4:$I$204,6,FALSE)+VLOOKUP($L21,Equipment!$A$4:$I$204,6,FALSE)</f>
        <v>10</v>
      </c>
      <c r="R21" s="63">
        <f ca="1">G21+VLOOKUP($J21,Equipment!$A$4:$I$204,7,FALSE)+VLOOKUP($K21,Equipment!$A$4:$I$204,7,FALSE)+VLOOKUP($L21,Equipment!$A$4:$I$204,7,FALSE)</f>
        <v>10</v>
      </c>
      <c r="S21" s="62">
        <f ca="1">H21+VLOOKUP($J21,Equipment!$A$4:$I$204,8,FALSE)+VLOOKUP($K21,Equipment!$A$4:$I$204,8,FALSE)+VLOOKUP($L21,Equipment!$A$4:$I$204,8,FALSE)</f>
        <v>10</v>
      </c>
      <c r="T21" s="64">
        <f ca="1">I21+VLOOKUP($J21,Equipment!$A$4:$I$204,9,FALSE)+VLOOKUP($K21,Equipment!$A$4:$I$204,9,FALSE)+VLOOKUP($L21,Equipment!$A$4:$I$204,9,FALSE)</f>
        <v>10</v>
      </c>
    </row>
    <row r="22" spans="1:33" x14ac:dyDescent="0.25">
      <c r="A22" s="125" t="s">
        <v>109</v>
      </c>
      <c r="B22" s="26">
        <f t="shared" ca="1" si="0"/>
        <v>100</v>
      </c>
      <c r="C22" s="27">
        <f t="shared" ca="1" si="1"/>
        <v>5</v>
      </c>
      <c r="D22" s="28">
        <f t="shared" ca="1" si="2"/>
        <v>10</v>
      </c>
      <c r="E22" s="27">
        <f t="shared" ca="1" si="3"/>
        <v>10</v>
      </c>
      <c r="F22" s="28">
        <f t="shared" ca="1" si="4"/>
        <v>10</v>
      </c>
      <c r="G22" s="27">
        <f t="shared" ca="1" si="5"/>
        <v>10</v>
      </c>
      <c r="H22" s="28">
        <f t="shared" ca="1" si="6"/>
        <v>10</v>
      </c>
      <c r="I22" s="32">
        <f t="shared" ca="1" si="7"/>
        <v>10</v>
      </c>
      <c r="J22" s="100" t="s">
        <v>23</v>
      </c>
      <c r="K22" s="101" t="s">
        <v>23</v>
      </c>
      <c r="L22" s="102" t="s">
        <v>23</v>
      </c>
      <c r="M22" s="62">
        <f ca="1">B22+VLOOKUP($J22,Equipment!$A$4:$I$204,2,FALSE)+VLOOKUP($K22,Equipment!$A$4:$I$204,2,FALSE)+VLOOKUP($L22,Equipment!$A$4:$I$204,2,FALSE)</f>
        <v>100</v>
      </c>
      <c r="N22" s="63">
        <f ca="1">C22+VLOOKUP($J22,Equipment!$A$4:$I$204,3,FALSE)+VLOOKUP($K22,Equipment!$A$4:$I$204,3,FALSE)+VLOOKUP($L22,Equipment!$A$4:$I$204,3,FALSE)</f>
        <v>5</v>
      </c>
      <c r="O22" s="62">
        <f ca="1">D22+VLOOKUP($J22,Equipment!$A$4:$I$204,4,FALSE)+VLOOKUP($K22,Equipment!$A$4:$I$204,4,FALSE)+VLOOKUP($L22,Equipment!$A$4:$I$204,4,FALSE)</f>
        <v>10</v>
      </c>
      <c r="P22" s="63">
        <f ca="1">E22+VLOOKUP($J22,Equipment!$A$4:$I$204,5,FALSE)+VLOOKUP($K22,Equipment!$A$4:$I$204,5,FALSE)+VLOOKUP($L22,Equipment!$A$4:$I$204,5,FALSE)</f>
        <v>10</v>
      </c>
      <c r="Q22" s="62">
        <f ca="1">F22+VLOOKUP($J22,Equipment!$A$4:$I$204,6,FALSE)+VLOOKUP($K22,Equipment!$A$4:$I$204,6,FALSE)+VLOOKUP($L22,Equipment!$A$4:$I$204,6,FALSE)</f>
        <v>10</v>
      </c>
      <c r="R22" s="63">
        <f ca="1">G22+VLOOKUP($J22,Equipment!$A$4:$I$204,7,FALSE)+VLOOKUP($K22,Equipment!$A$4:$I$204,7,FALSE)+VLOOKUP($L22,Equipment!$A$4:$I$204,7,FALSE)</f>
        <v>10</v>
      </c>
      <c r="S22" s="62">
        <f ca="1">H22+VLOOKUP($J22,Equipment!$A$4:$I$204,8,FALSE)+VLOOKUP($K22,Equipment!$A$4:$I$204,8,FALSE)+VLOOKUP($L22,Equipment!$A$4:$I$204,8,FALSE)</f>
        <v>10</v>
      </c>
      <c r="T22" s="64">
        <f ca="1">I22+VLOOKUP($J22,Equipment!$A$4:$I$204,9,FALSE)+VLOOKUP($K22,Equipment!$A$4:$I$204,9,FALSE)+VLOOKUP($L22,Equipment!$A$4:$I$204,9,FALSE)</f>
        <v>10</v>
      </c>
    </row>
    <row r="23" spans="1:33" x14ac:dyDescent="0.25">
      <c r="A23" s="125" t="s">
        <v>110</v>
      </c>
      <c r="B23" s="26">
        <f t="shared" ca="1" si="0"/>
        <v>100</v>
      </c>
      <c r="C23" s="27">
        <f t="shared" ca="1" si="1"/>
        <v>5</v>
      </c>
      <c r="D23" s="28">
        <f t="shared" ca="1" si="2"/>
        <v>10</v>
      </c>
      <c r="E23" s="27">
        <f t="shared" ca="1" si="3"/>
        <v>10</v>
      </c>
      <c r="F23" s="28">
        <f t="shared" ca="1" si="4"/>
        <v>10</v>
      </c>
      <c r="G23" s="27">
        <f t="shared" ca="1" si="5"/>
        <v>10</v>
      </c>
      <c r="H23" s="28">
        <f t="shared" ca="1" si="6"/>
        <v>10</v>
      </c>
      <c r="I23" s="32">
        <f t="shared" ca="1" si="7"/>
        <v>10</v>
      </c>
      <c r="J23" s="100" t="s">
        <v>23</v>
      </c>
      <c r="K23" s="101" t="s">
        <v>23</v>
      </c>
      <c r="L23" s="102" t="s">
        <v>23</v>
      </c>
      <c r="M23" s="62">
        <f ca="1">B23+VLOOKUP($J23,Equipment!$A$4:$I$204,2,FALSE)+VLOOKUP($K23,Equipment!$A$4:$I$204,2,FALSE)+VLOOKUP($L23,Equipment!$A$4:$I$204,2,FALSE)</f>
        <v>100</v>
      </c>
      <c r="N23" s="63">
        <f ca="1">C23+VLOOKUP($J23,Equipment!$A$4:$I$204,3,FALSE)+VLOOKUP($K23,Equipment!$A$4:$I$204,3,FALSE)+VLOOKUP($L23,Equipment!$A$4:$I$204,3,FALSE)</f>
        <v>5</v>
      </c>
      <c r="O23" s="62">
        <f ca="1">D23+VLOOKUP($J23,Equipment!$A$4:$I$204,4,FALSE)+VLOOKUP($K23,Equipment!$A$4:$I$204,4,FALSE)+VLOOKUP($L23,Equipment!$A$4:$I$204,4,FALSE)</f>
        <v>10</v>
      </c>
      <c r="P23" s="63">
        <f ca="1">E23+VLOOKUP($J23,Equipment!$A$4:$I$204,5,FALSE)+VLOOKUP($K23,Equipment!$A$4:$I$204,5,FALSE)+VLOOKUP($L23,Equipment!$A$4:$I$204,5,FALSE)</f>
        <v>10</v>
      </c>
      <c r="Q23" s="62">
        <f ca="1">F23+VLOOKUP($J23,Equipment!$A$4:$I$204,6,FALSE)+VLOOKUP($K23,Equipment!$A$4:$I$204,6,FALSE)+VLOOKUP($L23,Equipment!$A$4:$I$204,6,FALSE)</f>
        <v>10</v>
      </c>
      <c r="R23" s="63">
        <f ca="1">G23+VLOOKUP($J23,Equipment!$A$4:$I$204,7,FALSE)+VLOOKUP($K23,Equipment!$A$4:$I$204,7,FALSE)+VLOOKUP($L23,Equipment!$A$4:$I$204,7,FALSE)</f>
        <v>10</v>
      </c>
      <c r="S23" s="62">
        <f ca="1">H23+VLOOKUP($J23,Equipment!$A$4:$I$204,8,FALSE)+VLOOKUP($K23,Equipment!$A$4:$I$204,8,FALSE)+VLOOKUP($L23,Equipment!$A$4:$I$204,8,FALSE)</f>
        <v>10</v>
      </c>
      <c r="T23" s="64">
        <f ca="1">I23+VLOOKUP($J23,Equipment!$A$4:$I$204,9,FALSE)+VLOOKUP($K23,Equipment!$A$4:$I$204,9,FALSE)+VLOOKUP($L23,Equipment!$A$4:$I$204,9,FALSE)</f>
        <v>10</v>
      </c>
    </row>
    <row r="24" spans="1:33" x14ac:dyDescent="0.25">
      <c r="A24" s="125" t="s">
        <v>111</v>
      </c>
      <c r="B24" s="26">
        <f t="shared" ca="1" si="0"/>
        <v>100</v>
      </c>
      <c r="C24" s="27">
        <f t="shared" ca="1" si="1"/>
        <v>5</v>
      </c>
      <c r="D24" s="28">
        <f t="shared" ca="1" si="2"/>
        <v>10</v>
      </c>
      <c r="E24" s="27">
        <f t="shared" ca="1" si="3"/>
        <v>10</v>
      </c>
      <c r="F24" s="28">
        <f t="shared" ca="1" si="4"/>
        <v>10</v>
      </c>
      <c r="G24" s="27">
        <f t="shared" ca="1" si="5"/>
        <v>10</v>
      </c>
      <c r="H24" s="28">
        <f t="shared" ca="1" si="6"/>
        <v>10</v>
      </c>
      <c r="I24" s="32">
        <f t="shared" ca="1" si="7"/>
        <v>10</v>
      </c>
      <c r="J24" s="100" t="s">
        <v>23</v>
      </c>
      <c r="K24" s="101" t="s">
        <v>23</v>
      </c>
      <c r="L24" s="102" t="s">
        <v>23</v>
      </c>
      <c r="M24" s="62">
        <f ca="1">B24+VLOOKUP($J24,Equipment!$A$4:$I$204,2,FALSE)+VLOOKUP($K24,Equipment!$A$4:$I$204,2,FALSE)+VLOOKUP($L24,Equipment!$A$4:$I$204,2,FALSE)</f>
        <v>100</v>
      </c>
      <c r="N24" s="63">
        <f ca="1">C24+VLOOKUP($J24,Equipment!$A$4:$I$204,3,FALSE)+VLOOKUP($K24,Equipment!$A$4:$I$204,3,FALSE)+VLOOKUP($L24,Equipment!$A$4:$I$204,3,FALSE)</f>
        <v>5</v>
      </c>
      <c r="O24" s="62">
        <f ca="1">D24+VLOOKUP($J24,Equipment!$A$4:$I$204,4,FALSE)+VLOOKUP($K24,Equipment!$A$4:$I$204,4,FALSE)+VLOOKUP($L24,Equipment!$A$4:$I$204,4,FALSE)</f>
        <v>10</v>
      </c>
      <c r="P24" s="63">
        <f ca="1">E24+VLOOKUP($J24,Equipment!$A$4:$I$204,5,FALSE)+VLOOKUP($K24,Equipment!$A$4:$I$204,5,FALSE)+VLOOKUP($L24,Equipment!$A$4:$I$204,5,FALSE)</f>
        <v>10</v>
      </c>
      <c r="Q24" s="62">
        <f ca="1">F24+VLOOKUP($J24,Equipment!$A$4:$I$204,6,FALSE)+VLOOKUP($K24,Equipment!$A$4:$I$204,6,FALSE)+VLOOKUP($L24,Equipment!$A$4:$I$204,6,FALSE)</f>
        <v>10</v>
      </c>
      <c r="R24" s="63">
        <f ca="1">G24+VLOOKUP($J24,Equipment!$A$4:$I$204,7,FALSE)+VLOOKUP($K24,Equipment!$A$4:$I$204,7,FALSE)+VLOOKUP($L24,Equipment!$A$4:$I$204,7,FALSE)</f>
        <v>10</v>
      </c>
      <c r="S24" s="62">
        <f ca="1">H24+VLOOKUP($J24,Equipment!$A$4:$I$204,8,FALSE)+VLOOKUP($K24,Equipment!$A$4:$I$204,8,FALSE)+VLOOKUP($L24,Equipment!$A$4:$I$204,8,FALSE)</f>
        <v>10</v>
      </c>
      <c r="T24" s="64">
        <f ca="1">I24+VLOOKUP($J24,Equipment!$A$4:$I$204,9,FALSE)+VLOOKUP($K24,Equipment!$A$4:$I$204,9,FALSE)+VLOOKUP($L24,Equipment!$A$4:$I$204,9,FALSE)</f>
        <v>10</v>
      </c>
    </row>
    <row r="25" spans="1:33" x14ac:dyDescent="0.25">
      <c r="A25" s="125" t="s">
        <v>112</v>
      </c>
      <c r="B25" s="26">
        <f t="shared" ca="1" si="0"/>
        <v>100</v>
      </c>
      <c r="C25" s="27">
        <f t="shared" ca="1" si="1"/>
        <v>5</v>
      </c>
      <c r="D25" s="28">
        <f t="shared" ca="1" si="2"/>
        <v>10</v>
      </c>
      <c r="E25" s="27">
        <f t="shared" ca="1" si="3"/>
        <v>10</v>
      </c>
      <c r="F25" s="28">
        <f t="shared" ca="1" si="4"/>
        <v>10</v>
      </c>
      <c r="G25" s="27">
        <f t="shared" ca="1" si="5"/>
        <v>10</v>
      </c>
      <c r="H25" s="28">
        <f t="shared" ca="1" si="6"/>
        <v>10</v>
      </c>
      <c r="I25" s="32">
        <f t="shared" ca="1" si="7"/>
        <v>10</v>
      </c>
      <c r="J25" s="100" t="s">
        <v>23</v>
      </c>
      <c r="K25" s="101" t="s">
        <v>23</v>
      </c>
      <c r="L25" s="102" t="s">
        <v>23</v>
      </c>
      <c r="M25" s="62">
        <f ca="1">B25+VLOOKUP($J25,Equipment!$A$4:$I$204,2,FALSE)+VLOOKUP($K25,Equipment!$A$4:$I$204,2,FALSE)+VLOOKUP($L25,Equipment!$A$4:$I$204,2,FALSE)</f>
        <v>100</v>
      </c>
      <c r="N25" s="63">
        <f ca="1">C25+VLOOKUP($J25,Equipment!$A$4:$I$204,3,FALSE)+VLOOKUP($K25,Equipment!$A$4:$I$204,3,FALSE)+VLOOKUP($L25,Equipment!$A$4:$I$204,3,FALSE)</f>
        <v>5</v>
      </c>
      <c r="O25" s="62">
        <f ca="1">D25+VLOOKUP($J25,Equipment!$A$4:$I$204,4,FALSE)+VLOOKUP($K25,Equipment!$A$4:$I$204,4,FALSE)+VLOOKUP($L25,Equipment!$A$4:$I$204,4,FALSE)</f>
        <v>10</v>
      </c>
      <c r="P25" s="63">
        <f ca="1">E25+VLOOKUP($J25,Equipment!$A$4:$I$204,5,FALSE)+VLOOKUP($K25,Equipment!$A$4:$I$204,5,FALSE)+VLOOKUP($L25,Equipment!$A$4:$I$204,5,FALSE)</f>
        <v>10</v>
      </c>
      <c r="Q25" s="62">
        <f ca="1">F25+VLOOKUP($J25,Equipment!$A$4:$I$204,6,FALSE)+VLOOKUP($K25,Equipment!$A$4:$I$204,6,FALSE)+VLOOKUP($L25,Equipment!$A$4:$I$204,6,FALSE)</f>
        <v>10</v>
      </c>
      <c r="R25" s="63">
        <f ca="1">G25+VLOOKUP($J25,Equipment!$A$4:$I$204,7,FALSE)+VLOOKUP($K25,Equipment!$A$4:$I$204,7,FALSE)+VLOOKUP($L25,Equipment!$A$4:$I$204,7,FALSE)</f>
        <v>10</v>
      </c>
      <c r="S25" s="62">
        <f ca="1">H25+VLOOKUP($J25,Equipment!$A$4:$I$204,8,FALSE)+VLOOKUP($K25,Equipment!$A$4:$I$204,8,FALSE)+VLOOKUP($L25,Equipment!$A$4:$I$204,8,FALSE)</f>
        <v>10</v>
      </c>
      <c r="T25" s="64">
        <f ca="1">I25+VLOOKUP($J25,Equipment!$A$4:$I$204,9,FALSE)+VLOOKUP($K25,Equipment!$A$4:$I$204,9,FALSE)+VLOOKUP($L25,Equipment!$A$4:$I$204,9,FALSE)</f>
        <v>10</v>
      </c>
    </row>
    <row r="26" spans="1:33" ht="15.75" thickBot="1" x14ac:dyDescent="0.3">
      <c r="A26" s="126" t="s">
        <v>113</v>
      </c>
      <c r="B26" s="127">
        <f t="shared" ca="1" si="0"/>
        <v>100</v>
      </c>
      <c r="C26" s="128">
        <f t="shared" ca="1" si="1"/>
        <v>5</v>
      </c>
      <c r="D26" s="129">
        <f t="shared" ca="1" si="2"/>
        <v>10</v>
      </c>
      <c r="E26" s="128">
        <f t="shared" ca="1" si="3"/>
        <v>10</v>
      </c>
      <c r="F26" s="129">
        <f t="shared" ca="1" si="4"/>
        <v>10</v>
      </c>
      <c r="G26" s="128">
        <f t="shared" ca="1" si="5"/>
        <v>10</v>
      </c>
      <c r="H26" s="129">
        <f t="shared" ca="1" si="6"/>
        <v>10</v>
      </c>
      <c r="I26" s="130">
        <f t="shared" ca="1" si="7"/>
        <v>10</v>
      </c>
      <c r="J26" s="103" t="s">
        <v>23</v>
      </c>
      <c r="K26" s="104" t="s">
        <v>23</v>
      </c>
      <c r="L26" s="105" t="s">
        <v>23</v>
      </c>
      <c r="M26" s="131">
        <f ca="1">B26+VLOOKUP($J26,Equipment!$A$4:$I$204,2,FALSE)+VLOOKUP($K26,Equipment!$A$4:$I$204,2,FALSE)+VLOOKUP($L26,Equipment!$A$4:$I$204,2,FALSE)</f>
        <v>100</v>
      </c>
      <c r="N26" s="132">
        <f ca="1">C26+VLOOKUP($J26,Equipment!$A$4:$I$204,3,FALSE)+VLOOKUP($K26,Equipment!$A$4:$I$204,3,FALSE)+VLOOKUP($L26,Equipment!$A$4:$I$204,3,FALSE)</f>
        <v>5</v>
      </c>
      <c r="O26" s="131">
        <f ca="1">D26+VLOOKUP($J26,Equipment!$A$4:$I$204,4,FALSE)+VLOOKUP($K26,Equipment!$A$4:$I$204,4,FALSE)+VLOOKUP($L26,Equipment!$A$4:$I$204,4,FALSE)</f>
        <v>10</v>
      </c>
      <c r="P26" s="132">
        <f ca="1">E26+VLOOKUP($J26,Equipment!$A$4:$I$204,5,FALSE)+VLOOKUP($K26,Equipment!$A$4:$I$204,5,FALSE)+VLOOKUP($L26,Equipment!$A$4:$I$204,5,FALSE)</f>
        <v>10</v>
      </c>
      <c r="Q26" s="131">
        <f ca="1">F26+VLOOKUP($J26,Equipment!$A$4:$I$204,6,FALSE)+VLOOKUP($K26,Equipment!$A$4:$I$204,6,FALSE)+VLOOKUP($L26,Equipment!$A$4:$I$204,6,FALSE)</f>
        <v>10</v>
      </c>
      <c r="R26" s="132">
        <f ca="1">G26+VLOOKUP($J26,Equipment!$A$4:$I$204,7,FALSE)+VLOOKUP($K26,Equipment!$A$4:$I$204,7,FALSE)+VLOOKUP($L26,Equipment!$A$4:$I$204,7,FALSE)</f>
        <v>10</v>
      </c>
      <c r="S26" s="131">
        <f ca="1">H26+VLOOKUP($J26,Equipment!$A$4:$I$204,8,FALSE)+VLOOKUP($K26,Equipment!$A$4:$I$204,8,FALSE)+VLOOKUP($L26,Equipment!$A$4:$I$204,8,FALSE)</f>
        <v>10</v>
      </c>
      <c r="T26" s="133">
        <f ca="1">I26+VLOOKUP($J26,Equipment!$A$4:$I$204,9,FALSE)+VLOOKUP($K26,Equipment!$A$4:$I$204,9,FALSE)+VLOOKUP($L26,Equipment!$A$4:$I$204,9,FALSE)</f>
        <v>10</v>
      </c>
    </row>
    <row r="29" spans="1:33" x14ac:dyDescent="0.25">
      <c r="F29" s="78" t="s">
        <v>30</v>
      </c>
      <c r="G29" s="78"/>
      <c r="H29" s="78" t="s">
        <v>31</v>
      </c>
      <c r="I29" s="78"/>
    </row>
    <row r="30" spans="1:33" ht="15.75" thickBot="1" x14ac:dyDescent="0.3">
      <c r="A30" s="49" t="s">
        <v>24</v>
      </c>
      <c r="B30" s="76" t="s">
        <v>25</v>
      </c>
      <c r="C30" s="77"/>
      <c r="D30" s="50" t="s">
        <v>26</v>
      </c>
      <c r="E30" s="50" t="s">
        <v>27</v>
      </c>
      <c r="F30" s="51" t="s">
        <v>37</v>
      </c>
      <c r="G30" s="52" t="s">
        <v>38</v>
      </c>
      <c r="H30" s="51" t="s">
        <v>36</v>
      </c>
      <c r="I30" s="52" t="s">
        <v>29</v>
      </c>
      <c r="K30" s="39"/>
      <c r="L30" s="38" t="s">
        <v>28</v>
      </c>
      <c r="M30" s="69" t="str">
        <f>A7</f>
        <v>Soldier</v>
      </c>
      <c r="N30" s="70" t="str">
        <f>A8</f>
        <v>Sorcerer</v>
      </c>
      <c r="O30" s="69" t="str">
        <f>A9</f>
        <v>Scout</v>
      </c>
      <c r="P30" s="70" t="str">
        <f>A10</f>
        <v>Gryn</v>
      </c>
      <c r="Q30" s="69" t="str">
        <f>A11</f>
        <v>Dumpy</v>
      </c>
      <c r="R30" s="70" t="str">
        <f>A12</f>
        <v>Ahmrin</v>
      </c>
      <c r="S30" s="69" t="str">
        <f>A13</f>
        <v>Leira</v>
      </c>
      <c r="T30" s="71" t="str">
        <f>A14</f>
        <v>Hero8</v>
      </c>
      <c r="U30" s="72" t="str">
        <f>A15</f>
        <v>Hero9</v>
      </c>
      <c r="V30" s="72" t="str">
        <f>A16</f>
        <v>Hero10</v>
      </c>
      <c r="W30" s="72" t="str">
        <f>A17</f>
        <v>Hero11</v>
      </c>
      <c r="X30" s="72" t="str">
        <f>A18</f>
        <v>Hero12</v>
      </c>
      <c r="Y30" s="72" t="str">
        <f>A19</f>
        <v>Hero13</v>
      </c>
      <c r="Z30" s="72" t="str">
        <f>A20</f>
        <v>Hero14</v>
      </c>
      <c r="AA30" s="72" t="str">
        <f>A21</f>
        <v>Hero15</v>
      </c>
      <c r="AB30" s="72" t="str">
        <f>A22</f>
        <v>Hero16</v>
      </c>
      <c r="AC30" s="72" t="str">
        <f>A23</f>
        <v>Hero17</v>
      </c>
      <c r="AD30" s="73" t="str">
        <f>A24</f>
        <v>Hero18</v>
      </c>
      <c r="AE30" s="73" t="str">
        <f>A25</f>
        <v>Hero19</v>
      </c>
      <c r="AF30" s="73" t="str">
        <f>A26</f>
        <v>Hero20</v>
      </c>
    </row>
    <row r="31" spans="1:33" x14ac:dyDescent="0.25">
      <c r="A31" s="45" t="str">
        <f>Skills!A4</f>
        <v>Slash (Soldier)</v>
      </c>
      <c r="B31" s="75" t="str">
        <f>VLOOKUP($A31,Skills!$A$4:$C$304,2,FALSE)</f>
        <v>Soldier</v>
      </c>
      <c r="C31" s="75"/>
      <c r="D31" s="59">
        <f ca="1">ROUND(VLOOKUP(A31,Skills!A4:K304,3,FALSE)
+((VLOOKUP(B31,$A$7:$T$26,15,FALSE)*VLOOKUP(A31,Skills!$A$4:$K$304,4,FALSE))
+(VLOOKUP(B31,$A$7:$T$26,17,FALSE)*VLOOKUP(A31,Skills!$A$4:$K$304,5,FALSE))
+(VLOOKUP(B31,$A$7:$T$26,19,FALSE)*VLOOKUP(A31,Skills!$A$4:$K$304,6,FALSE))
+(VLOOKUP(B31,$A$7:$T26,20,FALSE)*VLOOKUP(A31,Skills!$A$4:$K$304,7,FALSE)))
-(($E$4*VLOOKUP(A31,Skills!$A$4:$K$304,8,FALSE))
+($F$4*VLOOKUP(A31,Skills!$A$4:$K$304,9,FALSE))
+($H$4*VLOOKUP(A31,Skills!$A$4:$K$304,10,FALSE))
+($I$4*VLOOKUP(A31,Skills!$A$4:$K$304,11,FALSE))),0)</f>
        <v>37</v>
      </c>
      <c r="E31" s="60">
        <f ca="1">ROUND($B$4/D31,1)</f>
        <v>2.7</v>
      </c>
      <c r="F31" s="59">
        <f ca="1">ROUND(VLOOKUP(A31,Skills!A4:K304,3,FALSE)
+(((VLOOKUP(B31,$A$7:$T$26,15,FALSE)*1.2)*VLOOKUP(A31,Skills!$A$4:$K$304,4,FALSE))
+((VLOOKUP(B31,$A$7:$T$26,17,FALSE)*1.2)*VLOOKUP(A31,Skills!$A$4:$K$304,5,FALSE))
+(VLOOKUP(B31,$A$7:$T$26,19,FALSE)*VLOOKUP(A31,Skills!$A$4:$K$304,6,FALSE))
+(VLOOKUP(B31,$A$7:$T26,20,FALSE)*VLOOKUP(A31,Skills!$A$4:$K$304,7,FALSE)))
-(($E$4*VLOOKUP(A31,Skills!$A$4:$K$304,8,FALSE))
+($F$4*VLOOKUP(A31,Skills!$A$4:$K$304,9,FALSE))
+($H$4*VLOOKUP(A31,Skills!$A$4:$K$304,10,FALSE))
+($I$4*VLOOKUP(A31,Skills!$A$4:$K$304,11,FALSE))),0)</f>
        <v>48</v>
      </c>
      <c r="G31" s="60">
        <f ca="1">ROUND(VLOOKUP(A31,Skills!A4:K304,3,FALSE)
+(((VLOOKUP(B31,$A$7:$T$26,15,FALSE)*1.4)*VLOOKUP(A31,Skills!$A$4:$K$304,4,FALSE))
+((VLOOKUP(B31,$A$7:$T$26,17,FALSE)*1.4)*VLOOKUP(A31,Skills!$A$4:$K$304,5,FALSE))
+(VLOOKUP(B31,$A$7:$T$26,19,FALSE)*VLOOKUP(A31,Skills!$A$4:$K$304,6,FALSE))
+(VLOOKUP(B31,$A$7:$T26,20,FALSE)*VLOOKUP(A31,Skills!$A$4:$K$304,7,FALSE)))
-(($E$4*VLOOKUP(A31,Skills!$A$4:$K$304,8,FALSE))
+($F$4*VLOOKUP(A31,Skills!$A$4:$K$304,9,FALSE))
+($H$4*VLOOKUP(A31,Skills!$A$4:$K$304,10,FALSE))
+($I$4*VLOOKUP(A31,Skills!$A$4:$K$304,11,FALSE))),0)</f>
        <v>60</v>
      </c>
      <c r="H31" s="59">
        <f ca="1">ROUND(VLOOKUP(A31,Skills!A4:K304,3,FALSE)
+((VLOOKUP(B31,$A$7:$T$26,15,FALSE)*VLOOKUP(A31,Skills!$A$4:$K$304,4,FALSE))
+(VLOOKUP(B31,$A$7:$T$26,17,FALSE)*VLOOKUP(A31,Skills!$A$4:$K$304,5,FALSE))
+(VLOOKUP(B31,$A$7:$T$26,19,FALSE)*VLOOKUP(A31,Skills!$A$4:$K$304,6,FALSE))
+(VLOOKUP(B31,$A$7:$T26,20,FALSE)*VLOOKUP(A31,Skills!$A$4:$K$304,7,FALSE)))
-((($E$4*1.2)*VLOOKUP(A31,Skills!$A$4:$K$304,8,FALSE))
+(($F$4*1.2)*VLOOKUP(A31,Skills!$A$4:$K$304,9,FALSE))
+($H$4*VLOOKUP(A31,Skills!$A$4:$K$304,10,FALSE))
+($I$4*VLOOKUP(A31,Skills!$A$4:$K$304,11,FALSE))),0)</f>
        <v>33</v>
      </c>
      <c r="I31" s="61">
        <f ca="1">ROUND(VLOOKUP(A31,Skills!A4:K304,3,FALSE)
+((VLOOKUP(B31,$A$7:$T$26,15,FALSE)*VLOOKUP(A31,Skills!$A$4:$K$304,4,FALSE))
+(VLOOKUP(B31,$A$7:$T$26,17,FALSE)*VLOOKUP(A31,Skills!$A$4:$K$304,5,FALSE))
+(VLOOKUP(B31,$A$7:$T$26,19,FALSE)*VLOOKUP(A31,Skills!$A$4:$K$304,6,FALSE))
+(VLOOKUP(B31,$A$7:$T26,20,FALSE)*VLOOKUP(A31,Skills!$A$4:$K$304,7,FALSE)))
-((($E$4*1.4)*VLOOKUP(A31,Skills!$A$4:$K$304,8,FALSE))
+(($F$4*1.4)*VLOOKUP(A31,Skills!$A$4:$K$304,9,FALSE))
+($H$4*VLOOKUP(A31,Skills!$A$4:$K$304,10,FALSE))
+($I$4*VLOOKUP(A31,Skills!$A$4:$K$304,11,FALSE))),0)</f>
        <v>29</v>
      </c>
      <c r="L31" s="45" t="str">
        <f>EnemySkills!A4</f>
        <v>Claw</v>
      </c>
      <c r="M31" s="60">
        <f ca="1">ROUND(VLOOKUP($L31,EnemySkills!$A$4:$K$304,3,FALSE)
+(
 ($D$4*VLOOKUP($L31,EnemySkills!$A$4:$K$304,4,FALSE))
+($F$4*VLOOKUP($L31,EnemySkills!$A$4:$K$304,5,FALSE))
+($H$4*VLOOKUP($L31,EnemySkills!$A$4:$K$304,6,FALSE))
+($I$4*VLOOKUP($L31,EnemySkills!$A$4:$K$304,7,FALSE))
)-(
 (VLOOKUP(M$30,$A$7:$T$26,16,FALSE)*VLOOKUP($L31,EnemySkills!$A$4:$K$304,8,FALSE))
+(VLOOKUP(M$30,$A$7:$T$26,18,FALSE)*VLOOKUP($L31,EnemySkills!$A$4:$K$304,9,FALSE))
+(VLOOKUP(M$30,$A$7:$T$26,19,FALSE)*VLOOKUP($L31,EnemySkills!$A$4:$K$304,10,FALSE))
+(VLOOKUP(M$30,$A$7:$T$26,20,FALSE)*VLOOKUP($L31,EnemySkills!$A$4:$K$304,11,FALSE))
),0)</f>
        <v>0</v>
      </c>
      <c r="N31" s="60">
        <f ca="1">ROUND(VLOOKUP($L31,EnemySkills!$A$4:$K$304,3,FALSE)
+(
 ($D$4*VLOOKUP($L31,EnemySkills!$A$4:$K$304,4,FALSE))
+($F$4*VLOOKUP($L31,EnemySkills!$A$4:$K$304,5,FALSE))
+($H$4*VLOOKUP($L31,EnemySkills!$A$4:$K$304,6,FALSE))
+($I$4*VLOOKUP($L31,EnemySkills!$A$4:$K$304,7,FALSE))
)-(
 (VLOOKUP(N$30,$A$7:$T$26,16,FALSE)*VLOOKUP($L31,EnemySkills!$A$4:$K$304,8,FALSE))
+(VLOOKUP(N$30,$A$7:$T$26,18,FALSE)*VLOOKUP($L31,EnemySkills!$A$4:$K$304,9,FALSE))
+(VLOOKUP(N$30,$A$7:$T$26,19,FALSE)*VLOOKUP($L31,EnemySkills!$A$4:$K$304,10,FALSE))
+(VLOOKUP(N$30,$A$7:$T$26,20,FALSE)*VLOOKUP($L31,EnemySkills!$A$4:$K$304,11,FALSE))
),0)</f>
        <v>14</v>
      </c>
      <c r="O31" s="60">
        <f ca="1">ROUND(VLOOKUP($L31,EnemySkills!$A$4:$K$304,3,FALSE)
+(
 ($D$4*VLOOKUP($L31,EnemySkills!$A$4:$K$304,4,FALSE))
+($F$4*VLOOKUP($L31,EnemySkills!$A$4:$K$304,5,FALSE))
+($H$4*VLOOKUP($L31,EnemySkills!$A$4:$K$304,6,FALSE))
+($I$4*VLOOKUP($L31,EnemySkills!$A$4:$K$304,7,FALSE))
)-(
 (VLOOKUP(O$30,$A$7:$T$26,16,FALSE)*VLOOKUP($L31,EnemySkills!$A$4:$K$304,8,FALSE))
+(VLOOKUP(O$30,$A$7:$T$26,18,FALSE)*VLOOKUP($L31,EnemySkills!$A$4:$K$304,9,FALSE))
+(VLOOKUP(O$30,$A$7:$T$26,19,FALSE)*VLOOKUP($L31,EnemySkills!$A$4:$K$304,10,FALSE))
+(VLOOKUP(O$30,$A$7:$T$26,20,FALSE)*VLOOKUP($L31,EnemySkills!$A$4:$K$304,11,FALSE))
),0)</f>
        <v>8</v>
      </c>
      <c r="P31" s="60">
        <f ca="1">ROUND(VLOOKUP($L31,EnemySkills!$A$4:$K$304,3,FALSE)
+(
 ($D$4*VLOOKUP($L31,EnemySkills!$A$4:$K$304,4,FALSE))
+($F$4*VLOOKUP($L31,EnemySkills!$A$4:$K$304,5,FALSE))
+($H$4*VLOOKUP($L31,EnemySkills!$A$4:$K$304,6,FALSE))
+($I$4*VLOOKUP($L31,EnemySkills!$A$4:$K$304,7,FALSE))
)-(
 (VLOOKUP(P$30,$A$7:$T$26,16,FALSE)*VLOOKUP($L31,EnemySkills!$A$4:$K$304,8,FALSE))
+(VLOOKUP(P$30,$A$7:$T$26,18,FALSE)*VLOOKUP($L31,EnemySkills!$A$4:$K$304,9,FALSE))
+(VLOOKUP(P$30,$A$7:$T$26,19,FALSE)*VLOOKUP($L31,EnemySkills!$A$4:$K$304,10,FALSE))
+(VLOOKUP(P$30,$A$7:$T$26,20,FALSE)*VLOOKUP($L31,EnemySkills!$A$4:$K$304,11,FALSE))
),0)</f>
        <v>16</v>
      </c>
      <c r="Q31" s="60">
        <f ca="1">ROUND(VLOOKUP($L31,EnemySkills!$A$4:$K$304,3,FALSE)
+(
 ($D$4*VLOOKUP($L31,EnemySkills!$A$4:$K$304,4,FALSE))
+($F$4*VLOOKUP($L31,EnemySkills!$A$4:$K$304,5,FALSE))
+($H$4*VLOOKUP($L31,EnemySkills!$A$4:$K$304,6,FALSE))
+($I$4*VLOOKUP($L31,EnemySkills!$A$4:$K$304,7,FALSE))
)-(
 (VLOOKUP(Q$30,$A$7:$T$26,16,FALSE)*VLOOKUP($L31,EnemySkills!$A$4:$K$304,8,FALSE))
+(VLOOKUP(Q$30,$A$7:$T$26,18,FALSE)*VLOOKUP($L31,EnemySkills!$A$4:$K$304,9,FALSE))
+(VLOOKUP(Q$30,$A$7:$T$26,19,FALSE)*VLOOKUP($L31,EnemySkills!$A$4:$K$304,10,FALSE))
+(VLOOKUP(Q$30,$A$7:$T$26,20,FALSE)*VLOOKUP($L31,EnemySkills!$A$4:$K$304,11,FALSE))
),0)</f>
        <v>20</v>
      </c>
      <c r="R31" s="60">
        <f ca="1">ROUND(VLOOKUP($L31,EnemySkills!$A$4:$K$304,3,FALSE)
+(
 ($D$4*VLOOKUP($L31,EnemySkills!$A$4:$K$304,4,FALSE))
+($F$4*VLOOKUP($L31,EnemySkills!$A$4:$K$304,5,FALSE))
+($H$4*VLOOKUP($L31,EnemySkills!$A$4:$K$304,6,FALSE))
+($I$4*VLOOKUP($L31,EnemySkills!$A$4:$K$304,7,FALSE))
)-(
 (VLOOKUP(R$30,$A$7:$T$26,16,FALSE)*VLOOKUP($L31,EnemySkills!$A$4:$K$304,8,FALSE))
+(VLOOKUP(R$30,$A$7:$T$26,18,FALSE)*VLOOKUP($L31,EnemySkills!$A$4:$K$304,9,FALSE))
+(VLOOKUP(R$30,$A$7:$T$26,19,FALSE)*VLOOKUP($L31,EnemySkills!$A$4:$K$304,10,FALSE))
+(VLOOKUP(R$30,$A$7:$T$26,20,FALSE)*VLOOKUP($L31,EnemySkills!$A$4:$K$304,11,FALSE))
),0)</f>
        <v>-30</v>
      </c>
      <c r="S31" s="60">
        <f ca="1">ROUND(VLOOKUP($L31,EnemySkills!$A$4:$K$304,3,FALSE)
+(
 ($D$4*VLOOKUP($L31,EnemySkills!$A$4:$K$304,4,FALSE))
+($F$4*VLOOKUP($L31,EnemySkills!$A$4:$K$304,5,FALSE))
+($H$4*VLOOKUP($L31,EnemySkills!$A$4:$K$304,6,FALSE))
+($I$4*VLOOKUP($L31,EnemySkills!$A$4:$K$304,7,FALSE))
)-(
 (VLOOKUP(S$30,$A$7:$T$26,16,FALSE)*VLOOKUP($L31,EnemySkills!$A$4:$K$304,8,FALSE))
+(VLOOKUP(S$30,$A$7:$T$26,18,FALSE)*VLOOKUP($L31,EnemySkills!$A$4:$K$304,9,FALSE))
+(VLOOKUP(S$30,$A$7:$T$26,19,FALSE)*VLOOKUP($L31,EnemySkills!$A$4:$K$304,10,FALSE))
+(VLOOKUP(S$30,$A$7:$T$26,20,FALSE)*VLOOKUP($L31,EnemySkills!$A$4:$K$304,11,FALSE))
),0)</f>
        <v>8</v>
      </c>
      <c r="T31" s="60">
        <f ca="1">ROUND(VLOOKUP($L31,EnemySkills!$A$4:$K$304,3,FALSE)
+(
 ($D$4*VLOOKUP($L31,EnemySkills!$A$4:$K$304,4,FALSE))
+($F$4*VLOOKUP($L31,EnemySkills!$A$4:$K$304,5,FALSE))
+($H$4*VLOOKUP($L31,EnemySkills!$A$4:$K$304,6,FALSE))
+($I$4*VLOOKUP($L31,EnemySkills!$A$4:$K$304,7,FALSE))
)-(
 (VLOOKUP(T$30,$A$7:$T$26,16,FALSE)*VLOOKUP($L31,EnemySkills!$A$4:$K$304,8,FALSE))
+(VLOOKUP(T$30,$A$7:$T$26,18,FALSE)*VLOOKUP($L31,EnemySkills!$A$4:$K$304,9,FALSE))
+(VLOOKUP(T$30,$A$7:$T$26,19,FALSE)*VLOOKUP($L31,EnemySkills!$A$4:$K$304,10,FALSE))
+(VLOOKUP(T$30,$A$7:$T$26,20,FALSE)*VLOOKUP($L31,EnemySkills!$A$4:$K$304,11,FALSE))
),0)</f>
        <v>20</v>
      </c>
      <c r="U31" s="60">
        <f ca="1">ROUND(VLOOKUP($L31,EnemySkills!$A$4:$K$304,3,FALSE)
+(
 ($D$4*VLOOKUP($L31,EnemySkills!$A$4:$K$304,4,FALSE))
+($F$4*VLOOKUP($L31,EnemySkills!$A$4:$K$304,5,FALSE))
+($H$4*VLOOKUP($L31,EnemySkills!$A$4:$K$304,6,FALSE))
+($I$4*VLOOKUP($L31,EnemySkills!$A$4:$K$304,7,FALSE))
)-(
 (VLOOKUP(U$30,$A$7:$T$26,16,FALSE)*VLOOKUP($L31,EnemySkills!$A$4:$K$304,8,FALSE))
+(VLOOKUP(U$30,$A$7:$T$26,18,FALSE)*VLOOKUP($L31,EnemySkills!$A$4:$K$304,9,FALSE))
+(VLOOKUP(U$30,$A$7:$T$26,19,FALSE)*VLOOKUP($L31,EnemySkills!$A$4:$K$304,10,FALSE))
+(VLOOKUP(U$30,$A$7:$T$26,20,FALSE)*VLOOKUP($L31,EnemySkills!$A$4:$K$304,11,FALSE))
),0)</f>
        <v>20</v>
      </c>
      <c r="V31" s="60">
        <f ca="1">ROUND(VLOOKUP($L31,EnemySkills!$A$4:$K$304,3,FALSE)
+(
 ($D$4*VLOOKUP($L31,EnemySkills!$A$4:$K$304,4,FALSE))
+($F$4*VLOOKUP($L31,EnemySkills!$A$4:$K$304,5,FALSE))
+($H$4*VLOOKUP($L31,EnemySkills!$A$4:$K$304,6,FALSE))
+($I$4*VLOOKUP($L31,EnemySkills!$A$4:$K$304,7,FALSE))
)-(
 (VLOOKUP(V$30,$A$7:$T$26,16,FALSE)*VLOOKUP($L31,EnemySkills!$A$4:$K$304,8,FALSE))
+(VLOOKUP(V$30,$A$7:$T$26,18,FALSE)*VLOOKUP($L31,EnemySkills!$A$4:$K$304,9,FALSE))
+(VLOOKUP(V$30,$A$7:$T$26,19,FALSE)*VLOOKUP($L31,EnemySkills!$A$4:$K$304,10,FALSE))
+(VLOOKUP(V$30,$A$7:$T$26,20,FALSE)*VLOOKUP($L31,EnemySkills!$A$4:$K$304,11,FALSE))
),0)</f>
        <v>20</v>
      </c>
      <c r="W31" s="60">
        <f ca="1">ROUND(VLOOKUP($L31,EnemySkills!$A$4:$K$304,3,FALSE)
+(
 ($D$4*VLOOKUP($L31,EnemySkills!$A$4:$K$304,4,FALSE))
+($F$4*VLOOKUP($L31,EnemySkills!$A$4:$K$304,5,FALSE))
+($H$4*VLOOKUP($L31,EnemySkills!$A$4:$K$304,6,FALSE))
+($I$4*VLOOKUP($L31,EnemySkills!$A$4:$K$304,7,FALSE))
)-(
 (VLOOKUP(W$30,$A$7:$T$26,16,FALSE)*VLOOKUP($L31,EnemySkills!$A$4:$K$304,8,FALSE))
+(VLOOKUP(W$30,$A$7:$T$26,18,FALSE)*VLOOKUP($L31,EnemySkills!$A$4:$K$304,9,FALSE))
+(VLOOKUP(W$30,$A$7:$T$26,19,FALSE)*VLOOKUP($L31,EnemySkills!$A$4:$K$304,10,FALSE))
+(VLOOKUP(W$30,$A$7:$T$26,20,FALSE)*VLOOKUP($L31,EnemySkills!$A$4:$K$304,11,FALSE))
),0)</f>
        <v>20</v>
      </c>
      <c r="X31" s="60">
        <f ca="1">ROUND(VLOOKUP($L31,EnemySkills!$A$4:$K$304,3,FALSE)
+(
 ($D$4*VLOOKUP($L31,EnemySkills!$A$4:$K$304,4,FALSE))
+($F$4*VLOOKUP($L31,EnemySkills!$A$4:$K$304,5,FALSE))
+($H$4*VLOOKUP($L31,EnemySkills!$A$4:$K$304,6,FALSE))
+($I$4*VLOOKUP($L31,EnemySkills!$A$4:$K$304,7,FALSE))
)-(
 (VLOOKUP(X$30,$A$7:$T$26,16,FALSE)*VLOOKUP($L31,EnemySkills!$A$4:$K$304,8,FALSE))
+(VLOOKUP(X$30,$A$7:$T$26,18,FALSE)*VLOOKUP($L31,EnemySkills!$A$4:$K$304,9,FALSE))
+(VLOOKUP(X$30,$A$7:$T$26,19,FALSE)*VLOOKUP($L31,EnemySkills!$A$4:$K$304,10,FALSE))
+(VLOOKUP(X$30,$A$7:$T$26,20,FALSE)*VLOOKUP($L31,EnemySkills!$A$4:$K$304,11,FALSE))
),0)</f>
        <v>20</v>
      </c>
      <c r="Y31" s="60">
        <f ca="1">ROUND(VLOOKUP($L31,EnemySkills!$A$4:$K$304,3,FALSE)
+(
 ($D$4*VLOOKUP($L31,EnemySkills!$A$4:$K$304,4,FALSE))
+($F$4*VLOOKUP($L31,EnemySkills!$A$4:$K$304,5,FALSE))
+($H$4*VLOOKUP($L31,EnemySkills!$A$4:$K$304,6,FALSE))
+($I$4*VLOOKUP($L31,EnemySkills!$A$4:$K$304,7,FALSE))
)-(
 (VLOOKUP(Y$30,$A$7:$T$26,16,FALSE)*VLOOKUP($L31,EnemySkills!$A$4:$K$304,8,FALSE))
+(VLOOKUP(Y$30,$A$7:$T$26,18,FALSE)*VLOOKUP($L31,EnemySkills!$A$4:$K$304,9,FALSE))
+(VLOOKUP(Y$30,$A$7:$T$26,19,FALSE)*VLOOKUP($L31,EnemySkills!$A$4:$K$304,10,FALSE))
+(VLOOKUP(Y$30,$A$7:$T$26,20,FALSE)*VLOOKUP($L31,EnemySkills!$A$4:$K$304,11,FALSE))
),0)</f>
        <v>20</v>
      </c>
      <c r="Z31" s="60">
        <f ca="1">ROUND(VLOOKUP($L31,EnemySkills!$A$4:$K$304,3,FALSE)
+(
 ($D$4*VLOOKUP($L31,EnemySkills!$A$4:$K$304,4,FALSE))
+($F$4*VLOOKUP($L31,EnemySkills!$A$4:$K$304,5,FALSE))
+($H$4*VLOOKUP($L31,EnemySkills!$A$4:$K$304,6,FALSE))
+($I$4*VLOOKUP($L31,EnemySkills!$A$4:$K$304,7,FALSE))
)-(
 (VLOOKUP(Z$30,$A$7:$T$26,16,FALSE)*VLOOKUP($L31,EnemySkills!$A$4:$K$304,8,FALSE))
+(VLOOKUP(Z$30,$A$7:$T$26,18,FALSE)*VLOOKUP($L31,EnemySkills!$A$4:$K$304,9,FALSE))
+(VLOOKUP(Z$30,$A$7:$T$26,19,FALSE)*VLOOKUP($L31,EnemySkills!$A$4:$K$304,10,FALSE))
+(VLOOKUP(Z$30,$A$7:$T$26,20,FALSE)*VLOOKUP($L31,EnemySkills!$A$4:$K$304,11,FALSE))
),0)</f>
        <v>20</v>
      </c>
      <c r="AA31" s="60">
        <f ca="1">ROUND(VLOOKUP($L31,EnemySkills!$A$4:$K$304,3,FALSE)
+(
 ($D$4*VLOOKUP($L31,EnemySkills!$A$4:$K$304,4,FALSE))
+($F$4*VLOOKUP($L31,EnemySkills!$A$4:$K$304,5,FALSE))
+($H$4*VLOOKUP($L31,EnemySkills!$A$4:$K$304,6,FALSE))
+($I$4*VLOOKUP($L31,EnemySkills!$A$4:$K$304,7,FALSE))
)-(
 (VLOOKUP(AA$30,$A$7:$T$26,16,FALSE)*VLOOKUP($L31,EnemySkills!$A$4:$K$304,8,FALSE))
+(VLOOKUP(AA$30,$A$7:$T$26,18,FALSE)*VLOOKUP($L31,EnemySkills!$A$4:$K$304,9,FALSE))
+(VLOOKUP(AA$30,$A$7:$T$26,19,FALSE)*VLOOKUP($L31,EnemySkills!$A$4:$K$304,10,FALSE))
+(VLOOKUP(AA$30,$A$7:$T$26,20,FALSE)*VLOOKUP($L31,EnemySkills!$A$4:$K$304,11,FALSE))
),0)</f>
        <v>20</v>
      </c>
      <c r="AB31" s="60">
        <f ca="1">ROUND(VLOOKUP($L31,EnemySkills!$A$4:$K$304,3,FALSE)
+(
 ($D$4*VLOOKUP($L31,EnemySkills!$A$4:$K$304,4,FALSE))
+($F$4*VLOOKUP($L31,EnemySkills!$A$4:$K$304,5,FALSE))
+($H$4*VLOOKUP($L31,EnemySkills!$A$4:$K$304,6,FALSE))
+($I$4*VLOOKUP($L31,EnemySkills!$A$4:$K$304,7,FALSE))
)-(
 (VLOOKUP(AB$30,$A$7:$T$26,16,FALSE)*VLOOKUP($L31,EnemySkills!$A$4:$K$304,8,FALSE))
+(VLOOKUP(AB$30,$A$7:$T$26,18,FALSE)*VLOOKUP($L31,EnemySkills!$A$4:$K$304,9,FALSE))
+(VLOOKUP(AB$30,$A$7:$T$26,19,FALSE)*VLOOKUP($L31,EnemySkills!$A$4:$K$304,10,FALSE))
+(VLOOKUP(AB$30,$A$7:$T$26,20,FALSE)*VLOOKUP($L31,EnemySkills!$A$4:$K$304,11,FALSE))
),0)</f>
        <v>20</v>
      </c>
      <c r="AC31" s="60">
        <f ca="1">ROUND(VLOOKUP($L31,EnemySkills!$A$4:$K$304,3,FALSE)
+(
 ($D$4*VLOOKUP($L31,EnemySkills!$A$4:$K$304,4,FALSE))
+($F$4*VLOOKUP($L31,EnemySkills!$A$4:$K$304,5,FALSE))
+($H$4*VLOOKUP($L31,EnemySkills!$A$4:$K$304,6,FALSE))
+($I$4*VLOOKUP($L31,EnemySkills!$A$4:$K$304,7,FALSE))
)-(
 (VLOOKUP(AC$30,$A$7:$T$26,16,FALSE)*VLOOKUP($L31,EnemySkills!$A$4:$K$304,8,FALSE))
+(VLOOKUP(AC$30,$A$7:$T$26,18,FALSE)*VLOOKUP($L31,EnemySkills!$A$4:$K$304,9,FALSE))
+(VLOOKUP(AC$30,$A$7:$T$26,19,FALSE)*VLOOKUP($L31,EnemySkills!$A$4:$K$304,10,FALSE))
+(VLOOKUP(AC$30,$A$7:$T$26,20,FALSE)*VLOOKUP($L31,EnemySkills!$A$4:$K$304,11,FALSE))
),0)</f>
        <v>20</v>
      </c>
      <c r="AD31" s="60">
        <f ca="1">ROUND(VLOOKUP($L31,EnemySkills!$A$4:$K$304,3,FALSE)
+(
 ($D$4*VLOOKUP($L31,EnemySkills!$A$4:$K$304,4,FALSE))
+($F$4*VLOOKUP($L31,EnemySkills!$A$4:$K$304,5,FALSE))
+($H$4*VLOOKUP($L31,EnemySkills!$A$4:$K$304,6,FALSE))
+($I$4*VLOOKUP($L31,EnemySkills!$A$4:$K$304,7,FALSE))
)-(
 (VLOOKUP(AD$30,$A$7:$T$26,16,FALSE)*VLOOKUP($L31,EnemySkills!$A$4:$K$304,8,FALSE))
+(VLOOKUP(AD$30,$A$7:$T$26,18,FALSE)*VLOOKUP($L31,EnemySkills!$A$4:$K$304,9,FALSE))
+(VLOOKUP(AD$30,$A$7:$T$26,19,FALSE)*VLOOKUP($L31,EnemySkills!$A$4:$K$304,10,FALSE))
+(VLOOKUP(AD$30,$A$7:$T$26,20,FALSE)*VLOOKUP($L31,EnemySkills!$A$4:$K$304,11,FALSE))
),0)</f>
        <v>20</v>
      </c>
      <c r="AE31" s="60">
        <f ca="1">ROUND(VLOOKUP($L31,EnemySkills!$A$4:$K$304,3,FALSE)
+(
 ($D$4*VLOOKUP($L31,EnemySkills!$A$4:$K$304,4,FALSE))
+($F$4*VLOOKUP($L31,EnemySkills!$A$4:$K$304,5,FALSE))
+($H$4*VLOOKUP($L31,EnemySkills!$A$4:$K$304,6,FALSE))
+($I$4*VLOOKUP($L31,EnemySkills!$A$4:$K$304,7,FALSE))
)-(
 (VLOOKUP(AE$30,$A$7:$T$26,16,FALSE)*VLOOKUP($L31,EnemySkills!$A$4:$K$304,8,FALSE))
+(VLOOKUP(AE$30,$A$7:$T$26,18,FALSE)*VLOOKUP($L31,EnemySkills!$A$4:$K$304,9,FALSE))
+(VLOOKUP(AE$30,$A$7:$T$26,19,FALSE)*VLOOKUP($L31,EnemySkills!$A$4:$K$304,10,FALSE))
+(VLOOKUP(AE$30,$A$7:$T$26,20,FALSE)*VLOOKUP($L31,EnemySkills!$A$4:$K$304,11,FALSE))
),0)</f>
        <v>20</v>
      </c>
      <c r="AF31" s="60">
        <f ca="1">ROUND(VLOOKUP($L31,EnemySkills!$A$4:$K$304,3,FALSE)
+(
 ($D$4*VLOOKUP($L31,EnemySkills!$A$4:$K$304,4,FALSE))
+($F$4*VLOOKUP($L31,EnemySkills!$A$4:$K$304,5,FALSE))
+($H$4*VLOOKUP($L31,EnemySkills!$A$4:$K$304,6,FALSE))
+($I$4*VLOOKUP($L31,EnemySkills!$A$4:$K$304,7,FALSE))
)-(
 (VLOOKUP(AF$30,$A$7:$T$26,16,FALSE)*VLOOKUP($L31,EnemySkills!$A$4:$K$304,8,FALSE))
+(VLOOKUP(AF$30,$A$7:$T$26,18,FALSE)*VLOOKUP($L31,EnemySkills!$A$4:$K$304,9,FALSE))
+(VLOOKUP(AF$30,$A$7:$T$26,19,FALSE)*VLOOKUP($L31,EnemySkills!$A$4:$K$304,10,FALSE))
+(VLOOKUP(AF$30,$A$7:$T$26,20,FALSE)*VLOOKUP($L31,EnemySkills!$A$4:$K$304,11,FALSE))
),0)</f>
        <v>20</v>
      </c>
      <c r="AG31" s="24"/>
    </row>
    <row r="32" spans="1:33" x14ac:dyDescent="0.25">
      <c r="A32" s="45" t="str">
        <f>Skills!A5</f>
        <v>Jagged Slash</v>
      </c>
      <c r="B32" s="75" t="str">
        <f>VLOOKUP($A32,Skills!$A$4:$C$304,2,FALSE)</f>
        <v>Soldier</v>
      </c>
      <c r="C32" s="75"/>
      <c r="D32" s="59">
        <f ca="1">ROUND(VLOOKUP(A32,Skills!A5:K305,3,FALSE)
+((VLOOKUP(B32,$A$7:$T$26,15,FALSE)*VLOOKUP(A32,Skills!$A$4:$K$304,4,FALSE))
+(VLOOKUP(B32,$A$7:$T$26,17,FALSE)*VLOOKUP(A32,Skills!$A$4:$K$304,5,FALSE))
+(VLOOKUP(B32,$A$7:$T$26,19,FALSE)*VLOOKUP(A32,Skills!$A$4:$K$304,6,FALSE))
+(VLOOKUP(B32,$A$7:$T27,20,FALSE)*VLOOKUP(A32,Skills!$A$4:$K$304,7,FALSE)))
-(($E$4*VLOOKUP(A32,Skills!$A$4:$K$304,8,FALSE))
+($F$4*VLOOKUP(A32,Skills!$A$4:$K$304,9,FALSE))
+($H$4*VLOOKUP(A32,Skills!$A$4:$K$304,10,FALSE))
+($I$4*VLOOKUP(A32,Skills!$A$4:$K$304,11,FALSE))),0)</f>
        <v>37</v>
      </c>
      <c r="E32" s="60">
        <f t="shared" ref="E32:E95" ca="1" si="8">ROUND($B$4/D32,1)</f>
        <v>2.7</v>
      </c>
      <c r="F32" s="59">
        <f ca="1">ROUND(VLOOKUP(A32,Skills!A5:K305,3,FALSE)
+(((VLOOKUP(B32,$A$7:$T$26,15,FALSE)*1.2)*VLOOKUP(A32,Skills!$A$4:$K$304,4,FALSE))
+((VLOOKUP(B32,$A$7:$T$26,17,FALSE)*1.2)*VLOOKUP(A32,Skills!$A$4:$K$304,5,FALSE))
+(VLOOKUP(B32,$A$7:$T$26,19,FALSE)*VLOOKUP(A32,Skills!$A$4:$K$304,6,FALSE))
+(VLOOKUP(B32,$A$7:$T27,20,FALSE)*VLOOKUP(A32,Skills!$A$4:$K$304,7,FALSE)))
-(($E$4*VLOOKUP(A32,Skills!$A$4:$K$304,8,FALSE))
+($F$4*VLOOKUP(A32,Skills!$A$4:$K$304,9,FALSE))
+($H$4*VLOOKUP(A32,Skills!$A$4:$K$304,10,FALSE))
+($I$4*VLOOKUP(A32,Skills!$A$4:$K$304,11,FALSE))),0)</f>
        <v>48</v>
      </c>
      <c r="G32" s="60">
        <f ca="1">ROUND(VLOOKUP(A32,Skills!A5:K305,3,FALSE)
+(((VLOOKUP(B32,$A$7:$T$26,15,FALSE)*1.4)*VLOOKUP(A32,Skills!$A$4:$K$304,4,FALSE))
+((VLOOKUP(B32,$A$7:$T$26,17,FALSE)*1.4)*VLOOKUP(A32,Skills!$A$4:$K$304,5,FALSE))
+(VLOOKUP(B32,$A$7:$T$26,19,FALSE)*VLOOKUP(A32,Skills!$A$4:$K$304,6,FALSE))
+(VLOOKUP(B32,$A$7:$T27,20,FALSE)*VLOOKUP(A32,Skills!$A$4:$K$304,7,FALSE)))
-(($E$4*VLOOKUP(A32,Skills!$A$4:$K$304,8,FALSE))
+($F$4*VLOOKUP(A32,Skills!$A$4:$K$304,9,FALSE))
+($H$4*VLOOKUP(A32,Skills!$A$4:$K$304,10,FALSE))
+($I$4*VLOOKUP(A32,Skills!$A$4:$K$304,11,FALSE))),0)</f>
        <v>60</v>
      </c>
      <c r="H32" s="59">
        <f ca="1">ROUND(VLOOKUP(A32,Skills!A5:K305,3,FALSE)
+((VLOOKUP(B32,$A$7:$T$26,15,FALSE)*VLOOKUP(A32,Skills!$A$4:$K$304,4,FALSE))
+(VLOOKUP(B32,$A$7:$T$26,17,FALSE)*VLOOKUP(A32,Skills!$A$4:$K$304,5,FALSE))
+(VLOOKUP(B32,$A$7:$T$26,19,FALSE)*VLOOKUP(A32,Skills!$A$4:$K$304,6,FALSE))
+(VLOOKUP(B32,$A$7:$T27,20,FALSE)*VLOOKUP(A32,Skills!$A$4:$K$304,7,FALSE)))
-((($E$4*1.2)*VLOOKUP(A32,Skills!$A$4:$K$304,8,FALSE))
+(($F$4*1.2)*VLOOKUP(A32,Skills!$A$4:$K$304,9,FALSE))
+($H$4*VLOOKUP(A32,Skills!$A$4:$K$304,10,FALSE))
+($I$4*VLOOKUP(A32,Skills!$A$4:$K$304,11,FALSE))),0)</f>
        <v>33</v>
      </c>
      <c r="I32" s="61">
        <f ca="1">ROUND(VLOOKUP(A32,Skills!A5:K305,3,FALSE)
+((VLOOKUP(B32,$A$7:$T$26,15,FALSE)*VLOOKUP(A32,Skills!$A$4:$K$304,4,FALSE))
+(VLOOKUP(B32,$A$7:$T$26,17,FALSE)*VLOOKUP(A32,Skills!$A$4:$K$304,5,FALSE))
+(VLOOKUP(B32,$A$7:$T$26,19,FALSE)*VLOOKUP(A32,Skills!$A$4:$K$304,6,FALSE))
+(VLOOKUP(B32,$A$7:$T27,20,FALSE)*VLOOKUP(A32,Skills!$A$4:$K$304,7,FALSE)))
-((($E$4*1.4)*VLOOKUP(A32,Skills!$A$4:$K$304,8,FALSE))
+(($F$4*1.4)*VLOOKUP(A32,Skills!$A$4:$K$304,9,FALSE))
+($H$4*VLOOKUP(A32,Skills!$A$4:$K$304,10,FALSE))
+($I$4*VLOOKUP(A32,Skills!$A$4:$K$304,11,FALSE))),0)</f>
        <v>29</v>
      </c>
      <c r="L32" s="45" t="str">
        <f>EnemySkills!A5</f>
        <v>Bite</v>
      </c>
      <c r="M32" s="60">
        <f ca="1">ROUND(VLOOKUP($L32,EnemySkills!$A$4:$K$304,3,FALSE)
+(
 ($D$4*VLOOKUP($L32,EnemySkills!$A$4:$K$304,4,FALSE))
+($F$4*VLOOKUP($L32,EnemySkills!$A$4:$K$304,5,FALSE))
+($H$4*VLOOKUP($L32,EnemySkills!$A$4:$K$304,6,FALSE))
+($I$4*VLOOKUP($L32,EnemySkills!$A$4:$K$304,7,FALSE))
)-(
 (VLOOKUP(M$30,$A$7:$T$26,16,FALSE)*VLOOKUP($L32,EnemySkills!$A$4:$K$304,8,FALSE))
+(VLOOKUP(M$30,$A$7:$T$26,18,FALSE)*VLOOKUP($L32,EnemySkills!$A$4:$K$304,9,FALSE))
+(VLOOKUP(M$30,$A$7:$T$26,19,FALSE)*VLOOKUP($L32,EnemySkills!$A$4:$K$304,10,FALSE))
+(VLOOKUP(M$30,$A$7:$T$26,20,FALSE)*VLOOKUP($L32,EnemySkills!$A$4:$K$304,11,FALSE))
),0)</f>
        <v>10</v>
      </c>
      <c r="N32" s="60">
        <f ca="1">ROUND(VLOOKUP($L32,EnemySkills!$A$4:$K$304,3,FALSE)
+(
 ($D$4*VLOOKUP($L32,EnemySkills!$A$4:$K$304,4,FALSE))
+($F$4*VLOOKUP($L32,EnemySkills!$A$4:$K$304,5,FALSE))
+($H$4*VLOOKUP($L32,EnemySkills!$A$4:$K$304,6,FALSE))
+($I$4*VLOOKUP($L32,EnemySkills!$A$4:$K$304,7,FALSE))
)-(
 (VLOOKUP(N$30,$A$7:$T$26,16,FALSE)*VLOOKUP($L32,EnemySkills!$A$4:$K$304,8,FALSE))
+(VLOOKUP(N$30,$A$7:$T$26,18,FALSE)*VLOOKUP($L32,EnemySkills!$A$4:$K$304,9,FALSE))
+(VLOOKUP(N$30,$A$7:$T$26,19,FALSE)*VLOOKUP($L32,EnemySkills!$A$4:$K$304,10,FALSE))
+(VLOOKUP(N$30,$A$7:$T$26,20,FALSE)*VLOOKUP($L32,EnemySkills!$A$4:$K$304,11,FALSE))
),0)</f>
        <v>24</v>
      </c>
      <c r="O32" s="60">
        <f ca="1">ROUND(VLOOKUP($L32,EnemySkills!$A$4:$K$304,3,FALSE)
+(
 ($D$4*VLOOKUP($L32,EnemySkills!$A$4:$K$304,4,FALSE))
+($F$4*VLOOKUP($L32,EnemySkills!$A$4:$K$304,5,FALSE))
+($H$4*VLOOKUP($L32,EnemySkills!$A$4:$K$304,6,FALSE))
+($I$4*VLOOKUP($L32,EnemySkills!$A$4:$K$304,7,FALSE))
)-(
 (VLOOKUP(O$30,$A$7:$T$26,16,FALSE)*VLOOKUP($L32,EnemySkills!$A$4:$K$304,8,FALSE))
+(VLOOKUP(O$30,$A$7:$T$26,18,FALSE)*VLOOKUP($L32,EnemySkills!$A$4:$K$304,9,FALSE))
+(VLOOKUP(O$30,$A$7:$T$26,19,FALSE)*VLOOKUP($L32,EnemySkills!$A$4:$K$304,10,FALSE))
+(VLOOKUP(O$30,$A$7:$T$26,20,FALSE)*VLOOKUP($L32,EnemySkills!$A$4:$K$304,11,FALSE))
),0)</f>
        <v>18</v>
      </c>
      <c r="P32" s="60">
        <f ca="1">ROUND(VLOOKUP($L32,EnemySkills!$A$4:$K$304,3,FALSE)
+(
 ($D$4*VLOOKUP($L32,EnemySkills!$A$4:$K$304,4,FALSE))
+($F$4*VLOOKUP($L32,EnemySkills!$A$4:$K$304,5,FALSE))
+($H$4*VLOOKUP($L32,EnemySkills!$A$4:$K$304,6,FALSE))
+($I$4*VLOOKUP($L32,EnemySkills!$A$4:$K$304,7,FALSE))
)-(
 (VLOOKUP(P$30,$A$7:$T$26,16,FALSE)*VLOOKUP($L32,EnemySkills!$A$4:$K$304,8,FALSE))
+(VLOOKUP(P$30,$A$7:$T$26,18,FALSE)*VLOOKUP($L32,EnemySkills!$A$4:$K$304,9,FALSE))
+(VLOOKUP(P$30,$A$7:$T$26,19,FALSE)*VLOOKUP($L32,EnemySkills!$A$4:$K$304,10,FALSE))
+(VLOOKUP(P$30,$A$7:$T$26,20,FALSE)*VLOOKUP($L32,EnemySkills!$A$4:$K$304,11,FALSE))
),0)</f>
        <v>26</v>
      </c>
      <c r="Q32" s="60">
        <f ca="1">ROUND(VLOOKUP($L32,EnemySkills!$A$4:$K$304,3,FALSE)
+(
 ($D$4*VLOOKUP($L32,EnemySkills!$A$4:$K$304,4,FALSE))
+($F$4*VLOOKUP($L32,EnemySkills!$A$4:$K$304,5,FALSE))
+($H$4*VLOOKUP($L32,EnemySkills!$A$4:$K$304,6,FALSE))
+($I$4*VLOOKUP($L32,EnemySkills!$A$4:$K$304,7,FALSE))
)-(
 (VLOOKUP(Q$30,$A$7:$T$26,16,FALSE)*VLOOKUP($L32,EnemySkills!$A$4:$K$304,8,FALSE))
+(VLOOKUP(Q$30,$A$7:$T$26,18,FALSE)*VLOOKUP($L32,EnemySkills!$A$4:$K$304,9,FALSE))
+(VLOOKUP(Q$30,$A$7:$T$26,19,FALSE)*VLOOKUP($L32,EnemySkills!$A$4:$K$304,10,FALSE))
+(VLOOKUP(Q$30,$A$7:$T$26,20,FALSE)*VLOOKUP($L32,EnemySkills!$A$4:$K$304,11,FALSE))
),0)</f>
        <v>30</v>
      </c>
      <c r="R32" s="60">
        <f ca="1">ROUND(VLOOKUP($L32,EnemySkills!$A$4:$K$304,3,FALSE)
+(
 ($D$4*VLOOKUP($L32,EnemySkills!$A$4:$K$304,4,FALSE))
+($F$4*VLOOKUP($L32,EnemySkills!$A$4:$K$304,5,FALSE))
+($H$4*VLOOKUP($L32,EnemySkills!$A$4:$K$304,6,FALSE))
+($I$4*VLOOKUP($L32,EnemySkills!$A$4:$K$304,7,FALSE))
)-(
 (VLOOKUP(R$30,$A$7:$T$26,16,FALSE)*VLOOKUP($L32,EnemySkills!$A$4:$K$304,8,FALSE))
+(VLOOKUP(R$30,$A$7:$T$26,18,FALSE)*VLOOKUP($L32,EnemySkills!$A$4:$K$304,9,FALSE))
+(VLOOKUP(R$30,$A$7:$T$26,19,FALSE)*VLOOKUP($L32,EnemySkills!$A$4:$K$304,10,FALSE))
+(VLOOKUP(R$30,$A$7:$T$26,20,FALSE)*VLOOKUP($L32,EnemySkills!$A$4:$K$304,11,FALSE))
),0)</f>
        <v>-20</v>
      </c>
      <c r="S32" s="60">
        <f ca="1">ROUND(VLOOKUP($L32,EnemySkills!$A$4:$K$304,3,FALSE)
+(
 ($D$4*VLOOKUP($L32,EnemySkills!$A$4:$K$304,4,FALSE))
+($F$4*VLOOKUP($L32,EnemySkills!$A$4:$K$304,5,FALSE))
+($H$4*VLOOKUP($L32,EnemySkills!$A$4:$K$304,6,FALSE))
+($I$4*VLOOKUP($L32,EnemySkills!$A$4:$K$304,7,FALSE))
)-(
 (VLOOKUP(S$30,$A$7:$T$26,16,FALSE)*VLOOKUP($L32,EnemySkills!$A$4:$K$304,8,FALSE))
+(VLOOKUP(S$30,$A$7:$T$26,18,FALSE)*VLOOKUP($L32,EnemySkills!$A$4:$K$304,9,FALSE))
+(VLOOKUP(S$30,$A$7:$T$26,19,FALSE)*VLOOKUP($L32,EnemySkills!$A$4:$K$304,10,FALSE))
+(VLOOKUP(S$30,$A$7:$T$26,20,FALSE)*VLOOKUP($L32,EnemySkills!$A$4:$K$304,11,FALSE))
),0)</f>
        <v>18</v>
      </c>
      <c r="T32" s="60">
        <f ca="1">ROUND(VLOOKUP($L32,EnemySkills!$A$4:$K$304,3,FALSE)
+(
 ($D$4*VLOOKUP($L32,EnemySkills!$A$4:$K$304,4,FALSE))
+($F$4*VLOOKUP($L32,EnemySkills!$A$4:$K$304,5,FALSE))
+($H$4*VLOOKUP($L32,EnemySkills!$A$4:$K$304,6,FALSE))
+($I$4*VLOOKUP($L32,EnemySkills!$A$4:$K$304,7,FALSE))
)-(
 (VLOOKUP(T$30,$A$7:$T$26,16,FALSE)*VLOOKUP($L32,EnemySkills!$A$4:$K$304,8,FALSE))
+(VLOOKUP(T$30,$A$7:$T$26,18,FALSE)*VLOOKUP($L32,EnemySkills!$A$4:$K$304,9,FALSE))
+(VLOOKUP(T$30,$A$7:$T$26,19,FALSE)*VLOOKUP($L32,EnemySkills!$A$4:$K$304,10,FALSE))
+(VLOOKUP(T$30,$A$7:$T$26,20,FALSE)*VLOOKUP($L32,EnemySkills!$A$4:$K$304,11,FALSE))
),0)</f>
        <v>30</v>
      </c>
      <c r="U32" s="60">
        <f ca="1">ROUND(VLOOKUP($L32,EnemySkills!$A$4:$K$304,3,FALSE)
+(
 ($D$4*VLOOKUP($L32,EnemySkills!$A$4:$K$304,4,FALSE))
+($F$4*VLOOKUP($L32,EnemySkills!$A$4:$K$304,5,FALSE))
+($H$4*VLOOKUP($L32,EnemySkills!$A$4:$K$304,6,FALSE))
+($I$4*VLOOKUP($L32,EnemySkills!$A$4:$K$304,7,FALSE))
)-(
 (VLOOKUP(U$30,$A$7:$T$26,16,FALSE)*VLOOKUP($L32,EnemySkills!$A$4:$K$304,8,FALSE))
+(VLOOKUP(U$30,$A$7:$T$26,18,FALSE)*VLOOKUP($L32,EnemySkills!$A$4:$K$304,9,FALSE))
+(VLOOKUP(U$30,$A$7:$T$26,19,FALSE)*VLOOKUP($L32,EnemySkills!$A$4:$K$304,10,FALSE))
+(VLOOKUP(U$30,$A$7:$T$26,20,FALSE)*VLOOKUP($L32,EnemySkills!$A$4:$K$304,11,FALSE))
),0)</f>
        <v>30</v>
      </c>
      <c r="V32" s="60">
        <f ca="1">ROUND(VLOOKUP($L32,EnemySkills!$A$4:$K$304,3,FALSE)
+(
 ($D$4*VLOOKUP($L32,EnemySkills!$A$4:$K$304,4,FALSE))
+($F$4*VLOOKUP($L32,EnemySkills!$A$4:$K$304,5,FALSE))
+($H$4*VLOOKUP($L32,EnemySkills!$A$4:$K$304,6,FALSE))
+($I$4*VLOOKUP($L32,EnemySkills!$A$4:$K$304,7,FALSE))
)-(
 (VLOOKUP(V$30,$A$7:$T$26,16,FALSE)*VLOOKUP($L32,EnemySkills!$A$4:$K$304,8,FALSE))
+(VLOOKUP(V$30,$A$7:$T$26,18,FALSE)*VLOOKUP($L32,EnemySkills!$A$4:$K$304,9,FALSE))
+(VLOOKUP(V$30,$A$7:$T$26,19,FALSE)*VLOOKUP($L32,EnemySkills!$A$4:$K$304,10,FALSE))
+(VLOOKUP(V$30,$A$7:$T$26,20,FALSE)*VLOOKUP($L32,EnemySkills!$A$4:$K$304,11,FALSE))
),0)</f>
        <v>30</v>
      </c>
      <c r="W32" s="60">
        <f ca="1">ROUND(VLOOKUP($L32,EnemySkills!$A$4:$K$304,3,FALSE)
+(
 ($D$4*VLOOKUP($L32,EnemySkills!$A$4:$K$304,4,FALSE))
+($F$4*VLOOKUP($L32,EnemySkills!$A$4:$K$304,5,FALSE))
+($H$4*VLOOKUP($L32,EnemySkills!$A$4:$K$304,6,FALSE))
+($I$4*VLOOKUP($L32,EnemySkills!$A$4:$K$304,7,FALSE))
)-(
 (VLOOKUP(W$30,$A$7:$T$26,16,FALSE)*VLOOKUP($L32,EnemySkills!$A$4:$K$304,8,FALSE))
+(VLOOKUP(W$30,$A$7:$T$26,18,FALSE)*VLOOKUP($L32,EnemySkills!$A$4:$K$304,9,FALSE))
+(VLOOKUP(W$30,$A$7:$T$26,19,FALSE)*VLOOKUP($L32,EnemySkills!$A$4:$K$304,10,FALSE))
+(VLOOKUP(W$30,$A$7:$T$26,20,FALSE)*VLOOKUP($L32,EnemySkills!$A$4:$K$304,11,FALSE))
),0)</f>
        <v>30</v>
      </c>
      <c r="X32" s="60">
        <f ca="1">ROUND(VLOOKUP($L32,EnemySkills!$A$4:$K$304,3,FALSE)
+(
 ($D$4*VLOOKUP($L32,EnemySkills!$A$4:$K$304,4,FALSE))
+($F$4*VLOOKUP($L32,EnemySkills!$A$4:$K$304,5,FALSE))
+($H$4*VLOOKUP($L32,EnemySkills!$A$4:$K$304,6,FALSE))
+($I$4*VLOOKUP($L32,EnemySkills!$A$4:$K$304,7,FALSE))
)-(
 (VLOOKUP(X$30,$A$7:$T$26,16,FALSE)*VLOOKUP($L32,EnemySkills!$A$4:$K$304,8,FALSE))
+(VLOOKUP(X$30,$A$7:$T$26,18,FALSE)*VLOOKUP($L32,EnemySkills!$A$4:$K$304,9,FALSE))
+(VLOOKUP(X$30,$A$7:$T$26,19,FALSE)*VLOOKUP($L32,EnemySkills!$A$4:$K$304,10,FALSE))
+(VLOOKUP(X$30,$A$7:$T$26,20,FALSE)*VLOOKUP($L32,EnemySkills!$A$4:$K$304,11,FALSE))
),0)</f>
        <v>30</v>
      </c>
      <c r="Y32" s="60">
        <f ca="1">ROUND(VLOOKUP($L32,EnemySkills!$A$4:$K$304,3,FALSE)
+(
 ($D$4*VLOOKUP($L32,EnemySkills!$A$4:$K$304,4,FALSE))
+($F$4*VLOOKUP($L32,EnemySkills!$A$4:$K$304,5,FALSE))
+($H$4*VLOOKUP($L32,EnemySkills!$A$4:$K$304,6,FALSE))
+($I$4*VLOOKUP($L32,EnemySkills!$A$4:$K$304,7,FALSE))
)-(
 (VLOOKUP(Y$30,$A$7:$T$26,16,FALSE)*VLOOKUP($L32,EnemySkills!$A$4:$K$304,8,FALSE))
+(VLOOKUP(Y$30,$A$7:$T$26,18,FALSE)*VLOOKUP($L32,EnemySkills!$A$4:$K$304,9,FALSE))
+(VLOOKUP(Y$30,$A$7:$T$26,19,FALSE)*VLOOKUP($L32,EnemySkills!$A$4:$K$304,10,FALSE))
+(VLOOKUP(Y$30,$A$7:$T$26,20,FALSE)*VLOOKUP($L32,EnemySkills!$A$4:$K$304,11,FALSE))
),0)</f>
        <v>30</v>
      </c>
      <c r="Z32" s="60">
        <f ca="1">ROUND(VLOOKUP($L32,EnemySkills!$A$4:$K$304,3,FALSE)
+(
 ($D$4*VLOOKUP($L32,EnemySkills!$A$4:$K$304,4,FALSE))
+($F$4*VLOOKUP($L32,EnemySkills!$A$4:$K$304,5,FALSE))
+($H$4*VLOOKUP($L32,EnemySkills!$A$4:$K$304,6,FALSE))
+($I$4*VLOOKUP($L32,EnemySkills!$A$4:$K$304,7,FALSE))
)-(
 (VLOOKUP(Z$30,$A$7:$T$26,16,FALSE)*VLOOKUP($L32,EnemySkills!$A$4:$K$304,8,FALSE))
+(VLOOKUP(Z$30,$A$7:$T$26,18,FALSE)*VLOOKUP($L32,EnemySkills!$A$4:$K$304,9,FALSE))
+(VLOOKUP(Z$30,$A$7:$T$26,19,FALSE)*VLOOKUP($L32,EnemySkills!$A$4:$K$304,10,FALSE))
+(VLOOKUP(Z$30,$A$7:$T$26,20,FALSE)*VLOOKUP($L32,EnemySkills!$A$4:$K$304,11,FALSE))
),0)</f>
        <v>30</v>
      </c>
      <c r="AA32" s="60">
        <f ca="1">ROUND(VLOOKUP($L32,EnemySkills!$A$4:$K$304,3,FALSE)
+(
 ($D$4*VLOOKUP($L32,EnemySkills!$A$4:$K$304,4,FALSE))
+($F$4*VLOOKUP($L32,EnemySkills!$A$4:$K$304,5,FALSE))
+($H$4*VLOOKUP($L32,EnemySkills!$A$4:$K$304,6,FALSE))
+($I$4*VLOOKUP($L32,EnemySkills!$A$4:$K$304,7,FALSE))
)-(
 (VLOOKUP(AA$30,$A$7:$T$26,16,FALSE)*VLOOKUP($L32,EnemySkills!$A$4:$K$304,8,FALSE))
+(VLOOKUP(AA$30,$A$7:$T$26,18,FALSE)*VLOOKUP($L32,EnemySkills!$A$4:$K$304,9,FALSE))
+(VLOOKUP(AA$30,$A$7:$T$26,19,FALSE)*VLOOKUP($L32,EnemySkills!$A$4:$K$304,10,FALSE))
+(VLOOKUP(AA$30,$A$7:$T$26,20,FALSE)*VLOOKUP($L32,EnemySkills!$A$4:$K$304,11,FALSE))
),0)</f>
        <v>30</v>
      </c>
      <c r="AB32" s="60">
        <f ca="1">ROUND(VLOOKUP($L32,EnemySkills!$A$4:$K$304,3,FALSE)
+(
 ($D$4*VLOOKUP($L32,EnemySkills!$A$4:$K$304,4,FALSE))
+($F$4*VLOOKUP($L32,EnemySkills!$A$4:$K$304,5,FALSE))
+($H$4*VLOOKUP($L32,EnemySkills!$A$4:$K$304,6,FALSE))
+($I$4*VLOOKUP($L32,EnemySkills!$A$4:$K$304,7,FALSE))
)-(
 (VLOOKUP(AB$30,$A$7:$T$26,16,FALSE)*VLOOKUP($L32,EnemySkills!$A$4:$K$304,8,FALSE))
+(VLOOKUP(AB$30,$A$7:$T$26,18,FALSE)*VLOOKUP($L32,EnemySkills!$A$4:$K$304,9,FALSE))
+(VLOOKUP(AB$30,$A$7:$T$26,19,FALSE)*VLOOKUP($L32,EnemySkills!$A$4:$K$304,10,FALSE))
+(VLOOKUP(AB$30,$A$7:$T$26,20,FALSE)*VLOOKUP($L32,EnemySkills!$A$4:$K$304,11,FALSE))
),0)</f>
        <v>30</v>
      </c>
      <c r="AC32" s="60">
        <f ca="1">ROUND(VLOOKUP($L32,EnemySkills!$A$4:$K$304,3,FALSE)
+(
 ($D$4*VLOOKUP($L32,EnemySkills!$A$4:$K$304,4,FALSE))
+($F$4*VLOOKUP($L32,EnemySkills!$A$4:$K$304,5,FALSE))
+($H$4*VLOOKUP($L32,EnemySkills!$A$4:$K$304,6,FALSE))
+($I$4*VLOOKUP($L32,EnemySkills!$A$4:$K$304,7,FALSE))
)-(
 (VLOOKUP(AC$30,$A$7:$T$26,16,FALSE)*VLOOKUP($L32,EnemySkills!$A$4:$K$304,8,FALSE))
+(VLOOKUP(AC$30,$A$7:$T$26,18,FALSE)*VLOOKUP($L32,EnemySkills!$A$4:$K$304,9,FALSE))
+(VLOOKUP(AC$30,$A$7:$T$26,19,FALSE)*VLOOKUP($L32,EnemySkills!$A$4:$K$304,10,FALSE))
+(VLOOKUP(AC$30,$A$7:$T$26,20,FALSE)*VLOOKUP($L32,EnemySkills!$A$4:$K$304,11,FALSE))
),0)</f>
        <v>30</v>
      </c>
      <c r="AD32" s="60">
        <f ca="1">ROUND(VLOOKUP($L32,EnemySkills!$A$4:$K$304,3,FALSE)
+(
 ($D$4*VLOOKUP($L32,EnemySkills!$A$4:$K$304,4,FALSE))
+($F$4*VLOOKUP($L32,EnemySkills!$A$4:$K$304,5,FALSE))
+($H$4*VLOOKUP($L32,EnemySkills!$A$4:$K$304,6,FALSE))
+($I$4*VLOOKUP($L32,EnemySkills!$A$4:$K$304,7,FALSE))
)-(
 (VLOOKUP(AD$30,$A$7:$T$26,16,FALSE)*VLOOKUP($L32,EnemySkills!$A$4:$K$304,8,FALSE))
+(VLOOKUP(AD$30,$A$7:$T$26,18,FALSE)*VLOOKUP($L32,EnemySkills!$A$4:$K$304,9,FALSE))
+(VLOOKUP(AD$30,$A$7:$T$26,19,FALSE)*VLOOKUP($L32,EnemySkills!$A$4:$K$304,10,FALSE))
+(VLOOKUP(AD$30,$A$7:$T$26,20,FALSE)*VLOOKUP($L32,EnemySkills!$A$4:$K$304,11,FALSE))
),0)</f>
        <v>30</v>
      </c>
      <c r="AE32" s="60">
        <f ca="1">ROUND(VLOOKUP($L32,EnemySkills!$A$4:$K$304,3,FALSE)
+(
 ($D$4*VLOOKUP($L32,EnemySkills!$A$4:$K$304,4,FALSE))
+($F$4*VLOOKUP($L32,EnemySkills!$A$4:$K$304,5,FALSE))
+($H$4*VLOOKUP($L32,EnemySkills!$A$4:$K$304,6,FALSE))
+($I$4*VLOOKUP($L32,EnemySkills!$A$4:$K$304,7,FALSE))
)-(
 (VLOOKUP(AE$30,$A$7:$T$26,16,FALSE)*VLOOKUP($L32,EnemySkills!$A$4:$K$304,8,FALSE))
+(VLOOKUP(AE$30,$A$7:$T$26,18,FALSE)*VLOOKUP($L32,EnemySkills!$A$4:$K$304,9,FALSE))
+(VLOOKUP(AE$30,$A$7:$T$26,19,FALSE)*VLOOKUP($L32,EnemySkills!$A$4:$K$304,10,FALSE))
+(VLOOKUP(AE$30,$A$7:$T$26,20,FALSE)*VLOOKUP($L32,EnemySkills!$A$4:$K$304,11,FALSE))
),0)</f>
        <v>30</v>
      </c>
      <c r="AF32" s="60">
        <f ca="1">ROUND(VLOOKUP($L32,EnemySkills!$A$4:$K$304,3,FALSE)
+(
 ($D$4*VLOOKUP($L32,EnemySkills!$A$4:$K$304,4,FALSE))
+($F$4*VLOOKUP($L32,EnemySkills!$A$4:$K$304,5,FALSE))
+($H$4*VLOOKUP($L32,EnemySkills!$A$4:$K$304,6,FALSE))
+($I$4*VLOOKUP($L32,EnemySkills!$A$4:$K$304,7,FALSE))
)-(
 (VLOOKUP(AF$30,$A$7:$T$26,16,FALSE)*VLOOKUP($L32,EnemySkills!$A$4:$K$304,8,FALSE))
+(VLOOKUP(AF$30,$A$7:$T$26,18,FALSE)*VLOOKUP($L32,EnemySkills!$A$4:$K$304,9,FALSE))
+(VLOOKUP(AF$30,$A$7:$T$26,19,FALSE)*VLOOKUP($L32,EnemySkills!$A$4:$K$304,10,FALSE))
+(VLOOKUP(AF$30,$A$7:$T$26,20,FALSE)*VLOOKUP($L32,EnemySkills!$A$4:$K$304,11,FALSE))
),0)</f>
        <v>30</v>
      </c>
      <c r="AG32" s="24"/>
    </row>
    <row r="33" spans="1:32" x14ac:dyDescent="0.25">
      <c r="A33" s="45" t="str">
        <f>Skills!A6</f>
        <v>Pommel Bash</v>
      </c>
      <c r="B33" s="75" t="str">
        <f>VLOOKUP($A33,Skills!$A$4:$C$304,2,FALSE)</f>
        <v>Soldier</v>
      </c>
      <c r="C33" s="75"/>
      <c r="D33" s="59">
        <f ca="1">ROUND(VLOOKUP(A33,Skills!A6:K306,3,FALSE)
+((VLOOKUP(B33,$A$7:$T$26,15,FALSE)*VLOOKUP(A33,Skills!$A$4:$K$304,4,FALSE))
+(VLOOKUP(B33,$A$7:$T$26,17,FALSE)*VLOOKUP(A33,Skills!$A$4:$K$304,5,FALSE))
+(VLOOKUP(B33,$A$7:$T$26,19,FALSE)*VLOOKUP(A33,Skills!$A$4:$K$304,6,FALSE))
+(VLOOKUP(B33,$A$7:$T28,20,FALSE)*VLOOKUP(A33,Skills!$A$4:$K$304,7,FALSE)))
-(($E$4*VLOOKUP(A33,Skills!$A$4:$K$304,8,FALSE))
+($F$4*VLOOKUP(A33,Skills!$A$4:$K$304,9,FALSE))
+($H$4*VLOOKUP(A33,Skills!$A$4:$K$304,10,FALSE))
+($I$4*VLOOKUP(A33,Skills!$A$4:$K$304,11,FALSE))),0)</f>
        <v>56</v>
      </c>
      <c r="E33" s="60">
        <f t="shared" ca="1" si="8"/>
        <v>1.8</v>
      </c>
      <c r="F33" s="59">
        <f ca="1">ROUND(VLOOKUP(A33,Skills!A6:K306,3,FALSE)
+(((VLOOKUP(B33,$A$7:$T$26,15,FALSE)*1.2)*VLOOKUP(A33,Skills!$A$4:$K$304,4,FALSE))
+((VLOOKUP(B33,$A$7:$T$26,17,FALSE)*1.2)*VLOOKUP(A33,Skills!$A$4:$K$304,5,FALSE))
+(VLOOKUP(B33,$A$7:$T$26,19,FALSE)*VLOOKUP(A33,Skills!$A$4:$K$304,6,FALSE))
+(VLOOKUP(B33,$A$7:$T28,20,FALSE)*VLOOKUP(A33,Skills!$A$4:$K$304,7,FALSE)))
-(($E$4*VLOOKUP(A33,Skills!$A$4:$K$304,8,FALSE))
+($F$4*VLOOKUP(A33,Skills!$A$4:$K$304,9,FALSE))
+($H$4*VLOOKUP(A33,Skills!$A$4:$K$304,10,FALSE))
+($I$4*VLOOKUP(A33,Skills!$A$4:$K$304,11,FALSE))),0)</f>
        <v>71</v>
      </c>
      <c r="G33" s="60">
        <f ca="1">ROUND(VLOOKUP(A33,Skills!A6:K306,3,FALSE)
+(((VLOOKUP(B33,$A$7:$T$26,15,FALSE)*1.4)*VLOOKUP(A33,Skills!$A$4:$K$304,4,FALSE))
+((VLOOKUP(B33,$A$7:$T$26,17,FALSE)*1.4)*VLOOKUP(A33,Skills!$A$4:$K$304,5,FALSE))
+(VLOOKUP(B33,$A$7:$T$26,19,FALSE)*VLOOKUP(A33,Skills!$A$4:$K$304,6,FALSE))
+(VLOOKUP(B33,$A$7:$T28,20,FALSE)*VLOOKUP(A33,Skills!$A$4:$K$304,7,FALSE)))
-(($E$4*VLOOKUP(A33,Skills!$A$4:$K$304,8,FALSE))
+($F$4*VLOOKUP(A33,Skills!$A$4:$K$304,9,FALSE))
+($H$4*VLOOKUP(A33,Skills!$A$4:$K$304,10,FALSE))
+($I$4*VLOOKUP(A33,Skills!$A$4:$K$304,11,FALSE))),0)</f>
        <v>86</v>
      </c>
      <c r="H33" s="59">
        <f ca="1">ROUND(VLOOKUP(A33,Skills!A6:K306,3,FALSE)
+((VLOOKUP(B33,$A$7:$T$26,15,FALSE)*VLOOKUP(A33,Skills!$A$4:$K$304,4,FALSE))
+(VLOOKUP(B33,$A$7:$T$26,17,FALSE)*VLOOKUP(A33,Skills!$A$4:$K$304,5,FALSE))
+(VLOOKUP(B33,$A$7:$T$26,19,FALSE)*VLOOKUP(A33,Skills!$A$4:$K$304,6,FALSE))
+(VLOOKUP(B33,$A$7:$T28,20,FALSE)*VLOOKUP(A33,Skills!$A$4:$K$304,7,FALSE)))
-((($E$4*1.2)*VLOOKUP(A33,Skills!$A$4:$K$304,8,FALSE))
+(($F$4*1.2)*VLOOKUP(A33,Skills!$A$4:$K$304,9,FALSE))
+($H$4*VLOOKUP(A33,Skills!$A$4:$K$304,10,FALSE))
+($I$4*VLOOKUP(A33,Skills!$A$4:$K$304,11,FALSE))),0)</f>
        <v>52</v>
      </c>
      <c r="I33" s="61">
        <f ca="1">ROUND(VLOOKUP(A33,Skills!A6:K306,3,FALSE)
+((VLOOKUP(B33,$A$7:$T$26,15,FALSE)*VLOOKUP(A33,Skills!$A$4:$K$304,4,FALSE))
+(VLOOKUP(B33,$A$7:$T$26,17,FALSE)*VLOOKUP(A33,Skills!$A$4:$K$304,5,FALSE))
+(VLOOKUP(B33,$A$7:$T$26,19,FALSE)*VLOOKUP(A33,Skills!$A$4:$K$304,6,FALSE))
+(VLOOKUP(B33,$A$7:$T28,20,FALSE)*VLOOKUP(A33,Skills!$A$4:$K$304,7,FALSE)))
-((($E$4*1.4)*VLOOKUP(A33,Skills!$A$4:$K$304,8,FALSE))
+(($F$4*1.4)*VLOOKUP(A33,Skills!$A$4:$K$304,9,FALSE))
+($H$4*VLOOKUP(A33,Skills!$A$4:$K$304,10,FALSE))
+($I$4*VLOOKUP(A33,Skills!$A$4:$K$304,11,FALSE))),0)</f>
        <v>48</v>
      </c>
      <c r="L33" s="45" t="str">
        <f>EnemySkills!A6</f>
        <v>Pounce</v>
      </c>
      <c r="M33" s="60">
        <f ca="1">ROUND(VLOOKUP($L33,EnemySkills!$A$4:$K$304,3,FALSE)
+(
 ($D$4*VLOOKUP($L33,EnemySkills!$A$4:$K$304,4,FALSE))
+($F$4*VLOOKUP($L33,EnemySkills!$A$4:$K$304,5,FALSE))
+($H$4*VLOOKUP($L33,EnemySkills!$A$4:$K$304,6,FALSE))
+($I$4*VLOOKUP($L33,EnemySkills!$A$4:$K$304,7,FALSE))
)-(
 (VLOOKUP(M$30,$A$7:$T$26,16,FALSE)*VLOOKUP($L33,EnemySkills!$A$4:$K$304,8,FALSE))
+(VLOOKUP(M$30,$A$7:$T$26,18,FALSE)*VLOOKUP($L33,EnemySkills!$A$4:$K$304,9,FALSE))
+(VLOOKUP(M$30,$A$7:$T$26,19,FALSE)*VLOOKUP($L33,EnemySkills!$A$4:$K$304,10,FALSE))
+(VLOOKUP(M$30,$A$7:$T$26,20,FALSE)*VLOOKUP($L33,EnemySkills!$A$4:$K$304,11,FALSE))
),0)</f>
        <v>20</v>
      </c>
      <c r="N33" s="60">
        <f ca="1">ROUND(VLOOKUP($L33,EnemySkills!$A$4:$K$304,3,FALSE)
+(
 ($D$4*VLOOKUP($L33,EnemySkills!$A$4:$K$304,4,FALSE))
+($F$4*VLOOKUP($L33,EnemySkills!$A$4:$K$304,5,FALSE))
+($H$4*VLOOKUP($L33,EnemySkills!$A$4:$K$304,6,FALSE))
+($I$4*VLOOKUP($L33,EnemySkills!$A$4:$K$304,7,FALSE))
)-(
 (VLOOKUP(N$30,$A$7:$T$26,16,FALSE)*VLOOKUP($L33,EnemySkills!$A$4:$K$304,8,FALSE))
+(VLOOKUP(N$30,$A$7:$T$26,18,FALSE)*VLOOKUP($L33,EnemySkills!$A$4:$K$304,9,FALSE))
+(VLOOKUP(N$30,$A$7:$T$26,19,FALSE)*VLOOKUP($L33,EnemySkills!$A$4:$K$304,10,FALSE))
+(VLOOKUP(N$30,$A$7:$T$26,20,FALSE)*VLOOKUP($L33,EnemySkills!$A$4:$K$304,11,FALSE))
),0)</f>
        <v>20</v>
      </c>
      <c r="O33" s="60">
        <f ca="1">ROUND(VLOOKUP($L33,EnemySkills!$A$4:$K$304,3,FALSE)
+(
 ($D$4*VLOOKUP($L33,EnemySkills!$A$4:$K$304,4,FALSE))
+($F$4*VLOOKUP($L33,EnemySkills!$A$4:$K$304,5,FALSE))
+($H$4*VLOOKUP($L33,EnemySkills!$A$4:$K$304,6,FALSE))
+($I$4*VLOOKUP($L33,EnemySkills!$A$4:$K$304,7,FALSE))
)-(
 (VLOOKUP(O$30,$A$7:$T$26,16,FALSE)*VLOOKUP($L33,EnemySkills!$A$4:$K$304,8,FALSE))
+(VLOOKUP(O$30,$A$7:$T$26,18,FALSE)*VLOOKUP($L33,EnemySkills!$A$4:$K$304,9,FALSE))
+(VLOOKUP(O$30,$A$7:$T$26,19,FALSE)*VLOOKUP($L33,EnemySkills!$A$4:$K$304,10,FALSE))
+(VLOOKUP(O$30,$A$7:$T$26,20,FALSE)*VLOOKUP($L33,EnemySkills!$A$4:$K$304,11,FALSE))
),0)</f>
        <v>20</v>
      </c>
      <c r="P33" s="60">
        <f ca="1">ROUND(VLOOKUP($L33,EnemySkills!$A$4:$K$304,3,FALSE)
+(
 ($D$4*VLOOKUP($L33,EnemySkills!$A$4:$K$304,4,FALSE))
+($F$4*VLOOKUP($L33,EnemySkills!$A$4:$K$304,5,FALSE))
+($H$4*VLOOKUP($L33,EnemySkills!$A$4:$K$304,6,FALSE))
+($I$4*VLOOKUP($L33,EnemySkills!$A$4:$K$304,7,FALSE))
)-(
 (VLOOKUP(P$30,$A$7:$T$26,16,FALSE)*VLOOKUP($L33,EnemySkills!$A$4:$K$304,8,FALSE))
+(VLOOKUP(P$30,$A$7:$T$26,18,FALSE)*VLOOKUP($L33,EnemySkills!$A$4:$K$304,9,FALSE))
+(VLOOKUP(P$30,$A$7:$T$26,19,FALSE)*VLOOKUP($L33,EnemySkills!$A$4:$K$304,10,FALSE))
+(VLOOKUP(P$30,$A$7:$T$26,20,FALSE)*VLOOKUP($L33,EnemySkills!$A$4:$K$304,11,FALSE))
),0)</f>
        <v>20</v>
      </c>
      <c r="Q33" s="60">
        <f ca="1">ROUND(VLOOKUP($L33,EnemySkills!$A$4:$K$304,3,FALSE)
+(
 ($D$4*VLOOKUP($L33,EnemySkills!$A$4:$K$304,4,FALSE))
+($F$4*VLOOKUP($L33,EnemySkills!$A$4:$K$304,5,FALSE))
+($H$4*VLOOKUP($L33,EnemySkills!$A$4:$K$304,6,FALSE))
+($I$4*VLOOKUP($L33,EnemySkills!$A$4:$K$304,7,FALSE))
)-(
 (VLOOKUP(Q$30,$A$7:$T$26,16,FALSE)*VLOOKUP($L33,EnemySkills!$A$4:$K$304,8,FALSE))
+(VLOOKUP(Q$30,$A$7:$T$26,18,FALSE)*VLOOKUP($L33,EnemySkills!$A$4:$K$304,9,FALSE))
+(VLOOKUP(Q$30,$A$7:$T$26,19,FALSE)*VLOOKUP($L33,EnemySkills!$A$4:$K$304,10,FALSE))
+(VLOOKUP(Q$30,$A$7:$T$26,20,FALSE)*VLOOKUP($L33,EnemySkills!$A$4:$K$304,11,FALSE))
),0)</f>
        <v>20</v>
      </c>
      <c r="R33" s="60">
        <f ca="1">ROUND(VLOOKUP($L33,EnemySkills!$A$4:$K$304,3,FALSE)
+(
 ($D$4*VLOOKUP($L33,EnemySkills!$A$4:$K$304,4,FALSE))
+($F$4*VLOOKUP($L33,EnemySkills!$A$4:$K$304,5,FALSE))
+($H$4*VLOOKUP($L33,EnemySkills!$A$4:$K$304,6,FALSE))
+($I$4*VLOOKUP($L33,EnemySkills!$A$4:$K$304,7,FALSE))
)-(
 (VLOOKUP(R$30,$A$7:$T$26,16,FALSE)*VLOOKUP($L33,EnemySkills!$A$4:$K$304,8,FALSE))
+(VLOOKUP(R$30,$A$7:$T$26,18,FALSE)*VLOOKUP($L33,EnemySkills!$A$4:$K$304,9,FALSE))
+(VLOOKUP(R$30,$A$7:$T$26,19,FALSE)*VLOOKUP($L33,EnemySkills!$A$4:$K$304,10,FALSE))
+(VLOOKUP(R$30,$A$7:$T$26,20,FALSE)*VLOOKUP($L33,EnemySkills!$A$4:$K$304,11,FALSE))
),0)</f>
        <v>20</v>
      </c>
      <c r="S33" s="60">
        <f ca="1">ROUND(VLOOKUP($L33,EnemySkills!$A$4:$K$304,3,FALSE)
+(
 ($D$4*VLOOKUP($L33,EnemySkills!$A$4:$K$304,4,FALSE))
+($F$4*VLOOKUP($L33,EnemySkills!$A$4:$K$304,5,FALSE))
+($H$4*VLOOKUP($L33,EnemySkills!$A$4:$K$304,6,FALSE))
+($I$4*VLOOKUP($L33,EnemySkills!$A$4:$K$304,7,FALSE))
)-(
 (VLOOKUP(S$30,$A$7:$T$26,16,FALSE)*VLOOKUP($L33,EnemySkills!$A$4:$K$304,8,FALSE))
+(VLOOKUP(S$30,$A$7:$T$26,18,FALSE)*VLOOKUP($L33,EnemySkills!$A$4:$K$304,9,FALSE))
+(VLOOKUP(S$30,$A$7:$T$26,19,FALSE)*VLOOKUP($L33,EnemySkills!$A$4:$K$304,10,FALSE))
+(VLOOKUP(S$30,$A$7:$T$26,20,FALSE)*VLOOKUP($L33,EnemySkills!$A$4:$K$304,11,FALSE))
),0)</f>
        <v>20</v>
      </c>
      <c r="T33" s="60">
        <f ca="1">ROUND(VLOOKUP($L33,EnemySkills!$A$4:$K$304,3,FALSE)
+(
 ($D$4*VLOOKUP($L33,EnemySkills!$A$4:$K$304,4,FALSE))
+($F$4*VLOOKUP($L33,EnemySkills!$A$4:$K$304,5,FALSE))
+($H$4*VLOOKUP($L33,EnemySkills!$A$4:$K$304,6,FALSE))
+($I$4*VLOOKUP($L33,EnemySkills!$A$4:$K$304,7,FALSE))
)-(
 (VLOOKUP(T$30,$A$7:$T$26,16,FALSE)*VLOOKUP($L33,EnemySkills!$A$4:$K$304,8,FALSE))
+(VLOOKUP(T$30,$A$7:$T$26,18,FALSE)*VLOOKUP($L33,EnemySkills!$A$4:$K$304,9,FALSE))
+(VLOOKUP(T$30,$A$7:$T$26,19,FALSE)*VLOOKUP($L33,EnemySkills!$A$4:$K$304,10,FALSE))
+(VLOOKUP(T$30,$A$7:$T$26,20,FALSE)*VLOOKUP($L33,EnemySkills!$A$4:$K$304,11,FALSE))
),0)</f>
        <v>20</v>
      </c>
      <c r="U33" s="60">
        <f ca="1">ROUND(VLOOKUP($L33,EnemySkills!$A$4:$K$304,3,FALSE)
+(
 ($D$4*VLOOKUP($L33,EnemySkills!$A$4:$K$304,4,FALSE))
+($F$4*VLOOKUP($L33,EnemySkills!$A$4:$K$304,5,FALSE))
+($H$4*VLOOKUP($L33,EnemySkills!$A$4:$K$304,6,FALSE))
+($I$4*VLOOKUP($L33,EnemySkills!$A$4:$K$304,7,FALSE))
)-(
 (VLOOKUP(U$30,$A$7:$T$26,16,FALSE)*VLOOKUP($L33,EnemySkills!$A$4:$K$304,8,FALSE))
+(VLOOKUP(U$30,$A$7:$T$26,18,FALSE)*VLOOKUP($L33,EnemySkills!$A$4:$K$304,9,FALSE))
+(VLOOKUP(U$30,$A$7:$T$26,19,FALSE)*VLOOKUP($L33,EnemySkills!$A$4:$K$304,10,FALSE))
+(VLOOKUP(U$30,$A$7:$T$26,20,FALSE)*VLOOKUP($L33,EnemySkills!$A$4:$K$304,11,FALSE))
),0)</f>
        <v>20</v>
      </c>
      <c r="V33" s="60">
        <f ca="1">ROUND(VLOOKUP($L33,EnemySkills!$A$4:$K$304,3,FALSE)
+(
 ($D$4*VLOOKUP($L33,EnemySkills!$A$4:$K$304,4,FALSE))
+($F$4*VLOOKUP($L33,EnemySkills!$A$4:$K$304,5,FALSE))
+($H$4*VLOOKUP($L33,EnemySkills!$A$4:$K$304,6,FALSE))
+($I$4*VLOOKUP($L33,EnemySkills!$A$4:$K$304,7,FALSE))
)-(
 (VLOOKUP(V$30,$A$7:$T$26,16,FALSE)*VLOOKUP($L33,EnemySkills!$A$4:$K$304,8,FALSE))
+(VLOOKUP(V$30,$A$7:$T$26,18,FALSE)*VLOOKUP($L33,EnemySkills!$A$4:$K$304,9,FALSE))
+(VLOOKUP(V$30,$A$7:$T$26,19,FALSE)*VLOOKUP($L33,EnemySkills!$A$4:$K$304,10,FALSE))
+(VLOOKUP(V$30,$A$7:$T$26,20,FALSE)*VLOOKUP($L33,EnemySkills!$A$4:$K$304,11,FALSE))
),0)</f>
        <v>20</v>
      </c>
      <c r="W33" s="60">
        <f ca="1">ROUND(VLOOKUP($L33,EnemySkills!$A$4:$K$304,3,FALSE)
+(
 ($D$4*VLOOKUP($L33,EnemySkills!$A$4:$K$304,4,FALSE))
+($F$4*VLOOKUP($L33,EnemySkills!$A$4:$K$304,5,FALSE))
+($H$4*VLOOKUP($L33,EnemySkills!$A$4:$K$304,6,FALSE))
+($I$4*VLOOKUP($L33,EnemySkills!$A$4:$K$304,7,FALSE))
)-(
 (VLOOKUP(W$30,$A$7:$T$26,16,FALSE)*VLOOKUP($L33,EnemySkills!$A$4:$K$304,8,FALSE))
+(VLOOKUP(W$30,$A$7:$T$26,18,FALSE)*VLOOKUP($L33,EnemySkills!$A$4:$K$304,9,FALSE))
+(VLOOKUP(W$30,$A$7:$T$26,19,FALSE)*VLOOKUP($L33,EnemySkills!$A$4:$K$304,10,FALSE))
+(VLOOKUP(W$30,$A$7:$T$26,20,FALSE)*VLOOKUP($L33,EnemySkills!$A$4:$K$304,11,FALSE))
),0)</f>
        <v>20</v>
      </c>
      <c r="X33" s="60">
        <f ca="1">ROUND(VLOOKUP($L33,EnemySkills!$A$4:$K$304,3,FALSE)
+(
 ($D$4*VLOOKUP($L33,EnemySkills!$A$4:$K$304,4,FALSE))
+($F$4*VLOOKUP($L33,EnemySkills!$A$4:$K$304,5,FALSE))
+($H$4*VLOOKUP($L33,EnemySkills!$A$4:$K$304,6,FALSE))
+($I$4*VLOOKUP($L33,EnemySkills!$A$4:$K$304,7,FALSE))
)-(
 (VLOOKUP(X$30,$A$7:$T$26,16,FALSE)*VLOOKUP($L33,EnemySkills!$A$4:$K$304,8,FALSE))
+(VLOOKUP(X$30,$A$7:$T$26,18,FALSE)*VLOOKUP($L33,EnemySkills!$A$4:$K$304,9,FALSE))
+(VLOOKUP(X$30,$A$7:$T$26,19,FALSE)*VLOOKUP($L33,EnemySkills!$A$4:$K$304,10,FALSE))
+(VLOOKUP(X$30,$A$7:$T$26,20,FALSE)*VLOOKUP($L33,EnemySkills!$A$4:$K$304,11,FALSE))
),0)</f>
        <v>20</v>
      </c>
      <c r="Y33" s="60">
        <f ca="1">ROUND(VLOOKUP($L33,EnemySkills!$A$4:$K$304,3,FALSE)
+(
 ($D$4*VLOOKUP($L33,EnemySkills!$A$4:$K$304,4,FALSE))
+($F$4*VLOOKUP($L33,EnemySkills!$A$4:$K$304,5,FALSE))
+($H$4*VLOOKUP($L33,EnemySkills!$A$4:$K$304,6,FALSE))
+($I$4*VLOOKUP($L33,EnemySkills!$A$4:$K$304,7,FALSE))
)-(
 (VLOOKUP(Y$30,$A$7:$T$26,16,FALSE)*VLOOKUP($L33,EnemySkills!$A$4:$K$304,8,FALSE))
+(VLOOKUP(Y$30,$A$7:$T$26,18,FALSE)*VLOOKUP($L33,EnemySkills!$A$4:$K$304,9,FALSE))
+(VLOOKUP(Y$30,$A$7:$T$26,19,FALSE)*VLOOKUP($L33,EnemySkills!$A$4:$K$304,10,FALSE))
+(VLOOKUP(Y$30,$A$7:$T$26,20,FALSE)*VLOOKUP($L33,EnemySkills!$A$4:$K$304,11,FALSE))
),0)</f>
        <v>20</v>
      </c>
      <c r="Z33" s="60">
        <f ca="1">ROUND(VLOOKUP($L33,EnemySkills!$A$4:$K$304,3,FALSE)
+(
 ($D$4*VLOOKUP($L33,EnemySkills!$A$4:$K$304,4,FALSE))
+($F$4*VLOOKUP($L33,EnemySkills!$A$4:$K$304,5,FALSE))
+($H$4*VLOOKUP($L33,EnemySkills!$A$4:$K$304,6,FALSE))
+($I$4*VLOOKUP($L33,EnemySkills!$A$4:$K$304,7,FALSE))
)-(
 (VLOOKUP(Z$30,$A$7:$T$26,16,FALSE)*VLOOKUP($L33,EnemySkills!$A$4:$K$304,8,FALSE))
+(VLOOKUP(Z$30,$A$7:$T$26,18,FALSE)*VLOOKUP($L33,EnemySkills!$A$4:$K$304,9,FALSE))
+(VLOOKUP(Z$30,$A$7:$T$26,19,FALSE)*VLOOKUP($L33,EnemySkills!$A$4:$K$304,10,FALSE))
+(VLOOKUP(Z$30,$A$7:$T$26,20,FALSE)*VLOOKUP($L33,EnemySkills!$A$4:$K$304,11,FALSE))
),0)</f>
        <v>20</v>
      </c>
      <c r="AA33" s="60">
        <f ca="1">ROUND(VLOOKUP($L33,EnemySkills!$A$4:$K$304,3,FALSE)
+(
 ($D$4*VLOOKUP($L33,EnemySkills!$A$4:$K$304,4,FALSE))
+($F$4*VLOOKUP($L33,EnemySkills!$A$4:$K$304,5,FALSE))
+($H$4*VLOOKUP($L33,EnemySkills!$A$4:$K$304,6,FALSE))
+($I$4*VLOOKUP($L33,EnemySkills!$A$4:$K$304,7,FALSE))
)-(
 (VLOOKUP(AA$30,$A$7:$T$26,16,FALSE)*VLOOKUP($L33,EnemySkills!$A$4:$K$304,8,FALSE))
+(VLOOKUP(AA$30,$A$7:$T$26,18,FALSE)*VLOOKUP($L33,EnemySkills!$A$4:$K$304,9,FALSE))
+(VLOOKUP(AA$30,$A$7:$T$26,19,FALSE)*VLOOKUP($L33,EnemySkills!$A$4:$K$304,10,FALSE))
+(VLOOKUP(AA$30,$A$7:$T$26,20,FALSE)*VLOOKUP($L33,EnemySkills!$A$4:$K$304,11,FALSE))
),0)</f>
        <v>20</v>
      </c>
      <c r="AB33" s="60">
        <f ca="1">ROUND(VLOOKUP($L33,EnemySkills!$A$4:$K$304,3,FALSE)
+(
 ($D$4*VLOOKUP($L33,EnemySkills!$A$4:$K$304,4,FALSE))
+($F$4*VLOOKUP($L33,EnemySkills!$A$4:$K$304,5,FALSE))
+($H$4*VLOOKUP($L33,EnemySkills!$A$4:$K$304,6,FALSE))
+($I$4*VLOOKUP($L33,EnemySkills!$A$4:$K$304,7,FALSE))
)-(
 (VLOOKUP(AB$30,$A$7:$T$26,16,FALSE)*VLOOKUP($L33,EnemySkills!$A$4:$K$304,8,FALSE))
+(VLOOKUP(AB$30,$A$7:$T$26,18,FALSE)*VLOOKUP($L33,EnemySkills!$A$4:$K$304,9,FALSE))
+(VLOOKUP(AB$30,$A$7:$T$26,19,FALSE)*VLOOKUP($L33,EnemySkills!$A$4:$K$304,10,FALSE))
+(VLOOKUP(AB$30,$A$7:$T$26,20,FALSE)*VLOOKUP($L33,EnemySkills!$A$4:$K$304,11,FALSE))
),0)</f>
        <v>20</v>
      </c>
      <c r="AC33" s="60">
        <f ca="1">ROUND(VLOOKUP($L33,EnemySkills!$A$4:$K$304,3,FALSE)
+(
 ($D$4*VLOOKUP($L33,EnemySkills!$A$4:$K$304,4,FALSE))
+($F$4*VLOOKUP($L33,EnemySkills!$A$4:$K$304,5,FALSE))
+($H$4*VLOOKUP($L33,EnemySkills!$A$4:$K$304,6,FALSE))
+($I$4*VLOOKUP($L33,EnemySkills!$A$4:$K$304,7,FALSE))
)-(
 (VLOOKUP(AC$30,$A$7:$T$26,16,FALSE)*VLOOKUP($L33,EnemySkills!$A$4:$K$304,8,FALSE))
+(VLOOKUP(AC$30,$A$7:$T$26,18,FALSE)*VLOOKUP($L33,EnemySkills!$A$4:$K$304,9,FALSE))
+(VLOOKUP(AC$30,$A$7:$T$26,19,FALSE)*VLOOKUP($L33,EnemySkills!$A$4:$K$304,10,FALSE))
+(VLOOKUP(AC$30,$A$7:$T$26,20,FALSE)*VLOOKUP($L33,EnemySkills!$A$4:$K$304,11,FALSE))
),0)</f>
        <v>20</v>
      </c>
      <c r="AD33" s="60">
        <f ca="1">ROUND(VLOOKUP($L33,EnemySkills!$A$4:$K$304,3,FALSE)
+(
 ($D$4*VLOOKUP($L33,EnemySkills!$A$4:$K$304,4,FALSE))
+($F$4*VLOOKUP($L33,EnemySkills!$A$4:$K$304,5,FALSE))
+($H$4*VLOOKUP($L33,EnemySkills!$A$4:$K$304,6,FALSE))
+($I$4*VLOOKUP($L33,EnemySkills!$A$4:$K$304,7,FALSE))
)-(
 (VLOOKUP(AD$30,$A$7:$T$26,16,FALSE)*VLOOKUP($L33,EnemySkills!$A$4:$K$304,8,FALSE))
+(VLOOKUP(AD$30,$A$7:$T$26,18,FALSE)*VLOOKUP($L33,EnemySkills!$A$4:$K$304,9,FALSE))
+(VLOOKUP(AD$30,$A$7:$T$26,19,FALSE)*VLOOKUP($L33,EnemySkills!$A$4:$K$304,10,FALSE))
+(VLOOKUP(AD$30,$A$7:$T$26,20,FALSE)*VLOOKUP($L33,EnemySkills!$A$4:$K$304,11,FALSE))
),0)</f>
        <v>20</v>
      </c>
      <c r="AE33" s="60">
        <f ca="1">ROUND(VLOOKUP($L33,EnemySkills!$A$4:$K$304,3,FALSE)
+(
 ($D$4*VLOOKUP($L33,EnemySkills!$A$4:$K$304,4,FALSE))
+($F$4*VLOOKUP($L33,EnemySkills!$A$4:$K$304,5,FALSE))
+($H$4*VLOOKUP($L33,EnemySkills!$A$4:$K$304,6,FALSE))
+($I$4*VLOOKUP($L33,EnemySkills!$A$4:$K$304,7,FALSE))
)-(
 (VLOOKUP(AE$30,$A$7:$T$26,16,FALSE)*VLOOKUP($L33,EnemySkills!$A$4:$K$304,8,FALSE))
+(VLOOKUP(AE$30,$A$7:$T$26,18,FALSE)*VLOOKUP($L33,EnemySkills!$A$4:$K$304,9,FALSE))
+(VLOOKUP(AE$30,$A$7:$T$26,19,FALSE)*VLOOKUP($L33,EnemySkills!$A$4:$K$304,10,FALSE))
+(VLOOKUP(AE$30,$A$7:$T$26,20,FALSE)*VLOOKUP($L33,EnemySkills!$A$4:$K$304,11,FALSE))
),0)</f>
        <v>20</v>
      </c>
      <c r="AF33" s="60">
        <f ca="1">ROUND(VLOOKUP($L33,EnemySkills!$A$4:$K$304,3,FALSE)
+(
 ($D$4*VLOOKUP($L33,EnemySkills!$A$4:$K$304,4,FALSE))
+($F$4*VLOOKUP($L33,EnemySkills!$A$4:$K$304,5,FALSE))
+($H$4*VLOOKUP($L33,EnemySkills!$A$4:$K$304,6,FALSE))
+($I$4*VLOOKUP($L33,EnemySkills!$A$4:$K$304,7,FALSE))
)-(
 (VLOOKUP(AF$30,$A$7:$T$26,16,FALSE)*VLOOKUP($L33,EnemySkills!$A$4:$K$304,8,FALSE))
+(VLOOKUP(AF$30,$A$7:$T$26,18,FALSE)*VLOOKUP($L33,EnemySkills!$A$4:$K$304,9,FALSE))
+(VLOOKUP(AF$30,$A$7:$T$26,19,FALSE)*VLOOKUP($L33,EnemySkills!$A$4:$K$304,10,FALSE))
+(VLOOKUP(AF$30,$A$7:$T$26,20,FALSE)*VLOOKUP($L33,EnemySkills!$A$4:$K$304,11,FALSE))
),0)</f>
        <v>20</v>
      </c>
    </row>
    <row r="34" spans="1:32" x14ac:dyDescent="0.25">
      <c r="A34" s="45" t="str">
        <f>Skills!A7</f>
        <v>Inspiring Charge</v>
      </c>
      <c r="B34" s="75" t="str">
        <f>VLOOKUP($A34,Skills!$A$4:$C$304,2,FALSE)</f>
        <v>Soldier</v>
      </c>
      <c r="C34" s="75"/>
      <c r="D34" s="59">
        <f ca="1">ROUND(VLOOKUP(A34,Skills!A7:K307,3,FALSE)
+((VLOOKUP(B34,$A$7:$T$26,15,FALSE)*VLOOKUP(A34,Skills!$A$4:$K$304,4,FALSE))
+(VLOOKUP(B34,$A$7:$T$26,17,FALSE)*VLOOKUP(A34,Skills!$A$4:$K$304,5,FALSE))
+(VLOOKUP(B34,$A$7:$T$26,19,FALSE)*VLOOKUP(A34,Skills!$A$4:$K$304,6,FALSE))
+(VLOOKUP(B34,$A$7:$T29,20,FALSE)*VLOOKUP(A34,Skills!$A$4:$K$304,7,FALSE)))
-(($E$4*VLOOKUP(A34,Skills!$A$4:$K$304,8,FALSE))
+($F$4*VLOOKUP(A34,Skills!$A$4:$K$304,9,FALSE))
+($H$4*VLOOKUP(A34,Skills!$A$4:$K$304,10,FALSE))
+($I$4*VLOOKUP(A34,Skills!$A$4:$K$304,11,FALSE))),0)</f>
        <v>61</v>
      </c>
      <c r="E34" s="60">
        <f t="shared" ca="1" si="8"/>
        <v>1.6</v>
      </c>
      <c r="F34" s="59">
        <f ca="1">ROUND(VLOOKUP(A34,Skills!A7:K307,3,FALSE)
+(((VLOOKUP(B34,$A$7:$T$26,15,FALSE)*1.2)*VLOOKUP(A34,Skills!$A$4:$K$304,4,FALSE))
+((VLOOKUP(B34,$A$7:$T$26,17,FALSE)*1.2)*VLOOKUP(A34,Skills!$A$4:$K$304,5,FALSE))
+(VLOOKUP(B34,$A$7:$T$26,19,FALSE)*VLOOKUP(A34,Skills!$A$4:$K$304,6,FALSE))
+(VLOOKUP(B34,$A$7:$T29,20,FALSE)*VLOOKUP(A34,Skills!$A$4:$K$304,7,FALSE)))
-(($E$4*VLOOKUP(A34,Skills!$A$4:$K$304,8,FALSE))
+($F$4*VLOOKUP(A34,Skills!$A$4:$K$304,9,FALSE))
+($H$4*VLOOKUP(A34,Skills!$A$4:$K$304,10,FALSE))
+($I$4*VLOOKUP(A34,Skills!$A$4:$K$304,11,FALSE))),0)</f>
        <v>76</v>
      </c>
      <c r="G34" s="60">
        <f ca="1">ROUND(VLOOKUP(A34,Skills!A7:K307,3,FALSE)
+(((VLOOKUP(B34,$A$7:$T$26,15,FALSE)*1.4)*VLOOKUP(A34,Skills!$A$4:$K$304,4,FALSE))
+((VLOOKUP(B34,$A$7:$T$26,17,FALSE)*1.4)*VLOOKUP(A34,Skills!$A$4:$K$304,5,FALSE))
+(VLOOKUP(B34,$A$7:$T$26,19,FALSE)*VLOOKUP(A34,Skills!$A$4:$K$304,6,FALSE))
+(VLOOKUP(B34,$A$7:$T29,20,FALSE)*VLOOKUP(A34,Skills!$A$4:$K$304,7,FALSE)))
-(($E$4*VLOOKUP(A34,Skills!$A$4:$K$304,8,FALSE))
+($F$4*VLOOKUP(A34,Skills!$A$4:$K$304,9,FALSE))
+($H$4*VLOOKUP(A34,Skills!$A$4:$K$304,10,FALSE))
+($I$4*VLOOKUP(A34,Skills!$A$4:$K$304,11,FALSE))),0)</f>
        <v>91</v>
      </c>
      <c r="H34" s="59">
        <f ca="1">ROUND(VLOOKUP(A34,Skills!A7:K307,3,FALSE)
+((VLOOKUP(B34,$A$7:$T$26,15,FALSE)*VLOOKUP(A34,Skills!$A$4:$K$304,4,FALSE))
+(VLOOKUP(B34,$A$7:$T$26,17,FALSE)*VLOOKUP(A34,Skills!$A$4:$K$304,5,FALSE))
+(VLOOKUP(B34,$A$7:$T$26,19,FALSE)*VLOOKUP(A34,Skills!$A$4:$K$304,6,FALSE))
+(VLOOKUP(B34,$A$7:$T29,20,FALSE)*VLOOKUP(A34,Skills!$A$4:$K$304,7,FALSE)))
-((($E$4*1.2)*VLOOKUP(A34,Skills!$A$4:$K$304,8,FALSE))
+(($F$4*1.2)*VLOOKUP(A34,Skills!$A$4:$K$304,9,FALSE))
+($H$4*VLOOKUP(A34,Skills!$A$4:$K$304,10,FALSE))
+($I$4*VLOOKUP(A34,Skills!$A$4:$K$304,11,FALSE))),0)</f>
        <v>57</v>
      </c>
      <c r="I34" s="61">
        <f ca="1">ROUND(VLOOKUP(A34,Skills!A7:K307,3,FALSE)
+((VLOOKUP(B34,$A$7:$T$26,15,FALSE)*VLOOKUP(A34,Skills!$A$4:$K$304,4,FALSE))
+(VLOOKUP(B34,$A$7:$T$26,17,FALSE)*VLOOKUP(A34,Skills!$A$4:$K$304,5,FALSE))
+(VLOOKUP(B34,$A$7:$T$26,19,FALSE)*VLOOKUP(A34,Skills!$A$4:$K$304,6,FALSE))
+(VLOOKUP(B34,$A$7:$T29,20,FALSE)*VLOOKUP(A34,Skills!$A$4:$K$304,7,FALSE)))
-((($E$4*1.4)*VLOOKUP(A34,Skills!$A$4:$K$304,8,FALSE))
+(($F$4*1.4)*VLOOKUP(A34,Skills!$A$4:$K$304,9,FALSE))
+($H$4*VLOOKUP(A34,Skills!$A$4:$K$304,10,FALSE))
+($I$4*VLOOKUP(A34,Skills!$A$4:$K$304,11,FALSE))),0)</f>
        <v>53</v>
      </c>
      <c r="L34" s="45" t="str">
        <f>EnemySkills!A7</f>
        <v>Putrid Cloud</v>
      </c>
      <c r="M34" s="60">
        <f ca="1">ROUND(VLOOKUP($L34,EnemySkills!$A$4:$K$304,3,FALSE)
+(
 ($D$4*VLOOKUP($L34,EnemySkills!$A$4:$K$304,4,FALSE))
+($F$4*VLOOKUP($L34,EnemySkills!$A$4:$K$304,5,FALSE))
+($H$4*VLOOKUP($L34,EnemySkills!$A$4:$K$304,6,FALSE))
+($I$4*VLOOKUP($L34,EnemySkills!$A$4:$K$304,7,FALSE))
)-(
 (VLOOKUP(M$30,$A$7:$T$26,16,FALSE)*VLOOKUP($L34,EnemySkills!$A$4:$K$304,8,FALSE))
+(VLOOKUP(M$30,$A$7:$T$26,18,FALSE)*VLOOKUP($L34,EnemySkills!$A$4:$K$304,9,FALSE))
+(VLOOKUP(M$30,$A$7:$T$26,19,FALSE)*VLOOKUP($L34,EnemySkills!$A$4:$K$304,10,FALSE))
+(VLOOKUP(M$30,$A$7:$T$26,20,FALSE)*VLOOKUP($L34,EnemySkills!$A$4:$K$304,11,FALSE))
),0)</f>
        <v>10</v>
      </c>
      <c r="N34" s="60">
        <f ca="1">ROUND(VLOOKUP($L34,EnemySkills!$A$4:$K$304,3,FALSE)
+(
 ($D$4*VLOOKUP($L34,EnemySkills!$A$4:$K$304,4,FALSE))
+($F$4*VLOOKUP($L34,EnemySkills!$A$4:$K$304,5,FALSE))
+($H$4*VLOOKUP($L34,EnemySkills!$A$4:$K$304,6,FALSE))
+($I$4*VLOOKUP($L34,EnemySkills!$A$4:$K$304,7,FALSE))
)-(
 (VLOOKUP(N$30,$A$7:$T$26,16,FALSE)*VLOOKUP($L34,EnemySkills!$A$4:$K$304,8,FALSE))
+(VLOOKUP(N$30,$A$7:$T$26,18,FALSE)*VLOOKUP($L34,EnemySkills!$A$4:$K$304,9,FALSE))
+(VLOOKUP(N$30,$A$7:$T$26,19,FALSE)*VLOOKUP($L34,EnemySkills!$A$4:$K$304,10,FALSE))
+(VLOOKUP(N$30,$A$7:$T$26,20,FALSE)*VLOOKUP($L34,EnemySkills!$A$4:$K$304,11,FALSE))
),0)</f>
        <v>10</v>
      </c>
      <c r="O34" s="60">
        <f ca="1">ROUND(VLOOKUP($L34,EnemySkills!$A$4:$K$304,3,FALSE)
+(
 ($D$4*VLOOKUP($L34,EnemySkills!$A$4:$K$304,4,FALSE))
+($F$4*VLOOKUP($L34,EnemySkills!$A$4:$K$304,5,FALSE))
+($H$4*VLOOKUP($L34,EnemySkills!$A$4:$K$304,6,FALSE))
+($I$4*VLOOKUP($L34,EnemySkills!$A$4:$K$304,7,FALSE))
)-(
 (VLOOKUP(O$30,$A$7:$T$26,16,FALSE)*VLOOKUP($L34,EnemySkills!$A$4:$K$304,8,FALSE))
+(VLOOKUP(O$30,$A$7:$T$26,18,FALSE)*VLOOKUP($L34,EnemySkills!$A$4:$K$304,9,FALSE))
+(VLOOKUP(O$30,$A$7:$T$26,19,FALSE)*VLOOKUP($L34,EnemySkills!$A$4:$K$304,10,FALSE))
+(VLOOKUP(O$30,$A$7:$T$26,20,FALSE)*VLOOKUP($L34,EnemySkills!$A$4:$K$304,11,FALSE))
),0)</f>
        <v>10</v>
      </c>
      <c r="P34" s="60">
        <f ca="1">ROUND(VLOOKUP($L34,EnemySkills!$A$4:$K$304,3,FALSE)
+(
 ($D$4*VLOOKUP($L34,EnemySkills!$A$4:$K$304,4,FALSE))
+($F$4*VLOOKUP($L34,EnemySkills!$A$4:$K$304,5,FALSE))
+($H$4*VLOOKUP($L34,EnemySkills!$A$4:$K$304,6,FALSE))
+($I$4*VLOOKUP($L34,EnemySkills!$A$4:$K$304,7,FALSE))
)-(
 (VLOOKUP(P$30,$A$7:$T$26,16,FALSE)*VLOOKUP($L34,EnemySkills!$A$4:$K$304,8,FALSE))
+(VLOOKUP(P$30,$A$7:$T$26,18,FALSE)*VLOOKUP($L34,EnemySkills!$A$4:$K$304,9,FALSE))
+(VLOOKUP(P$30,$A$7:$T$26,19,FALSE)*VLOOKUP($L34,EnemySkills!$A$4:$K$304,10,FALSE))
+(VLOOKUP(P$30,$A$7:$T$26,20,FALSE)*VLOOKUP($L34,EnemySkills!$A$4:$K$304,11,FALSE))
),0)</f>
        <v>10</v>
      </c>
      <c r="Q34" s="60">
        <f ca="1">ROUND(VLOOKUP($L34,EnemySkills!$A$4:$K$304,3,FALSE)
+(
 ($D$4*VLOOKUP($L34,EnemySkills!$A$4:$K$304,4,FALSE))
+($F$4*VLOOKUP($L34,EnemySkills!$A$4:$K$304,5,FALSE))
+($H$4*VLOOKUP($L34,EnemySkills!$A$4:$K$304,6,FALSE))
+($I$4*VLOOKUP($L34,EnemySkills!$A$4:$K$304,7,FALSE))
)-(
 (VLOOKUP(Q$30,$A$7:$T$26,16,FALSE)*VLOOKUP($L34,EnemySkills!$A$4:$K$304,8,FALSE))
+(VLOOKUP(Q$30,$A$7:$T$26,18,FALSE)*VLOOKUP($L34,EnemySkills!$A$4:$K$304,9,FALSE))
+(VLOOKUP(Q$30,$A$7:$T$26,19,FALSE)*VLOOKUP($L34,EnemySkills!$A$4:$K$304,10,FALSE))
+(VLOOKUP(Q$30,$A$7:$T$26,20,FALSE)*VLOOKUP($L34,EnemySkills!$A$4:$K$304,11,FALSE))
),0)</f>
        <v>10</v>
      </c>
      <c r="R34" s="60">
        <f ca="1">ROUND(VLOOKUP($L34,EnemySkills!$A$4:$K$304,3,FALSE)
+(
 ($D$4*VLOOKUP($L34,EnemySkills!$A$4:$K$304,4,FALSE))
+($F$4*VLOOKUP($L34,EnemySkills!$A$4:$K$304,5,FALSE))
+($H$4*VLOOKUP($L34,EnemySkills!$A$4:$K$304,6,FALSE))
+($I$4*VLOOKUP($L34,EnemySkills!$A$4:$K$304,7,FALSE))
)-(
 (VLOOKUP(R$30,$A$7:$T$26,16,FALSE)*VLOOKUP($L34,EnemySkills!$A$4:$K$304,8,FALSE))
+(VLOOKUP(R$30,$A$7:$T$26,18,FALSE)*VLOOKUP($L34,EnemySkills!$A$4:$K$304,9,FALSE))
+(VLOOKUP(R$30,$A$7:$T$26,19,FALSE)*VLOOKUP($L34,EnemySkills!$A$4:$K$304,10,FALSE))
+(VLOOKUP(R$30,$A$7:$T$26,20,FALSE)*VLOOKUP($L34,EnemySkills!$A$4:$K$304,11,FALSE))
),0)</f>
        <v>10</v>
      </c>
      <c r="S34" s="60">
        <f ca="1">ROUND(VLOOKUP($L34,EnemySkills!$A$4:$K$304,3,FALSE)
+(
 ($D$4*VLOOKUP($L34,EnemySkills!$A$4:$K$304,4,FALSE))
+($F$4*VLOOKUP($L34,EnemySkills!$A$4:$K$304,5,FALSE))
+($H$4*VLOOKUP($L34,EnemySkills!$A$4:$K$304,6,FALSE))
+($I$4*VLOOKUP($L34,EnemySkills!$A$4:$K$304,7,FALSE))
)-(
 (VLOOKUP(S$30,$A$7:$T$26,16,FALSE)*VLOOKUP($L34,EnemySkills!$A$4:$K$304,8,FALSE))
+(VLOOKUP(S$30,$A$7:$T$26,18,FALSE)*VLOOKUP($L34,EnemySkills!$A$4:$K$304,9,FALSE))
+(VLOOKUP(S$30,$A$7:$T$26,19,FALSE)*VLOOKUP($L34,EnemySkills!$A$4:$K$304,10,FALSE))
+(VLOOKUP(S$30,$A$7:$T$26,20,FALSE)*VLOOKUP($L34,EnemySkills!$A$4:$K$304,11,FALSE))
),0)</f>
        <v>10</v>
      </c>
      <c r="T34" s="60">
        <f ca="1">ROUND(VLOOKUP($L34,EnemySkills!$A$4:$K$304,3,FALSE)
+(
 ($D$4*VLOOKUP($L34,EnemySkills!$A$4:$K$304,4,FALSE))
+($F$4*VLOOKUP($L34,EnemySkills!$A$4:$K$304,5,FALSE))
+($H$4*VLOOKUP($L34,EnemySkills!$A$4:$K$304,6,FALSE))
+($I$4*VLOOKUP($L34,EnemySkills!$A$4:$K$304,7,FALSE))
)-(
 (VLOOKUP(T$30,$A$7:$T$26,16,FALSE)*VLOOKUP($L34,EnemySkills!$A$4:$K$304,8,FALSE))
+(VLOOKUP(T$30,$A$7:$T$26,18,FALSE)*VLOOKUP($L34,EnemySkills!$A$4:$K$304,9,FALSE))
+(VLOOKUP(T$30,$A$7:$T$26,19,FALSE)*VLOOKUP($L34,EnemySkills!$A$4:$K$304,10,FALSE))
+(VLOOKUP(T$30,$A$7:$T$26,20,FALSE)*VLOOKUP($L34,EnemySkills!$A$4:$K$304,11,FALSE))
),0)</f>
        <v>10</v>
      </c>
      <c r="U34" s="60">
        <f ca="1">ROUND(VLOOKUP($L34,EnemySkills!$A$4:$K$304,3,FALSE)
+(
 ($D$4*VLOOKUP($L34,EnemySkills!$A$4:$K$304,4,FALSE))
+($F$4*VLOOKUP($L34,EnemySkills!$A$4:$K$304,5,FALSE))
+($H$4*VLOOKUP($L34,EnemySkills!$A$4:$K$304,6,FALSE))
+($I$4*VLOOKUP($L34,EnemySkills!$A$4:$K$304,7,FALSE))
)-(
 (VLOOKUP(U$30,$A$7:$T$26,16,FALSE)*VLOOKUP($L34,EnemySkills!$A$4:$K$304,8,FALSE))
+(VLOOKUP(U$30,$A$7:$T$26,18,FALSE)*VLOOKUP($L34,EnemySkills!$A$4:$K$304,9,FALSE))
+(VLOOKUP(U$30,$A$7:$T$26,19,FALSE)*VLOOKUP($L34,EnemySkills!$A$4:$K$304,10,FALSE))
+(VLOOKUP(U$30,$A$7:$T$26,20,FALSE)*VLOOKUP($L34,EnemySkills!$A$4:$K$304,11,FALSE))
),0)</f>
        <v>10</v>
      </c>
      <c r="V34" s="60">
        <f ca="1">ROUND(VLOOKUP($L34,EnemySkills!$A$4:$K$304,3,FALSE)
+(
 ($D$4*VLOOKUP($L34,EnemySkills!$A$4:$K$304,4,FALSE))
+($F$4*VLOOKUP($L34,EnemySkills!$A$4:$K$304,5,FALSE))
+($H$4*VLOOKUP($L34,EnemySkills!$A$4:$K$304,6,FALSE))
+($I$4*VLOOKUP($L34,EnemySkills!$A$4:$K$304,7,FALSE))
)-(
 (VLOOKUP(V$30,$A$7:$T$26,16,FALSE)*VLOOKUP($L34,EnemySkills!$A$4:$K$304,8,FALSE))
+(VLOOKUP(V$30,$A$7:$T$26,18,FALSE)*VLOOKUP($L34,EnemySkills!$A$4:$K$304,9,FALSE))
+(VLOOKUP(V$30,$A$7:$T$26,19,FALSE)*VLOOKUP($L34,EnemySkills!$A$4:$K$304,10,FALSE))
+(VLOOKUP(V$30,$A$7:$T$26,20,FALSE)*VLOOKUP($L34,EnemySkills!$A$4:$K$304,11,FALSE))
),0)</f>
        <v>10</v>
      </c>
      <c r="W34" s="60">
        <f ca="1">ROUND(VLOOKUP($L34,EnemySkills!$A$4:$K$304,3,FALSE)
+(
 ($D$4*VLOOKUP($L34,EnemySkills!$A$4:$K$304,4,FALSE))
+($F$4*VLOOKUP($L34,EnemySkills!$A$4:$K$304,5,FALSE))
+($H$4*VLOOKUP($L34,EnemySkills!$A$4:$K$304,6,FALSE))
+($I$4*VLOOKUP($L34,EnemySkills!$A$4:$K$304,7,FALSE))
)-(
 (VLOOKUP(W$30,$A$7:$T$26,16,FALSE)*VLOOKUP($L34,EnemySkills!$A$4:$K$304,8,FALSE))
+(VLOOKUP(W$30,$A$7:$T$26,18,FALSE)*VLOOKUP($L34,EnemySkills!$A$4:$K$304,9,FALSE))
+(VLOOKUP(W$30,$A$7:$T$26,19,FALSE)*VLOOKUP($L34,EnemySkills!$A$4:$K$304,10,FALSE))
+(VLOOKUP(W$30,$A$7:$T$26,20,FALSE)*VLOOKUP($L34,EnemySkills!$A$4:$K$304,11,FALSE))
),0)</f>
        <v>10</v>
      </c>
      <c r="X34" s="60">
        <f ca="1">ROUND(VLOOKUP($L34,EnemySkills!$A$4:$K$304,3,FALSE)
+(
 ($D$4*VLOOKUP($L34,EnemySkills!$A$4:$K$304,4,FALSE))
+($F$4*VLOOKUP($L34,EnemySkills!$A$4:$K$304,5,FALSE))
+($H$4*VLOOKUP($L34,EnemySkills!$A$4:$K$304,6,FALSE))
+($I$4*VLOOKUP($L34,EnemySkills!$A$4:$K$304,7,FALSE))
)-(
 (VLOOKUP(X$30,$A$7:$T$26,16,FALSE)*VLOOKUP($L34,EnemySkills!$A$4:$K$304,8,FALSE))
+(VLOOKUP(X$30,$A$7:$T$26,18,FALSE)*VLOOKUP($L34,EnemySkills!$A$4:$K$304,9,FALSE))
+(VLOOKUP(X$30,$A$7:$T$26,19,FALSE)*VLOOKUP($L34,EnemySkills!$A$4:$K$304,10,FALSE))
+(VLOOKUP(X$30,$A$7:$T$26,20,FALSE)*VLOOKUP($L34,EnemySkills!$A$4:$K$304,11,FALSE))
),0)</f>
        <v>10</v>
      </c>
      <c r="Y34" s="60">
        <f ca="1">ROUND(VLOOKUP($L34,EnemySkills!$A$4:$K$304,3,FALSE)
+(
 ($D$4*VLOOKUP($L34,EnemySkills!$A$4:$K$304,4,FALSE))
+($F$4*VLOOKUP($L34,EnemySkills!$A$4:$K$304,5,FALSE))
+($H$4*VLOOKUP($L34,EnemySkills!$A$4:$K$304,6,FALSE))
+($I$4*VLOOKUP($L34,EnemySkills!$A$4:$K$304,7,FALSE))
)-(
 (VLOOKUP(Y$30,$A$7:$T$26,16,FALSE)*VLOOKUP($L34,EnemySkills!$A$4:$K$304,8,FALSE))
+(VLOOKUP(Y$30,$A$7:$T$26,18,FALSE)*VLOOKUP($L34,EnemySkills!$A$4:$K$304,9,FALSE))
+(VLOOKUP(Y$30,$A$7:$T$26,19,FALSE)*VLOOKUP($L34,EnemySkills!$A$4:$K$304,10,FALSE))
+(VLOOKUP(Y$30,$A$7:$T$26,20,FALSE)*VLOOKUP($L34,EnemySkills!$A$4:$K$304,11,FALSE))
),0)</f>
        <v>10</v>
      </c>
      <c r="Z34" s="60">
        <f ca="1">ROUND(VLOOKUP($L34,EnemySkills!$A$4:$K$304,3,FALSE)
+(
 ($D$4*VLOOKUP($L34,EnemySkills!$A$4:$K$304,4,FALSE))
+($F$4*VLOOKUP($L34,EnemySkills!$A$4:$K$304,5,FALSE))
+($H$4*VLOOKUP($L34,EnemySkills!$A$4:$K$304,6,FALSE))
+($I$4*VLOOKUP($L34,EnemySkills!$A$4:$K$304,7,FALSE))
)-(
 (VLOOKUP(Z$30,$A$7:$T$26,16,FALSE)*VLOOKUP($L34,EnemySkills!$A$4:$K$304,8,FALSE))
+(VLOOKUP(Z$30,$A$7:$T$26,18,FALSE)*VLOOKUP($L34,EnemySkills!$A$4:$K$304,9,FALSE))
+(VLOOKUP(Z$30,$A$7:$T$26,19,FALSE)*VLOOKUP($L34,EnemySkills!$A$4:$K$304,10,FALSE))
+(VLOOKUP(Z$30,$A$7:$T$26,20,FALSE)*VLOOKUP($L34,EnemySkills!$A$4:$K$304,11,FALSE))
),0)</f>
        <v>10</v>
      </c>
      <c r="AA34" s="60">
        <f ca="1">ROUND(VLOOKUP($L34,EnemySkills!$A$4:$K$304,3,FALSE)
+(
 ($D$4*VLOOKUP($L34,EnemySkills!$A$4:$K$304,4,FALSE))
+($F$4*VLOOKUP($L34,EnemySkills!$A$4:$K$304,5,FALSE))
+($H$4*VLOOKUP($L34,EnemySkills!$A$4:$K$304,6,FALSE))
+($I$4*VLOOKUP($L34,EnemySkills!$A$4:$K$304,7,FALSE))
)-(
 (VLOOKUP(AA$30,$A$7:$T$26,16,FALSE)*VLOOKUP($L34,EnemySkills!$A$4:$K$304,8,FALSE))
+(VLOOKUP(AA$30,$A$7:$T$26,18,FALSE)*VLOOKUP($L34,EnemySkills!$A$4:$K$304,9,FALSE))
+(VLOOKUP(AA$30,$A$7:$T$26,19,FALSE)*VLOOKUP($L34,EnemySkills!$A$4:$K$304,10,FALSE))
+(VLOOKUP(AA$30,$A$7:$T$26,20,FALSE)*VLOOKUP($L34,EnemySkills!$A$4:$K$304,11,FALSE))
),0)</f>
        <v>10</v>
      </c>
      <c r="AB34" s="60">
        <f ca="1">ROUND(VLOOKUP($L34,EnemySkills!$A$4:$K$304,3,FALSE)
+(
 ($D$4*VLOOKUP($L34,EnemySkills!$A$4:$K$304,4,FALSE))
+($F$4*VLOOKUP($L34,EnemySkills!$A$4:$K$304,5,FALSE))
+($H$4*VLOOKUP($L34,EnemySkills!$A$4:$K$304,6,FALSE))
+($I$4*VLOOKUP($L34,EnemySkills!$A$4:$K$304,7,FALSE))
)-(
 (VLOOKUP(AB$30,$A$7:$T$26,16,FALSE)*VLOOKUP($L34,EnemySkills!$A$4:$K$304,8,FALSE))
+(VLOOKUP(AB$30,$A$7:$T$26,18,FALSE)*VLOOKUP($L34,EnemySkills!$A$4:$K$304,9,FALSE))
+(VLOOKUP(AB$30,$A$7:$T$26,19,FALSE)*VLOOKUP($L34,EnemySkills!$A$4:$K$304,10,FALSE))
+(VLOOKUP(AB$30,$A$7:$T$26,20,FALSE)*VLOOKUP($L34,EnemySkills!$A$4:$K$304,11,FALSE))
),0)</f>
        <v>10</v>
      </c>
      <c r="AC34" s="60">
        <f ca="1">ROUND(VLOOKUP($L34,EnemySkills!$A$4:$K$304,3,FALSE)
+(
 ($D$4*VLOOKUP($L34,EnemySkills!$A$4:$K$304,4,FALSE))
+($F$4*VLOOKUP($L34,EnemySkills!$A$4:$K$304,5,FALSE))
+($H$4*VLOOKUP($L34,EnemySkills!$A$4:$K$304,6,FALSE))
+($I$4*VLOOKUP($L34,EnemySkills!$A$4:$K$304,7,FALSE))
)-(
 (VLOOKUP(AC$30,$A$7:$T$26,16,FALSE)*VLOOKUP($L34,EnemySkills!$A$4:$K$304,8,FALSE))
+(VLOOKUP(AC$30,$A$7:$T$26,18,FALSE)*VLOOKUP($L34,EnemySkills!$A$4:$K$304,9,FALSE))
+(VLOOKUP(AC$30,$A$7:$T$26,19,FALSE)*VLOOKUP($L34,EnemySkills!$A$4:$K$304,10,FALSE))
+(VLOOKUP(AC$30,$A$7:$T$26,20,FALSE)*VLOOKUP($L34,EnemySkills!$A$4:$K$304,11,FALSE))
),0)</f>
        <v>10</v>
      </c>
      <c r="AD34" s="60">
        <f ca="1">ROUND(VLOOKUP($L34,EnemySkills!$A$4:$K$304,3,FALSE)
+(
 ($D$4*VLOOKUP($L34,EnemySkills!$A$4:$K$304,4,FALSE))
+($F$4*VLOOKUP($L34,EnemySkills!$A$4:$K$304,5,FALSE))
+($H$4*VLOOKUP($L34,EnemySkills!$A$4:$K$304,6,FALSE))
+($I$4*VLOOKUP($L34,EnemySkills!$A$4:$K$304,7,FALSE))
)-(
 (VLOOKUP(AD$30,$A$7:$T$26,16,FALSE)*VLOOKUP($L34,EnemySkills!$A$4:$K$304,8,FALSE))
+(VLOOKUP(AD$30,$A$7:$T$26,18,FALSE)*VLOOKUP($L34,EnemySkills!$A$4:$K$304,9,FALSE))
+(VLOOKUP(AD$30,$A$7:$T$26,19,FALSE)*VLOOKUP($L34,EnemySkills!$A$4:$K$304,10,FALSE))
+(VLOOKUP(AD$30,$A$7:$T$26,20,FALSE)*VLOOKUP($L34,EnemySkills!$A$4:$K$304,11,FALSE))
),0)</f>
        <v>10</v>
      </c>
      <c r="AE34" s="60">
        <f ca="1">ROUND(VLOOKUP($L34,EnemySkills!$A$4:$K$304,3,FALSE)
+(
 ($D$4*VLOOKUP($L34,EnemySkills!$A$4:$K$304,4,FALSE))
+($F$4*VLOOKUP($L34,EnemySkills!$A$4:$K$304,5,FALSE))
+($H$4*VLOOKUP($L34,EnemySkills!$A$4:$K$304,6,FALSE))
+($I$4*VLOOKUP($L34,EnemySkills!$A$4:$K$304,7,FALSE))
)-(
 (VLOOKUP(AE$30,$A$7:$T$26,16,FALSE)*VLOOKUP($L34,EnemySkills!$A$4:$K$304,8,FALSE))
+(VLOOKUP(AE$30,$A$7:$T$26,18,FALSE)*VLOOKUP($L34,EnemySkills!$A$4:$K$304,9,FALSE))
+(VLOOKUP(AE$30,$A$7:$T$26,19,FALSE)*VLOOKUP($L34,EnemySkills!$A$4:$K$304,10,FALSE))
+(VLOOKUP(AE$30,$A$7:$T$26,20,FALSE)*VLOOKUP($L34,EnemySkills!$A$4:$K$304,11,FALSE))
),0)</f>
        <v>10</v>
      </c>
      <c r="AF34" s="60">
        <f ca="1">ROUND(VLOOKUP($L34,EnemySkills!$A$4:$K$304,3,FALSE)
+(
 ($D$4*VLOOKUP($L34,EnemySkills!$A$4:$K$304,4,FALSE))
+($F$4*VLOOKUP($L34,EnemySkills!$A$4:$K$304,5,FALSE))
+($H$4*VLOOKUP($L34,EnemySkills!$A$4:$K$304,6,FALSE))
+($I$4*VLOOKUP($L34,EnemySkills!$A$4:$K$304,7,FALSE))
)-(
 (VLOOKUP(AF$30,$A$7:$T$26,16,FALSE)*VLOOKUP($L34,EnemySkills!$A$4:$K$304,8,FALSE))
+(VLOOKUP(AF$30,$A$7:$T$26,18,FALSE)*VLOOKUP($L34,EnemySkills!$A$4:$K$304,9,FALSE))
+(VLOOKUP(AF$30,$A$7:$T$26,19,FALSE)*VLOOKUP($L34,EnemySkills!$A$4:$K$304,10,FALSE))
+(VLOOKUP(AF$30,$A$7:$T$26,20,FALSE)*VLOOKUP($L34,EnemySkills!$A$4:$K$304,11,FALSE))
),0)</f>
        <v>10</v>
      </c>
    </row>
    <row r="35" spans="1:32" x14ac:dyDescent="0.25">
      <c r="A35" s="45" t="str">
        <f>Skills!A8</f>
        <v>Arcane Bolt</v>
      </c>
      <c r="B35" s="75" t="str">
        <f>VLOOKUP($A35,Skills!$A$4:$C$304,2,FALSE)</f>
        <v>Sorcerer</v>
      </c>
      <c r="C35" s="75"/>
      <c r="D35" s="59">
        <f ca="1">ROUND(VLOOKUP(A35,Skills!A8:K308,3,FALSE)
+((VLOOKUP(B35,$A$7:$T$26,15,FALSE)*VLOOKUP(A35,Skills!$A$4:$K$304,4,FALSE))
+(VLOOKUP(B35,$A$7:$T$26,17,FALSE)*VLOOKUP(A35,Skills!$A$4:$K$304,5,FALSE))
+(VLOOKUP(B35,$A$7:$T$26,19,FALSE)*VLOOKUP(A35,Skills!$A$4:$K$304,6,FALSE))
+(VLOOKUP(B35,$A$7:$T30,20,FALSE)*VLOOKUP(A35,Skills!$A$4:$K$304,7,FALSE)))
-(($E$4*VLOOKUP(A35,Skills!$A$4:$K$304,8,FALSE))
+($F$4*VLOOKUP(A35,Skills!$A$4:$K$304,9,FALSE))
+($H$4*VLOOKUP(A35,Skills!$A$4:$K$304,10,FALSE))
+($I$4*VLOOKUP(A35,Skills!$A$4:$K$304,11,FALSE))),0)</f>
        <v>25</v>
      </c>
      <c r="E35" s="60">
        <f t="shared" ca="1" si="8"/>
        <v>4</v>
      </c>
      <c r="F35" s="59">
        <f ca="1">ROUND(VLOOKUP(A35,Skills!A8:K308,3,FALSE)
+(((VLOOKUP(B35,$A$7:$T$26,15,FALSE)*1.2)*VLOOKUP(A35,Skills!$A$4:$K$304,4,FALSE))
+((VLOOKUP(B35,$A$7:$T$26,17,FALSE)*1.2)*VLOOKUP(A35,Skills!$A$4:$K$304,5,FALSE))
+(VLOOKUP(B35,$A$7:$T$26,19,FALSE)*VLOOKUP(A35,Skills!$A$4:$K$304,6,FALSE))
+(VLOOKUP(B35,$A$7:$T30,20,FALSE)*VLOOKUP(A35,Skills!$A$4:$K$304,7,FALSE)))
-(($E$4*VLOOKUP(A35,Skills!$A$4:$K$304,8,FALSE))
+($F$4*VLOOKUP(A35,Skills!$A$4:$K$304,9,FALSE))
+($H$4*VLOOKUP(A35,Skills!$A$4:$K$304,10,FALSE))
+($I$4*VLOOKUP(A35,Skills!$A$4:$K$304,11,FALSE))),0)</f>
        <v>34</v>
      </c>
      <c r="G35" s="60">
        <f ca="1">ROUND(VLOOKUP(A35,Skills!A8:K308,3,FALSE)
+(((VLOOKUP(B35,$A$7:$T$26,15,FALSE)*1.4)*VLOOKUP(A35,Skills!$A$4:$K$304,4,FALSE))
+((VLOOKUP(B35,$A$7:$T$26,17,FALSE)*1.4)*VLOOKUP(A35,Skills!$A$4:$K$304,5,FALSE))
+(VLOOKUP(B35,$A$7:$T$26,19,FALSE)*VLOOKUP(A35,Skills!$A$4:$K$304,6,FALSE))
+(VLOOKUP(B35,$A$7:$T30,20,FALSE)*VLOOKUP(A35,Skills!$A$4:$K$304,7,FALSE)))
-(($E$4*VLOOKUP(A35,Skills!$A$4:$K$304,8,FALSE))
+($F$4*VLOOKUP(A35,Skills!$A$4:$K$304,9,FALSE))
+($H$4*VLOOKUP(A35,Skills!$A$4:$K$304,10,FALSE))
+($I$4*VLOOKUP(A35,Skills!$A$4:$K$304,11,FALSE))),0)</f>
        <v>43</v>
      </c>
      <c r="H35" s="59">
        <f ca="1">ROUND(VLOOKUP(A35,Skills!A8:K308,3,FALSE)
+((VLOOKUP(B35,$A$7:$T$26,15,FALSE)*VLOOKUP(A35,Skills!$A$4:$K$304,4,FALSE))
+(VLOOKUP(B35,$A$7:$T$26,17,FALSE)*VLOOKUP(A35,Skills!$A$4:$K$304,5,FALSE))
+(VLOOKUP(B35,$A$7:$T$26,19,FALSE)*VLOOKUP(A35,Skills!$A$4:$K$304,6,FALSE))
+(VLOOKUP(B35,$A$7:$T30,20,FALSE)*VLOOKUP(A35,Skills!$A$4:$K$304,7,FALSE)))
-((($E$4*1.2)*VLOOKUP(A35,Skills!$A$4:$K$304,8,FALSE))
+(($F$4*1.2)*VLOOKUP(A35,Skills!$A$4:$K$304,9,FALSE))
+($H$4*VLOOKUP(A35,Skills!$A$4:$K$304,10,FALSE))
+($I$4*VLOOKUP(A35,Skills!$A$4:$K$304,11,FALSE))),0)</f>
        <v>21</v>
      </c>
      <c r="I35" s="61">
        <f ca="1">ROUND(VLOOKUP(A35,Skills!A8:K308,3,FALSE)
+((VLOOKUP(B35,$A$7:$T$26,15,FALSE)*VLOOKUP(A35,Skills!$A$4:$K$304,4,FALSE))
+(VLOOKUP(B35,$A$7:$T$26,17,FALSE)*VLOOKUP(A35,Skills!$A$4:$K$304,5,FALSE))
+(VLOOKUP(B35,$A$7:$T$26,19,FALSE)*VLOOKUP(A35,Skills!$A$4:$K$304,6,FALSE))
+(VLOOKUP(B35,$A$7:$T30,20,FALSE)*VLOOKUP(A35,Skills!$A$4:$K$304,7,FALSE)))
-((($E$4*1.4)*VLOOKUP(A35,Skills!$A$4:$K$304,8,FALSE))
+(($F$4*1.4)*VLOOKUP(A35,Skills!$A$4:$K$304,9,FALSE))
+($H$4*VLOOKUP(A35,Skills!$A$4:$K$304,10,FALSE))
+($I$4*VLOOKUP(A35,Skills!$A$4:$K$304,11,FALSE))),0)</f>
        <v>17</v>
      </c>
      <c r="L35" s="45" t="str">
        <f>EnemySkills!A8</f>
        <v>Slash (Enemy)</v>
      </c>
      <c r="M35" s="60">
        <f ca="1">ROUND(VLOOKUP($L35,EnemySkills!$A$4:$K$304,3,FALSE)
+(
 ($D$4*VLOOKUP($L35,EnemySkills!$A$4:$K$304,4,FALSE))
+($F$4*VLOOKUP($L35,EnemySkills!$A$4:$K$304,5,FALSE))
+($H$4*VLOOKUP($L35,EnemySkills!$A$4:$K$304,6,FALSE))
+($I$4*VLOOKUP($L35,EnemySkills!$A$4:$K$304,7,FALSE))
)-(
 (VLOOKUP(M$30,$A$7:$T$26,16,FALSE)*VLOOKUP($L35,EnemySkills!$A$4:$K$304,8,FALSE))
+(VLOOKUP(M$30,$A$7:$T$26,18,FALSE)*VLOOKUP($L35,EnemySkills!$A$4:$K$304,9,FALSE))
+(VLOOKUP(M$30,$A$7:$T$26,19,FALSE)*VLOOKUP($L35,EnemySkills!$A$4:$K$304,10,FALSE))
+(VLOOKUP(M$30,$A$7:$T$26,20,FALSE)*VLOOKUP($L35,EnemySkills!$A$4:$K$304,11,FALSE))
),0)</f>
        <v>0</v>
      </c>
      <c r="N35" s="60">
        <f ca="1">ROUND(VLOOKUP($L35,EnemySkills!$A$4:$K$304,3,FALSE)
+(
 ($D$4*VLOOKUP($L35,EnemySkills!$A$4:$K$304,4,FALSE))
+($F$4*VLOOKUP($L35,EnemySkills!$A$4:$K$304,5,FALSE))
+($H$4*VLOOKUP($L35,EnemySkills!$A$4:$K$304,6,FALSE))
+($I$4*VLOOKUP($L35,EnemySkills!$A$4:$K$304,7,FALSE))
)-(
 (VLOOKUP(N$30,$A$7:$T$26,16,FALSE)*VLOOKUP($L35,EnemySkills!$A$4:$K$304,8,FALSE))
+(VLOOKUP(N$30,$A$7:$T$26,18,FALSE)*VLOOKUP($L35,EnemySkills!$A$4:$K$304,9,FALSE))
+(VLOOKUP(N$30,$A$7:$T$26,19,FALSE)*VLOOKUP($L35,EnemySkills!$A$4:$K$304,10,FALSE))
+(VLOOKUP(N$30,$A$7:$T$26,20,FALSE)*VLOOKUP($L35,EnemySkills!$A$4:$K$304,11,FALSE))
),0)</f>
        <v>14</v>
      </c>
      <c r="O35" s="60">
        <f ca="1">ROUND(VLOOKUP($L35,EnemySkills!$A$4:$K$304,3,FALSE)
+(
 ($D$4*VLOOKUP($L35,EnemySkills!$A$4:$K$304,4,FALSE))
+($F$4*VLOOKUP($L35,EnemySkills!$A$4:$K$304,5,FALSE))
+($H$4*VLOOKUP($L35,EnemySkills!$A$4:$K$304,6,FALSE))
+($I$4*VLOOKUP($L35,EnemySkills!$A$4:$K$304,7,FALSE))
)-(
 (VLOOKUP(O$30,$A$7:$T$26,16,FALSE)*VLOOKUP($L35,EnemySkills!$A$4:$K$304,8,FALSE))
+(VLOOKUP(O$30,$A$7:$T$26,18,FALSE)*VLOOKUP($L35,EnemySkills!$A$4:$K$304,9,FALSE))
+(VLOOKUP(O$30,$A$7:$T$26,19,FALSE)*VLOOKUP($L35,EnemySkills!$A$4:$K$304,10,FALSE))
+(VLOOKUP(O$30,$A$7:$T$26,20,FALSE)*VLOOKUP($L35,EnemySkills!$A$4:$K$304,11,FALSE))
),0)</f>
        <v>8</v>
      </c>
      <c r="P35" s="60">
        <f ca="1">ROUND(VLOOKUP($L35,EnemySkills!$A$4:$K$304,3,FALSE)
+(
 ($D$4*VLOOKUP($L35,EnemySkills!$A$4:$K$304,4,FALSE))
+($F$4*VLOOKUP($L35,EnemySkills!$A$4:$K$304,5,FALSE))
+($H$4*VLOOKUP($L35,EnemySkills!$A$4:$K$304,6,FALSE))
+($I$4*VLOOKUP($L35,EnemySkills!$A$4:$K$304,7,FALSE))
)-(
 (VLOOKUP(P$30,$A$7:$T$26,16,FALSE)*VLOOKUP($L35,EnemySkills!$A$4:$K$304,8,FALSE))
+(VLOOKUP(P$30,$A$7:$T$26,18,FALSE)*VLOOKUP($L35,EnemySkills!$A$4:$K$304,9,FALSE))
+(VLOOKUP(P$30,$A$7:$T$26,19,FALSE)*VLOOKUP($L35,EnemySkills!$A$4:$K$304,10,FALSE))
+(VLOOKUP(P$30,$A$7:$T$26,20,FALSE)*VLOOKUP($L35,EnemySkills!$A$4:$K$304,11,FALSE))
),0)</f>
        <v>16</v>
      </c>
      <c r="Q35" s="60">
        <f ca="1">ROUND(VLOOKUP($L35,EnemySkills!$A$4:$K$304,3,FALSE)
+(
 ($D$4*VLOOKUP($L35,EnemySkills!$A$4:$K$304,4,FALSE))
+($F$4*VLOOKUP($L35,EnemySkills!$A$4:$K$304,5,FALSE))
+($H$4*VLOOKUP($L35,EnemySkills!$A$4:$K$304,6,FALSE))
+($I$4*VLOOKUP($L35,EnemySkills!$A$4:$K$304,7,FALSE))
)-(
 (VLOOKUP(Q$30,$A$7:$T$26,16,FALSE)*VLOOKUP($L35,EnemySkills!$A$4:$K$304,8,FALSE))
+(VLOOKUP(Q$30,$A$7:$T$26,18,FALSE)*VLOOKUP($L35,EnemySkills!$A$4:$K$304,9,FALSE))
+(VLOOKUP(Q$30,$A$7:$T$26,19,FALSE)*VLOOKUP($L35,EnemySkills!$A$4:$K$304,10,FALSE))
+(VLOOKUP(Q$30,$A$7:$T$26,20,FALSE)*VLOOKUP($L35,EnemySkills!$A$4:$K$304,11,FALSE))
),0)</f>
        <v>20</v>
      </c>
      <c r="R35" s="60">
        <f ca="1">ROUND(VLOOKUP($L35,EnemySkills!$A$4:$K$304,3,FALSE)
+(
 ($D$4*VLOOKUP($L35,EnemySkills!$A$4:$K$304,4,FALSE))
+($F$4*VLOOKUP($L35,EnemySkills!$A$4:$K$304,5,FALSE))
+($H$4*VLOOKUP($L35,EnemySkills!$A$4:$K$304,6,FALSE))
+($I$4*VLOOKUP($L35,EnemySkills!$A$4:$K$304,7,FALSE))
)-(
 (VLOOKUP(R$30,$A$7:$T$26,16,FALSE)*VLOOKUP($L35,EnemySkills!$A$4:$K$304,8,FALSE))
+(VLOOKUP(R$30,$A$7:$T$26,18,FALSE)*VLOOKUP($L35,EnemySkills!$A$4:$K$304,9,FALSE))
+(VLOOKUP(R$30,$A$7:$T$26,19,FALSE)*VLOOKUP($L35,EnemySkills!$A$4:$K$304,10,FALSE))
+(VLOOKUP(R$30,$A$7:$T$26,20,FALSE)*VLOOKUP($L35,EnemySkills!$A$4:$K$304,11,FALSE))
),0)</f>
        <v>-30</v>
      </c>
      <c r="S35" s="60">
        <f ca="1">ROUND(VLOOKUP($L35,EnemySkills!$A$4:$K$304,3,FALSE)
+(
 ($D$4*VLOOKUP($L35,EnemySkills!$A$4:$K$304,4,FALSE))
+($F$4*VLOOKUP($L35,EnemySkills!$A$4:$K$304,5,FALSE))
+($H$4*VLOOKUP($L35,EnemySkills!$A$4:$K$304,6,FALSE))
+($I$4*VLOOKUP($L35,EnemySkills!$A$4:$K$304,7,FALSE))
)-(
 (VLOOKUP(S$30,$A$7:$T$26,16,FALSE)*VLOOKUP($L35,EnemySkills!$A$4:$K$304,8,FALSE))
+(VLOOKUP(S$30,$A$7:$T$26,18,FALSE)*VLOOKUP($L35,EnemySkills!$A$4:$K$304,9,FALSE))
+(VLOOKUP(S$30,$A$7:$T$26,19,FALSE)*VLOOKUP($L35,EnemySkills!$A$4:$K$304,10,FALSE))
+(VLOOKUP(S$30,$A$7:$T$26,20,FALSE)*VLOOKUP($L35,EnemySkills!$A$4:$K$304,11,FALSE))
),0)</f>
        <v>8</v>
      </c>
      <c r="T35" s="60">
        <f ca="1">ROUND(VLOOKUP($L35,EnemySkills!$A$4:$K$304,3,FALSE)
+(
 ($D$4*VLOOKUP($L35,EnemySkills!$A$4:$K$304,4,FALSE))
+($F$4*VLOOKUP($L35,EnemySkills!$A$4:$K$304,5,FALSE))
+($H$4*VLOOKUP($L35,EnemySkills!$A$4:$K$304,6,FALSE))
+($I$4*VLOOKUP($L35,EnemySkills!$A$4:$K$304,7,FALSE))
)-(
 (VLOOKUP(T$30,$A$7:$T$26,16,FALSE)*VLOOKUP($L35,EnemySkills!$A$4:$K$304,8,FALSE))
+(VLOOKUP(T$30,$A$7:$T$26,18,FALSE)*VLOOKUP($L35,EnemySkills!$A$4:$K$304,9,FALSE))
+(VLOOKUP(T$30,$A$7:$T$26,19,FALSE)*VLOOKUP($L35,EnemySkills!$A$4:$K$304,10,FALSE))
+(VLOOKUP(T$30,$A$7:$T$26,20,FALSE)*VLOOKUP($L35,EnemySkills!$A$4:$K$304,11,FALSE))
),0)</f>
        <v>20</v>
      </c>
      <c r="U35" s="60">
        <f ca="1">ROUND(VLOOKUP($L35,EnemySkills!$A$4:$K$304,3,FALSE)
+(
 ($D$4*VLOOKUP($L35,EnemySkills!$A$4:$K$304,4,FALSE))
+($F$4*VLOOKUP($L35,EnemySkills!$A$4:$K$304,5,FALSE))
+($H$4*VLOOKUP($L35,EnemySkills!$A$4:$K$304,6,FALSE))
+($I$4*VLOOKUP($L35,EnemySkills!$A$4:$K$304,7,FALSE))
)-(
 (VLOOKUP(U$30,$A$7:$T$26,16,FALSE)*VLOOKUP($L35,EnemySkills!$A$4:$K$304,8,FALSE))
+(VLOOKUP(U$30,$A$7:$T$26,18,FALSE)*VLOOKUP($L35,EnemySkills!$A$4:$K$304,9,FALSE))
+(VLOOKUP(U$30,$A$7:$T$26,19,FALSE)*VLOOKUP($L35,EnemySkills!$A$4:$K$304,10,FALSE))
+(VLOOKUP(U$30,$A$7:$T$26,20,FALSE)*VLOOKUP($L35,EnemySkills!$A$4:$K$304,11,FALSE))
),0)</f>
        <v>20</v>
      </c>
      <c r="V35" s="60">
        <f ca="1">ROUND(VLOOKUP($L35,EnemySkills!$A$4:$K$304,3,FALSE)
+(
 ($D$4*VLOOKUP($L35,EnemySkills!$A$4:$K$304,4,FALSE))
+($F$4*VLOOKUP($L35,EnemySkills!$A$4:$K$304,5,FALSE))
+($H$4*VLOOKUP($L35,EnemySkills!$A$4:$K$304,6,FALSE))
+($I$4*VLOOKUP($L35,EnemySkills!$A$4:$K$304,7,FALSE))
)-(
 (VLOOKUP(V$30,$A$7:$T$26,16,FALSE)*VLOOKUP($L35,EnemySkills!$A$4:$K$304,8,FALSE))
+(VLOOKUP(V$30,$A$7:$T$26,18,FALSE)*VLOOKUP($L35,EnemySkills!$A$4:$K$304,9,FALSE))
+(VLOOKUP(V$30,$A$7:$T$26,19,FALSE)*VLOOKUP($L35,EnemySkills!$A$4:$K$304,10,FALSE))
+(VLOOKUP(V$30,$A$7:$T$26,20,FALSE)*VLOOKUP($L35,EnemySkills!$A$4:$K$304,11,FALSE))
),0)</f>
        <v>20</v>
      </c>
      <c r="W35" s="60">
        <f ca="1">ROUND(VLOOKUP($L35,EnemySkills!$A$4:$K$304,3,FALSE)
+(
 ($D$4*VLOOKUP($L35,EnemySkills!$A$4:$K$304,4,FALSE))
+($F$4*VLOOKUP($L35,EnemySkills!$A$4:$K$304,5,FALSE))
+($H$4*VLOOKUP($L35,EnemySkills!$A$4:$K$304,6,FALSE))
+($I$4*VLOOKUP($L35,EnemySkills!$A$4:$K$304,7,FALSE))
)-(
 (VLOOKUP(W$30,$A$7:$T$26,16,FALSE)*VLOOKUP($L35,EnemySkills!$A$4:$K$304,8,FALSE))
+(VLOOKUP(W$30,$A$7:$T$26,18,FALSE)*VLOOKUP($L35,EnemySkills!$A$4:$K$304,9,FALSE))
+(VLOOKUP(W$30,$A$7:$T$26,19,FALSE)*VLOOKUP($L35,EnemySkills!$A$4:$K$304,10,FALSE))
+(VLOOKUP(W$30,$A$7:$T$26,20,FALSE)*VLOOKUP($L35,EnemySkills!$A$4:$K$304,11,FALSE))
),0)</f>
        <v>20</v>
      </c>
      <c r="X35" s="60">
        <f ca="1">ROUND(VLOOKUP($L35,EnemySkills!$A$4:$K$304,3,FALSE)
+(
 ($D$4*VLOOKUP($L35,EnemySkills!$A$4:$K$304,4,FALSE))
+($F$4*VLOOKUP($L35,EnemySkills!$A$4:$K$304,5,FALSE))
+($H$4*VLOOKUP($L35,EnemySkills!$A$4:$K$304,6,FALSE))
+($I$4*VLOOKUP($L35,EnemySkills!$A$4:$K$304,7,FALSE))
)-(
 (VLOOKUP(X$30,$A$7:$T$26,16,FALSE)*VLOOKUP($L35,EnemySkills!$A$4:$K$304,8,FALSE))
+(VLOOKUP(X$30,$A$7:$T$26,18,FALSE)*VLOOKUP($L35,EnemySkills!$A$4:$K$304,9,FALSE))
+(VLOOKUP(X$30,$A$7:$T$26,19,FALSE)*VLOOKUP($L35,EnemySkills!$A$4:$K$304,10,FALSE))
+(VLOOKUP(X$30,$A$7:$T$26,20,FALSE)*VLOOKUP($L35,EnemySkills!$A$4:$K$304,11,FALSE))
),0)</f>
        <v>20</v>
      </c>
      <c r="Y35" s="60">
        <f ca="1">ROUND(VLOOKUP($L35,EnemySkills!$A$4:$K$304,3,FALSE)
+(
 ($D$4*VLOOKUP($L35,EnemySkills!$A$4:$K$304,4,FALSE))
+($F$4*VLOOKUP($L35,EnemySkills!$A$4:$K$304,5,FALSE))
+($H$4*VLOOKUP($L35,EnemySkills!$A$4:$K$304,6,FALSE))
+($I$4*VLOOKUP($L35,EnemySkills!$A$4:$K$304,7,FALSE))
)-(
 (VLOOKUP(Y$30,$A$7:$T$26,16,FALSE)*VLOOKUP($L35,EnemySkills!$A$4:$K$304,8,FALSE))
+(VLOOKUP(Y$30,$A$7:$T$26,18,FALSE)*VLOOKUP($L35,EnemySkills!$A$4:$K$304,9,FALSE))
+(VLOOKUP(Y$30,$A$7:$T$26,19,FALSE)*VLOOKUP($L35,EnemySkills!$A$4:$K$304,10,FALSE))
+(VLOOKUP(Y$30,$A$7:$T$26,20,FALSE)*VLOOKUP($L35,EnemySkills!$A$4:$K$304,11,FALSE))
),0)</f>
        <v>20</v>
      </c>
      <c r="Z35" s="60">
        <f ca="1">ROUND(VLOOKUP($L35,EnemySkills!$A$4:$K$304,3,FALSE)
+(
 ($D$4*VLOOKUP($L35,EnemySkills!$A$4:$K$304,4,FALSE))
+($F$4*VLOOKUP($L35,EnemySkills!$A$4:$K$304,5,FALSE))
+($H$4*VLOOKUP($L35,EnemySkills!$A$4:$K$304,6,FALSE))
+($I$4*VLOOKUP($L35,EnemySkills!$A$4:$K$304,7,FALSE))
)-(
 (VLOOKUP(Z$30,$A$7:$T$26,16,FALSE)*VLOOKUP($L35,EnemySkills!$A$4:$K$304,8,FALSE))
+(VLOOKUP(Z$30,$A$7:$T$26,18,FALSE)*VLOOKUP($L35,EnemySkills!$A$4:$K$304,9,FALSE))
+(VLOOKUP(Z$30,$A$7:$T$26,19,FALSE)*VLOOKUP($L35,EnemySkills!$A$4:$K$304,10,FALSE))
+(VLOOKUP(Z$30,$A$7:$T$26,20,FALSE)*VLOOKUP($L35,EnemySkills!$A$4:$K$304,11,FALSE))
),0)</f>
        <v>20</v>
      </c>
      <c r="AA35" s="60">
        <f ca="1">ROUND(VLOOKUP($L35,EnemySkills!$A$4:$K$304,3,FALSE)
+(
 ($D$4*VLOOKUP($L35,EnemySkills!$A$4:$K$304,4,FALSE))
+($F$4*VLOOKUP($L35,EnemySkills!$A$4:$K$304,5,FALSE))
+($H$4*VLOOKUP($L35,EnemySkills!$A$4:$K$304,6,FALSE))
+($I$4*VLOOKUP($L35,EnemySkills!$A$4:$K$304,7,FALSE))
)-(
 (VLOOKUP(AA$30,$A$7:$T$26,16,FALSE)*VLOOKUP($L35,EnemySkills!$A$4:$K$304,8,FALSE))
+(VLOOKUP(AA$30,$A$7:$T$26,18,FALSE)*VLOOKUP($L35,EnemySkills!$A$4:$K$304,9,FALSE))
+(VLOOKUP(AA$30,$A$7:$T$26,19,FALSE)*VLOOKUP($L35,EnemySkills!$A$4:$K$304,10,FALSE))
+(VLOOKUP(AA$30,$A$7:$T$26,20,FALSE)*VLOOKUP($L35,EnemySkills!$A$4:$K$304,11,FALSE))
),0)</f>
        <v>20</v>
      </c>
      <c r="AB35" s="60">
        <f ca="1">ROUND(VLOOKUP($L35,EnemySkills!$A$4:$K$304,3,FALSE)
+(
 ($D$4*VLOOKUP($L35,EnemySkills!$A$4:$K$304,4,FALSE))
+($F$4*VLOOKUP($L35,EnemySkills!$A$4:$K$304,5,FALSE))
+($H$4*VLOOKUP($L35,EnemySkills!$A$4:$K$304,6,FALSE))
+($I$4*VLOOKUP($L35,EnemySkills!$A$4:$K$304,7,FALSE))
)-(
 (VLOOKUP(AB$30,$A$7:$T$26,16,FALSE)*VLOOKUP($L35,EnemySkills!$A$4:$K$304,8,FALSE))
+(VLOOKUP(AB$30,$A$7:$T$26,18,FALSE)*VLOOKUP($L35,EnemySkills!$A$4:$K$304,9,FALSE))
+(VLOOKUP(AB$30,$A$7:$T$26,19,FALSE)*VLOOKUP($L35,EnemySkills!$A$4:$K$304,10,FALSE))
+(VLOOKUP(AB$30,$A$7:$T$26,20,FALSE)*VLOOKUP($L35,EnemySkills!$A$4:$K$304,11,FALSE))
),0)</f>
        <v>20</v>
      </c>
      <c r="AC35" s="60">
        <f ca="1">ROUND(VLOOKUP($L35,EnemySkills!$A$4:$K$304,3,FALSE)
+(
 ($D$4*VLOOKUP($L35,EnemySkills!$A$4:$K$304,4,FALSE))
+($F$4*VLOOKUP($L35,EnemySkills!$A$4:$K$304,5,FALSE))
+($H$4*VLOOKUP($L35,EnemySkills!$A$4:$K$304,6,FALSE))
+($I$4*VLOOKUP($L35,EnemySkills!$A$4:$K$304,7,FALSE))
)-(
 (VLOOKUP(AC$30,$A$7:$T$26,16,FALSE)*VLOOKUP($L35,EnemySkills!$A$4:$K$304,8,FALSE))
+(VLOOKUP(AC$30,$A$7:$T$26,18,FALSE)*VLOOKUP($L35,EnemySkills!$A$4:$K$304,9,FALSE))
+(VLOOKUP(AC$30,$A$7:$T$26,19,FALSE)*VLOOKUP($L35,EnemySkills!$A$4:$K$304,10,FALSE))
+(VLOOKUP(AC$30,$A$7:$T$26,20,FALSE)*VLOOKUP($L35,EnemySkills!$A$4:$K$304,11,FALSE))
),0)</f>
        <v>20</v>
      </c>
      <c r="AD35" s="60">
        <f ca="1">ROUND(VLOOKUP($L35,EnemySkills!$A$4:$K$304,3,FALSE)
+(
 ($D$4*VLOOKUP($L35,EnemySkills!$A$4:$K$304,4,FALSE))
+($F$4*VLOOKUP($L35,EnemySkills!$A$4:$K$304,5,FALSE))
+($H$4*VLOOKUP($L35,EnemySkills!$A$4:$K$304,6,FALSE))
+($I$4*VLOOKUP($L35,EnemySkills!$A$4:$K$304,7,FALSE))
)-(
 (VLOOKUP(AD$30,$A$7:$T$26,16,FALSE)*VLOOKUP($L35,EnemySkills!$A$4:$K$304,8,FALSE))
+(VLOOKUP(AD$30,$A$7:$T$26,18,FALSE)*VLOOKUP($L35,EnemySkills!$A$4:$K$304,9,FALSE))
+(VLOOKUP(AD$30,$A$7:$T$26,19,FALSE)*VLOOKUP($L35,EnemySkills!$A$4:$K$304,10,FALSE))
+(VLOOKUP(AD$30,$A$7:$T$26,20,FALSE)*VLOOKUP($L35,EnemySkills!$A$4:$K$304,11,FALSE))
),0)</f>
        <v>20</v>
      </c>
      <c r="AE35" s="60">
        <f ca="1">ROUND(VLOOKUP($L35,EnemySkills!$A$4:$K$304,3,FALSE)
+(
 ($D$4*VLOOKUP($L35,EnemySkills!$A$4:$K$304,4,FALSE))
+($F$4*VLOOKUP($L35,EnemySkills!$A$4:$K$304,5,FALSE))
+($H$4*VLOOKUP($L35,EnemySkills!$A$4:$K$304,6,FALSE))
+($I$4*VLOOKUP($L35,EnemySkills!$A$4:$K$304,7,FALSE))
)-(
 (VLOOKUP(AE$30,$A$7:$T$26,16,FALSE)*VLOOKUP($L35,EnemySkills!$A$4:$K$304,8,FALSE))
+(VLOOKUP(AE$30,$A$7:$T$26,18,FALSE)*VLOOKUP($L35,EnemySkills!$A$4:$K$304,9,FALSE))
+(VLOOKUP(AE$30,$A$7:$T$26,19,FALSE)*VLOOKUP($L35,EnemySkills!$A$4:$K$304,10,FALSE))
+(VLOOKUP(AE$30,$A$7:$T$26,20,FALSE)*VLOOKUP($L35,EnemySkills!$A$4:$K$304,11,FALSE))
),0)</f>
        <v>20</v>
      </c>
      <c r="AF35" s="60">
        <f ca="1">ROUND(VLOOKUP($L35,EnemySkills!$A$4:$K$304,3,FALSE)
+(
 ($D$4*VLOOKUP($L35,EnemySkills!$A$4:$K$304,4,FALSE))
+($F$4*VLOOKUP($L35,EnemySkills!$A$4:$K$304,5,FALSE))
+($H$4*VLOOKUP($L35,EnemySkills!$A$4:$K$304,6,FALSE))
+($I$4*VLOOKUP($L35,EnemySkills!$A$4:$K$304,7,FALSE))
)-(
 (VLOOKUP(AF$30,$A$7:$T$26,16,FALSE)*VLOOKUP($L35,EnemySkills!$A$4:$K$304,8,FALSE))
+(VLOOKUP(AF$30,$A$7:$T$26,18,FALSE)*VLOOKUP($L35,EnemySkills!$A$4:$K$304,9,FALSE))
+(VLOOKUP(AF$30,$A$7:$T$26,19,FALSE)*VLOOKUP($L35,EnemySkills!$A$4:$K$304,10,FALSE))
+(VLOOKUP(AF$30,$A$7:$T$26,20,FALSE)*VLOOKUP($L35,EnemySkills!$A$4:$K$304,11,FALSE))
),0)</f>
        <v>20</v>
      </c>
    </row>
    <row r="36" spans="1:32" x14ac:dyDescent="0.25">
      <c r="A36" s="45" t="str">
        <f>Skills!A9</f>
        <v>Arcane Blast</v>
      </c>
      <c r="B36" s="75" t="str">
        <f>VLOOKUP($A36,Skills!$A$4:$C$304,2,FALSE)</f>
        <v>Sorcerer</v>
      </c>
      <c r="C36" s="75"/>
      <c r="D36" s="59">
        <f ca="1">ROUND(VLOOKUP(A36,Skills!A9:K309,3,FALSE)
+((VLOOKUP(B36,$A$7:$T$26,15,FALSE)*VLOOKUP(A36,Skills!$A$4:$K$304,4,FALSE))
+(VLOOKUP(B36,$A$7:$T$26,17,FALSE)*VLOOKUP(A36,Skills!$A$4:$K$304,5,FALSE))
+(VLOOKUP(B36,$A$7:$T$26,19,FALSE)*VLOOKUP(A36,Skills!$A$4:$K$304,6,FALSE))
+(VLOOKUP(B36,$A$7:$T31,20,FALSE)*VLOOKUP(A36,Skills!$A$4:$K$304,7,FALSE)))
-(($E$4*VLOOKUP(A36,Skills!$A$4:$K$304,8,FALSE))
+($F$4*VLOOKUP(A36,Skills!$A$4:$K$304,9,FALSE))
+($H$4*VLOOKUP(A36,Skills!$A$4:$K$304,10,FALSE))
+($I$4*VLOOKUP(A36,Skills!$A$4:$K$304,11,FALSE))),0)</f>
        <v>40</v>
      </c>
      <c r="E36" s="60">
        <f t="shared" ca="1" si="8"/>
        <v>2.5</v>
      </c>
      <c r="F36" s="59">
        <f ca="1">ROUND(VLOOKUP(A36,Skills!A9:K309,3,FALSE)
+(((VLOOKUP(B36,$A$7:$T$26,15,FALSE)*1.2)*VLOOKUP(A36,Skills!$A$4:$K$304,4,FALSE))
+((VLOOKUP(B36,$A$7:$T$26,17,FALSE)*1.2)*VLOOKUP(A36,Skills!$A$4:$K$304,5,FALSE))
+(VLOOKUP(B36,$A$7:$T$26,19,FALSE)*VLOOKUP(A36,Skills!$A$4:$K$304,6,FALSE))
+(VLOOKUP(B36,$A$7:$T31,20,FALSE)*VLOOKUP(A36,Skills!$A$4:$K$304,7,FALSE)))
-(($E$4*VLOOKUP(A36,Skills!$A$4:$K$304,8,FALSE))
+($F$4*VLOOKUP(A36,Skills!$A$4:$K$304,9,FALSE))
+($H$4*VLOOKUP(A36,Skills!$A$4:$K$304,10,FALSE))
+($I$4*VLOOKUP(A36,Skills!$A$4:$K$304,11,FALSE))),0)</f>
        <v>52</v>
      </c>
      <c r="G36" s="60">
        <f ca="1">ROUND(VLOOKUP(A36,Skills!A9:K309,3,FALSE)
+(((VLOOKUP(B36,$A$7:$T$26,15,FALSE)*1.4)*VLOOKUP(A36,Skills!$A$4:$K$304,4,FALSE))
+((VLOOKUP(B36,$A$7:$T$26,17,FALSE)*1.4)*VLOOKUP(A36,Skills!$A$4:$K$304,5,FALSE))
+(VLOOKUP(B36,$A$7:$T$26,19,FALSE)*VLOOKUP(A36,Skills!$A$4:$K$304,6,FALSE))
+(VLOOKUP(B36,$A$7:$T31,20,FALSE)*VLOOKUP(A36,Skills!$A$4:$K$304,7,FALSE)))
-(($E$4*VLOOKUP(A36,Skills!$A$4:$K$304,8,FALSE))
+($F$4*VLOOKUP(A36,Skills!$A$4:$K$304,9,FALSE))
+($H$4*VLOOKUP(A36,Skills!$A$4:$K$304,10,FALSE))
+($I$4*VLOOKUP(A36,Skills!$A$4:$K$304,11,FALSE))),0)</f>
        <v>64</v>
      </c>
      <c r="H36" s="59">
        <f ca="1">ROUND(VLOOKUP(A36,Skills!A9:K309,3,FALSE)
+((VLOOKUP(B36,$A$7:$T$26,15,FALSE)*VLOOKUP(A36,Skills!$A$4:$K$304,4,FALSE))
+(VLOOKUP(B36,$A$7:$T$26,17,FALSE)*VLOOKUP(A36,Skills!$A$4:$K$304,5,FALSE))
+(VLOOKUP(B36,$A$7:$T$26,19,FALSE)*VLOOKUP(A36,Skills!$A$4:$K$304,6,FALSE))
+(VLOOKUP(B36,$A$7:$T31,20,FALSE)*VLOOKUP(A36,Skills!$A$4:$K$304,7,FALSE)))
-((($E$4*1.2)*VLOOKUP(A36,Skills!$A$4:$K$304,8,FALSE))
+(($F$4*1.2)*VLOOKUP(A36,Skills!$A$4:$K$304,9,FALSE))
+($H$4*VLOOKUP(A36,Skills!$A$4:$K$304,10,FALSE))
+($I$4*VLOOKUP(A36,Skills!$A$4:$K$304,11,FALSE))),0)</f>
        <v>36</v>
      </c>
      <c r="I36" s="61">
        <f ca="1">ROUND(VLOOKUP(A36,Skills!A9:K309,3,FALSE)
+((VLOOKUP(B36,$A$7:$T$26,15,FALSE)*VLOOKUP(A36,Skills!$A$4:$K$304,4,FALSE))
+(VLOOKUP(B36,$A$7:$T$26,17,FALSE)*VLOOKUP(A36,Skills!$A$4:$K$304,5,FALSE))
+(VLOOKUP(B36,$A$7:$T$26,19,FALSE)*VLOOKUP(A36,Skills!$A$4:$K$304,6,FALSE))
+(VLOOKUP(B36,$A$7:$T31,20,FALSE)*VLOOKUP(A36,Skills!$A$4:$K$304,7,FALSE)))
-((($E$4*1.4)*VLOOKUP(A36,Skills!$A$4:$K$304,8,FALSE))
+(($F$4*1.4)*VLOOKUP(A36,Skills!$A$4:$K$304,9,FALSE))
+($H$4*VLOOKUP(A36,Skills!$A$4:$K$304,10,FALSE))
+($I$4*VLOOKUP(A36,Skills!$A$4:$K$304,11,FALSE))),0)</f>
        <v>32</v>
      </c>
      <c r="L36" s="45" t="str">
        <f>EnemySkills!A9</f>
        <v>Reckless Slash</v>
      </c>
      <c r="M36" s="60">
        <f ca="1">ROUND(VLOOKUP($L36,EnemySkills!$A$4:$K$304,3,FALSE)
+(
 ($D$4*VLOOKUP($L36,EnemySkills!$A$4:$K$304,4,FALSE))
+($F$4*VLOOKUP($L36,EnemySkills!$A$4:$K$304,5,FALSE))
+($H$4*VLOOKUP($L36,EnemySkills!$A$4:$K$304,6,FALSE))
+($I$4*VLOOKUP($L36,EnemySkills!$A$4:$K$304,7,FALSE))
)-(
 (VLOOKUP(M$30,$A$7:$T$26,16,FALSE)*VLOOKUP($L36,EnemySkills!$A$4:$K$304,8,FALSE))
+(VLOOKUP(M$30,$A$7:$T$26,18,FALSE)*VLOOKUP($L36,EnemySkills!$A$4:$K$304,9,FALSE))
+(VLOOKUP(M$30,$A$7:$T$26,19,FALSE)*VLOOKUP($L36,EnemySkills!$A$4:$K$304,10,FALSE))
+(VLOOKUP(M$30,$A$7:$T$26,20,FALSE)*VLOOKUP($L36,EnemySkills!$A$4:$K$304,11,FALSE))
),0)</f>
        <v>20</v>
      </c>
      <c r="N36" s="60">
        <f ca="1">ROUND(VLOOKUP($L36,EnemySkills!$A$4:$K$304,3,FALSE)
+(
 ($D$4*VLOOKUP($L36,EnemySkills!$A$4:$K$304,4,FALSE))
+($F$4*VLOOKUP($L36,EnemySkills!$A$4:$K$304,5,FALSE))
+($H$4*VLOOKUP($L36,EnemySkills!$A$4:$K$304,6,FALSE))
+($I$4*VLOOKUP($L36,EnemySkills!$A$4:$K$304,7,FALSE))
)-(
 (VLOOKUP(N$30,$A$7:$T$26,16,FALSE)*VLOOKUP($L36,EnemySkills!$A$4:$K$304,8,FALSE))
+(VLOOKUP(N$30,$A$7:$T$26,18,FALSE)*VLOOKUP($L36,EnemySkills!$A$4:$K$304,9,FALSE))
+(VLOOKUP(N$30,$A$7:$T$26,19,FALSE)*VLOOKUP($L36,EnemySkills!$A$4:$K$304,10,FALSE))
+(VLOOKUP(N$30,$A$7:$T$26,20,FALSE)*VLOOKUP($L36,EnemySkills!$A$4:$K$304,11,FALSE))
),0)</f>
        <v>27</v>
      </c>
      <c r="O36" s="60">
        <f ca="1">ROUND(VLOOKUP($L36,EnemySkills!$A$4:$K$304,3,FALSE)
+(
 ($D$4*VLOOKUP($L36,EnemySkills!$A$4:$K$304,4,FALSE))
+($F$4*VLOOKUP($L36,EnemySkills!$A$4:$K$304,5,FALSE))
+($H$4*VLOOKUP($L36,EnemySkills!$A$4:$K$304,6,FALSE))
+($I$4*VLOOKUP($L36,EnemySkills!$A$4:$K$304,7,FALSE))
)-(
 (VLOOKUP(O$30,$A$7:$T$26,16,FALSE)*VLOOKUP($L36,EnemySkills!$A$4:$K$304,8,FALSE))
+(VLOOKUP(O$30,$A$7:$T$26,18,FALSE)*VLOOKUP($L36,EnemySkills!$A$4:$K$304,9,FALSE))
+(VLOOKUP(O$30,$A$7:$T$26,19,FALSE)*VLOOKUP($L36,EnemySkills!$A$4:$K$304,10,FALSE))
+(VLOOKUP(O$30,$A$7:$T$26,20,FALSE)*VLOOKUP($L36,EnemySkills!$A$4:$K$304,11,FALSE))
),0)</f>
        <v>24</v>
      </c>
      <c r="P36" s="60">
        <f ca="1">ROUND(VLOOKUP($L36,EnemySkills!$A$4:$K$304,3,FALSE)
+(
 ($D$4*VLOOKUP($L36,EnemySkills!$A$4:$K$304,4,FALSE))
+($F$4*VLOOKUP($L36,EnemySkills!$A$4:$K$304,5,FALSE))
+($H$4*VLOOKUP($L36,EnemySkills!$A$4:$K$304,6,FALSE))
+($I$4*VLOOKUP($L36,EnemySkills!$A$4:$K$304,7,FALSE))
)-(
 (VLOOKUP(P$30,$A$7:$T$26,16,FALSE)*VLOOKUP($L36,EnemySkills!$A$4:$K$304,8,FALSE))
+(VLOOKUP(P$30,$A$7:$T$26,18,FALSE)*VLOOKUP($L36,EnemySkills!$A$4:$K$304,9,FALSE))
+(VLOOKUP(P$30,$A$7:$T$26,19,FALSE)*VLOOKUP($L36,EnemySkills!$A$4:$K$304,10,FALSE))
+(VLOOKUP(P$30,$A$7:$T$26,20,FALSE)*VLOOKUP($L36,EnemySkills!$A$4:$K$304,11,FALSE))
),0)</f>
        <v>28</v>
      </c>
      <c r="Q36" s="60">
        <f ca="1">ROUND(VLOOKUP($L36,EnemySkills!$A$4:$K$304,3,FALSE)
+(
 ($D$4*VLOOKUP($L36,EnemySkills!$A$4:$K$304,4,FALSE))
+($F$4*VLOOKUP($L36,EnemySkills!$A$4:$K$304,5,FALSE))
+($H$4*VLOOKUP($L36,EnemySkills!$A$4:$K$304,6,FALSE))
+($I$4*VLOOKUP($L36,EnemySkills!$A$4:$K$304,7,FALSE))
)-(
 (VLOOKUP(Q$30,$A$7:$T$26,16,FALSE)*VLOOKUP($L36,EnemySkills!$A$4:$K$304,8,FALSE))
+(VLOOKUP(Q$30,$A$7:$T$26,18,FALSE)*VLOOKUP($L36,EnemySkills!$A$4:$K$304,9,FALSE))
+(VLOOKUP(Q$30,$A$7:$T$26,19,FALSE)*VLOOKUP($L36,EnemySkills!$A$4:$K$304,10,FALSE))
+(VLOOKUP(Q$30,$A$7:$T$26,20,FALSE)*VLOOKUP($L36,EnemySkills!$A$4:$K$304,11,FALSE))
),0)</f>
        <v>30</v>
      </c>
      <c r="R36" s="60">
        <f ca="1">ROUND(VLOOKUP($L36,EnemySkills!$A$4:$K$304,3,FALSE)
+(
 ($D$4*VLOOKUP($L36,EnemySkills!$A$4:$K$304,4,FALSE))
+($F$4*VLOOKUP($L36,EnemySkills!$A$4:$K$304,5,FALSE))
+($H$4*VLOOKUP($L36,EnemySkills!$A$4:$K$304,6,FALSE))
+($I$4*VLOOKUP($L36,EnemySkills!$A$4:$K$304,7,FALSE))
)-(
 (VLOOKUP(R$30,$A$7:$T$26,16,FALSE)*VLOOKUP($L36,EnemySkills!$A$4:$K$304,8,FALSE))
+(VLOOKUP(R$30,$A$7:$T$26,18,FALSE)*VLOOKUP($L36,EnemySkills!$A$4:$K$304,9,FALSE))
+(VLOOKUP(R$30,$A$7:$T$26,19,FALSE)*VLOOKUP($L36,EnemySkills!$A$4:$K$304,10,FALSE))
+(VLOOKUP(R$30,$A$7:$T$26,20,FALSE)*VLOOKUP($L36,EnemySkills!$A$4:$K$304,11,FALSE))
),0)</f>
        <v>5</v>
      </c>
      <c r="S36" s="60">
        <f ca="1">ROUND(VLOOKUP($L36,EnemySkills!$A$4:$K$304,3,FALSE)
+(
 ($D$4*VLOOKUP($L36,EnemySkills!$A$4:$K$304,4,FALSE))
+($F$4*VLOOKUP($L36,EnemySkills!$A$4:$K$304,5,FALSE))
+($H$4*VLOOKUP($L36,EnemySkills!$A$4:$K$304,6,FALSE))
+($I$4*VLOOKUP($L36,EnemySkills!$A$4:$K$304,7,FALSE))
)-(
 (VLOOKUP(S$30,$A$7:$T$26,16,FALSE)*VLOOKUP($L36,EnemySkills!$A$4:$K$304,8,FALSE))
+(VLOOKUP(S$30,$A$7:$T$26,18,FALSE)*VLOOKUP($L36,EnemySkills!$A$4:$K$304,9,FALSE))
+(VLOOKUP(S$30,$A$7:$T$26,19,FALSE)*VLOOKUP($L36,EnemySkills!$A$4:$K$304,10,FALSE))
+(VLOOKUP(S$30,$A$7:$T$26,20,FALSE)*VLOOKUP($L36,EnemySkills!$A$4:$K$304,11,FALSE))
),0)</f>
        <v>24</v>
      </c>
      <c r="T36" s="60">
        <f ca="1">ROUND(VLOOKUP($L36,EnemySkills!$A$4:$K$304,3,FALSE)
+(
 ($D$4*VLOOKUP($L36,EnemySkills!$A$4:$K$304,4,FALSE))
+($F$4*VLOOKUP($L36,EnemySkills!$A$4:$K$304,5,FALSE))
+($H$4*VLOOKUP($L36,EnemySkills!$A$4:$K$304,6,FALSE))
+($I$4*VLOOKUP($L36,EnemySkills!$A$4:$K$304,7,FALSE))
)-(
 (VLOOKUP(T$30,$A$7:$T$26,16,FALSE)*VLOOKUP($L36,EnemySkills!$A$4:$K$304,8,FALSE))
+(VLOOKUP(T$30,$A$7:$T$26,18,FALSE)*VLOOKUP($L36,EnemySkills!$A$4:$K$304,9,FALSE))
+(VLOOKUP(T$30,$A$7:$T$26,19,FALSE)*VLOOKUP($L36,EnemySkills!$A$4:$K$304,10,FALSE))
+(VLOOKUP(T$30,$A$7:$T$26,20,FALSE)*VLOOKUP($L36,EnemySkills!$A$4:$K$304,11,FALSE))
),0)</f>
        <v>30</v>
      </c>
      <c r="U36" s="60">
        <f ca="1">ROUND(VLOOKUP($L36,EnemySkills!$A$4:$K$304,3,FALSE)
+(
 ($D$4*VLOOKUP($L36,EnemySkills!$A$4:$K$304,4,FALSE))
+($F$4*VLOOKUP($L36,EnemySkills!$A$4:$K$304,5,FALSE))
+($H$4*VLOOKUP($L36,EnemySkills!$A$4:$K$304,6,FALSE))
+($I$4*VLOOKUP($L36,EnemySkills!$A$4:$K$304,7,FALSE))
)-(
 (VLOOKUP(U$30,$A$7:$T$26,16,FALSE)*VLOOKUP($L36,EnemySkills!$A$4:$K$304,8,FALSE))
+(VLOOKUP(U$30,$A$7:$T$26,18,FALSE)*VLOOKUP($L36,EnemySkills!$A$4:$K$304,9,FALSE))
+(VLOOKUP(U$30,$A$7:$T$26,19,FALSE)*VLOOKUP($L36,EnemySkills!$A$4:$K$304,10,FALSE))
+(VLOOKUP(U$30,$A$7:$T$26,20,FALSE)*VLOOKUP($L36,EnemySkills!$A$4:$K$304,11,FALSE))
),0)</f>
        <v>30</v>
      </c>
      <c r="V36" s="60">
        <f ca="1">ROUND(VLOOKUP($L36,EnemySkills!$A$4:$K$304,3,FALSE)
+(
 ($D$4*VLOOKUP($L36,EnemySkills!$A$4:$K$304,4,FALSE))
+($F$4*VLOOKUP($L36,EnemySkills!$A$4:$K$304,5,FALSE))
+($H$4*VLOOKUP($L36,EnemySkills!$A$4:$K$304,6,FALSE))
+($I$4*VLOOKUP($L36,EnemySkills!$A$4:$K$304,7,FALSE))
)-(
 (VLOOKUP(V$30,$A$7:$T$26,16,FALSE)*VLOOKUP($L36,EnemySkills!$A$4:$K$304,8,FALSE))
+(VLOOKUP(V$30,$A$7:$T$26,18,FALSE)*VLOOKUP($L36,EnemySkills!$A$4:$K$304,9,FALSE))
+(VLOOKUP(V$30,$A$7:$T$26,19,FALSE)*VLOOKUP($L36,EnemySkills!$A$4:$K$304,10,FALSE))
+(VLOOKUP(V$30,$A$7:$T$26,20,FALSE)*VLOOKUP($L36,EnemySkills!$A$4:$K$304,11,FALSE))
),0)</f>
        <v>30</v>
      </c>
      <c r="W36" s="60">
        <f ca="1">ROUND(VLOOKUP($L36,EnemySkills!$A$4:$K$304,3,FALSE)
+(
 ($D$4*VLOOKUP($L36,EnemySkills!$A$4:$K$304,4,FALSE))
+($F$4*VLOOKUP($L36,EnemySkills!$A$4:$K$304,5,FALSE))
+($H$4*VLOOKUP($L36,EnemySkills!$A$4:$K$304,6,FALSE))
+($I$4*VLOOKUP($L36,EnemySkills!$A$4:$K$304,7,FALSE))
)-(
 (VLOOKUP(W$30,$A$7:$T$26,16,FALSE)*VLOOKUP($L36,EnemySkills!$A$4:$K$304,8,FALSE))
+(VLOOKUP(W$30,$A$7:$T$26,18,FALSE)*VLOOKUP($L36,EnemySkills!$A$4:$K$304,9,FALSE))
+(VLOOKUP(W$30,$A$7:$T$26,19,FALSE)*VLOOKUP($L36,EnemySkills!$A$4:$K$304,10,FALSE))
+(VLOOKUP(W$30,$A$7:$T$26,20,FALSE)*VLOOKUP($L36,EnemySkills!$A$4:$K$304,11,FALSE))
),0)</f>
        <v>30</v>
      </c>
      <c r="X36" s="60">
        <f ca="1">ROUND(VLOOKUP($L36,EnemySkills!$A$4:$K$304,3,FALSE)
+(
 ($D$4*VLOOKUP($L36,EnemySkills!$A$4:$K$304,4,FALSE))
+($F$4*VLOOKUP($L36,EnemySkills!$A$4:$K$304,5,FALSE))
+($H$4*VLOOKUP($L36,EnemySkills!$A$4:$K$304,6,FALSE))
+($I$4*VLOOKUP($L36,EnemySkills!$A$4:$K$304,7,FALSE))
)-(
 (VLOOKUP(X$30,$A$7:$T$26,16,FALSE)*VLOOKUP($L36,EnemySkills!$A$4:$K$304,8,FALSE))
+(VLOOKUP(X$30,$A$7:$T$26,18,FALSE)*VLOOKUP($L36,EnemySkills!$A$4:$K$304,9,FALSE))
+(VLOOKUP(X$30,$A$7:$T$26,19,FALSE)*VLOOKUP($L36,EnemySkills!$A$4:$K$304,10,FALSE))
+(VLOOKUP(X$30,$A$7:$T$26,20,FALSE)*VLOOKUP($L36,EnemySkills!$A$4:$K$304,11,FALSE))
),0)</f>
        <v>30</v>
      </c>
      <c r="Y36" s="60">
        <f ca="1">ROUND(VLOOKUP($L36,EnemySkills!$A$4:$K$304,3,FALSE)
+(
 ($D$4*VLOOKUP($L36,EnemySkills!$A$4:$K$304,4,FALSE))
+($F$4*VLOOKUP($L36,EnemySkills!$A$4:$K$304,5,FALSE))
+($H$4*VLOOKUP($L36,EnemySkills!$A$4:$K$304,6,FALSE))
+($I$4*VLOOKUP($L36,EnemySkills!$A$4:$K$304,7,FALSE))
)-(
 (VLOOKUP(Y$30,$A$7:$T$26,16,FALSE)*VLOOKUP($L36,EnemySkills!$A$4:$K$304,8,FALSE))
+(VLOOKUP(Y$30,$A$7:$T$26,18,FALSE)*VLOOKUP($L36,EnemySkills!$A$4:$K$304,9,FALSE))
+(VLOOKUP(Y$30,$A$7:$T$26,19,FALSE)*VLOOKUP($L36,EnemySkills!$A$4:$K$304,10,FALSE))
+(VLOOKUP(Y$30,$A$7:$T$26,20,FALSE)*VLOOKUP($L36,EnemySkills!$A$4:$K$304,11,FALSE))
),0)</f>
        <v>30</v>
      </c>
      <c r="Z36" s="60">
        <f ca="1">ROUND(VLOOKUP($L36,EnemySkills!$A$4:$K$304,3,FALSE)
+(
 ($D$4*VLOOKUP($L36,EnemySkills!$A$4:$K$304,4,FALSE))
+($F$4*VLOOKUP($L36,EnemySkills!$A$4:$K$304,5,FALSE))
+($H$4*VLOOKUP($L36,EnemySkills!$A$4:$K$304,6,FALSE))
+($I$4*VLOOKUP($L36,EnemySkills!$A$4:$K$304,7,FALSE))
)-(
 (VLOOKUP(Z$30,$A$7:$T$26,16,FALSE)*VLOOKUP($L36,EnemySkills!$A$4:$K$304,8,FALSE))
+(VLOOKUP(Z$30,$A$7:$T$26,18,FALSE)*VLOOKUP($L36,EnemySkills!$A$4:$K$304,9,FALSE))
+(VLOOKUP(Z$30,$A$7:$T$26,19,FALSE)*VLOOKUP($L36,EnemySkills!$A$4:$K$304,10,FALSE))
+(VLOOKUP(Z$30,$A$7:$T$26,20,FALSE)*VLOOKUP($L36,EnemySkills!$A$4:$K$304,11,FALSE))
),0)</f>
        <v>30</v>
      </c>
      <c r="AA36" s="60">
        <f ca="1">ROUND(VLOOKUP($L36,EnemySkills!$A$4:$K$304,3,FALSE)
+(
 ($D$4*VLOOKUP($L36,EnemySkills!$A$4:$K$304,4,FALSE))
+($F$4*VLOOKUP($L36,EnemySkills!$A$4:$K$304,5,FALSE))
+($H$4*VLOOKUP($L36,EnemySkills!$A$4:$K$304,6,FALSE))
+($I$4*VLOOKUP($L36,EnemySkills!$A$4:$K$304,7,FALSE))
)-(
 (VLOOKUP(AA$30,$A$7:$T$26,16,FALSE)*VLOOKUP($L36,EnemySkills!$A$4:$K$304,8,FALSE))
+(VLOOKUP(AA$30,$A$7:$T$26,18,FALSE)*VLOOKUP($L36,EnemySkills!$A$4:$K$304,9,FALSE))
+(VLOOKUP(AA$30,$A$7:$T$26,19,FALSE)*VLOOKUP($L36,EnemySkills!$A$4:$K$304,10,FALSE))
+(VLOOKUP(AA$30,$A$7:$T$26,20,FALSE)*VLOOKUP($L36,EnemySkills!$A$4:$K$304,11,FALSE))
),0)</f>
        <v>30</v>
      </c>
      <c r="AB36" s="60">
        <f ca="1">ROUND(VLOOKUP($L36,EnemySkills!$A$4:$K$304,3,FALSE)
+(
 ($D$4*VLOOKUP($L36,EnemySkills!$A$4:$K$304,4,FALSE))
+($F$4*VLOOKUP($L36,EnemySkills!$A$4:$K$304,5,FALSE))
+($H$4*VLOOKUP($L36,EnemySkills!$A$4:$K$304,6,FALSE))
+($I$4*VLOOKUP($L36,EnemySkills!$A$4:$K$304,7,FALSE))
)-(
 (VLOOKUP(AB$30,$A$7:$T$26,16,FALSE)*VLOOKUP($L36,EnemySkills!$A$4:$K$304,8,FALSE))
+(VLOOKUP(AB$30,$A$7:$T$26,18,FALSE)*VLOOKUP($L36,EnemySkills!$A$4:$K$304,9,FALSE))
+(VLOOKUP(AB$30,$A$7:$T$26,19,FALSE)*VLOOKUP($L36,EnemySkills!$A$4:$K$304,10,FALSE))
+(VLOOKUP(AB$30,$A$7:$T$26,20,FALSE)*VLOOKUP($L36,EnemySkills!$A$4:$K$304,11,FALSE))
),0)</f>
        <v>30</v>
      </c>
      <c r="AC36" s="60">
        <f ca="1">ROUND(VLOOKUP($L36,EnemySkills!$A$4:$K$304,3,FALSE)
+(
 ($D$4*VLOOKUP($L36,EnemySkills!$A$4:$K$304,4,FALSE))
+($F$4*VLOOKUP($L36,EnemySkills!$A$4:$K$304,5,FALSE))
+($H$4*VLOOKUP($L36,EnemySkills!$A$4:$K$304,6,FALSE))
+($I$4*VLOOKUP($L36,EnemySkills!$A$4:$K$304,7,FALSE))
)-(
 (VLOOKUP(AC$30,$A$7:$T$26,16,FALSE)*VLOOKUP($L36,EnemySkills!$A$4:$K$304,8,FALSE))
+(VLOOKUP(AC$30,$A$7:$T$26,18,FALSE)*VLOOKUP($L36,EnemySkills!$A$4:$K$304,9,FALSE))
+(VLOOKUP(AC$30,$A$7:$T$26,19,FALSE)*VLOOKUP($L36,EnemySkills!$A$4:$K$304,10,FALSE))
+(VLOOKUP(AC$30,$A$7:$T$26,20,FALSE)*VLOOKUP($L36,EnemySkills!$A$4:$K$304,11,FALSE))
),0)</f>
        <v>30</v>
      </c>
      <c r="AD36" s="60">
        <f ca="1">ROUND(VLOOKUP($L36,EnemySkills!$A$4:$K$304,3,FALSE)
+(
 ($D$4*VLOOKUP($L36,EnemySkills!$A$4:$K$304,4,FALSE))
+($F$4*VLOOKUP($L36,EnemySkills!$A$4:$K$304,5,FALSE))
+($H$4*VLOOKUP($L36,EnemySkills!$A$4:$K$304,6,FALSE))
+($I$4*VLOOKUP($L36,EnemySkills!$A$4:$K$304,7,FALSE))
)-(
 (VLOOKUP(AD$30,$A$7:$T$26,16,FALSE)*VLOOKUP($L36,EnemySkills!$A$4:$K$304,8,FALSE))
+(VLOOKUP(AD$30,$A$7:$T$26,18,FALSE)*VLOOKUP($L36,EnemySkills!$A$4:$K$304,9,FALSE))
+(VLOOKUP(AD$30,$A$7:$T$26,19,FALSE)*VLOOKUP($L36,EnemySkills!$A$4:$K$304,10,FALSE))
+(VLOOKUP(AD$30,$A$7:$T$26,20,FALSE)*VLOOKUP($L36,EnemySkills!$A$4:$K$304,11,FALSE))
),0)</f>
        <v>30</v>
      </c>
      <c r="AE36" s="60">
        <f ca="1">ROUND(VLOOKUP($L36,EnemySkills!$A$4:$K$304,3,FALSE)
+(
 ($D$4*VLOOKUP($L36,EnemySkills!$A$4:$K$304,4,FALSE))
+($F$4*VLOOKUP($L36,EnemySkills!$A$4:$K$304,5,FALSE))
+($H$4*VLOOKUP($L36,EnemySkills!$A$4:$K$304,6,FALSE))
+($I$4*VLOOKUP($L36,EnemySkills!$A$4:$K$304,7,FALSE))
)-(
 (VLOOKUP(AE$30,$A$7:$T$26,16,FALSE)*VLOOKUP($L36,EnemySkills!$A$4:$K$304,8,FALSE))
+(VLOOKUP(AE$30,$A$7:$T$26,18,FALSE)*VLOOKUP($L36,EnemySkills!$A$4:$K$304,9,FALSE))
+(VLOOKUP(AE$30,$A$7:$T$26,19,FALSE)*VLOOKUP($L36,EnemySkills!$A$4:$K$304,10,FALSE))
+(VLOOKUP(AE$30,$A$7:$T$26,20,FALSE)*VLOOKUP($L36,EnemySkills!$A$4:$K$304,11,FALSE))
),0)</f>
        <v>30</v>
      </c>
      <c r="AF36" s="60">
        <f ca="1">ROUND(VLOOKUP($L36,EnemySkills!$A$4:$K$304,3,FALSE)
+(
 ($D$4*VLOOKUP($L36,EnemySkills!$A$4:$K$304,4,FALSE))
+($F$4*VLOOKUP($L36,EnemySkills!$A$4:$K$304,5,FALSE))
+($H$4*VLOOKUP($L36,EnemySkills!$A$4:$K$304,6,FALSE))
+($I$4*VLOOKUP($L36,EnemySkills!$A$4:$K$304,7,FALSE))
)-(
 (VLOOKUP(AF$30,$A$7:$T$26,16,FALSE)*VLOOKUP($L36,EnemySkills!$A$4:$K$304,8,FALSE))
+(VLOOKUP(AF$30,$A$7:$T$26,18,FALSE)*VLOOKUP($L36,EnemySkills!$A$4:$K$304,9,FALSE))
+(VLOOKUP(AF$30,$A$7:$T$26,19,FALSE)*VLOOKUP($L36,EnemySkills!$A$4:$K$304,10,FALSE))
+(VLOOKUP(AF$30,$A$7:$T$26,20,FALSE)*VLOOKUP($L36,EnemySkills!$A$4:$K$304,11,FALSE))
),0)</f>
        <v>30</v>
      </c>
    </row>
    <row r="37" spans="1:32" x14ac:dyDescent="0.25">
      <c r="A37" s="45" t="str">
        <f>Skills!A10</f>
        <v>Drain Life</v>
      </c>
      <c r="B37" s="75" t="str">
        <f>VLOOKUP($A37,Skills!$A$4:$C$304,2,FALSE)</f>
        <v>Sorcerer</v>
      </c>
      <c r="C37" s="75"/>
      <c r="D37" s="59">
        <f ca="1">ROUND(VLOOKUP(A37,Skills!A10:K310,3,FALSE)
+((VLOOKUP(B37,$A$7:$T$26,15,FALSE)*VLOOKUP(A37,Skills!$A$4:$K$304,4,FALSE))
+(VLOOKUP(B37,$A$7:$T$26,17,FALSE)*VLOOKUP(A37,Skills!$A$4:$K$304,5,FALSE))
+(VLOOKUP(B37,$A$7:$T$26,19,FALSE)*VLOOKUP(A37,Skills!$A$4:$K$304,6,FALSE))
+(VLOOKUP(B37,$A$7:$T32,20,FALSE)*VLOOKUP(A37,Skills!$A$4:$K$304,7,FALSE)))
-(($E$4*VLOOKUP(A37,Skills!$A$4:$K$304,8,FALSE))
+($F$4*VLOOKUP(A37,Skills!$A$4:$K$304,9,FALSE))
+($H$4*VLOOKUP(A37,Skills!$A$4:$K$304,10,FALSE))
+($I$4*VLOOKUP(A37,Skills!$A$4:$K$304,11,FALSE))),0)</f>
        <v>45</v>
      </c>
      <c r="E37" s="60">
        <f t="shared" ca="1" si="8"/>
        <v>2.2000000000000002</v>
      </c>
      <c r="F37" s="59">
        <f ca="1">ROUND(VLOOKUP(A37,Skills!A10:K310,3,FALSE)
+(((VLOOKUP(B37,$A$7:$T$26,15,FALSE)*1.2)*VLOOKUP(A37,Skills!$A$4:$K$304,4,FALSE))
+((VLOOKUP(B37,$A$7:$T$26,17,FALSE)*1.2)*VLOOKUP(A37,Skills!$A$4:$K$304,5,FALSE))
+(VLOOKUP(B37,$A$7:$T$26,19,FALSE)*VLOOKUP(A37,Skills!$A$4:$K$304,6,FALSE))
+(VLOOKUP(B37,$A$7:$T32,20,FALSE)*VLOOKUP(A37,Skills!$A$4:$K$304,7,FALSE)))
-(($E$4*VLOOKUP(A37,Skills!$A$4:$K$304,8,FALSE))
+($F$4*VLOOKUP(A37,Skills!$A$4:$K$304,9,FALSE))
+($H$4*VLOOKUP(A37,Skills!$A$4:$K$304,10,FALSE))
+($I$4*VLOOKUP(A37,Skills!$A$4:$K$304,11,FALSE))),0)</f>
        <v>57</v>
      </c>
      <c r="G37" s="60">
        <f ca="1">ROUND(VLOOKUP(A37,Skills!A10:K310,3,FALSE)
+(((VLOOKUP(B37,$A$7:$T$26,15,FALSE)*1.4)*VLOOKUP(A37,Skills!$A$4:$K$304,4,FALSE))
+((VLOOKUP(B37,$A$7:$T$26,17,FALSE)*1.4)*VLOOKUP(A37,Skills!$A$4:$K$304,5,FALSE))
+(VLOOKUP(B37,$A$7:$T$26,19,FALSE)*VLOOKUP(A37,Skills!$A$4:$K$304,6,FALSE))
+(VLOOKUP(B37,$A$7:$T32,20,FALSE)*VLOOKUP(A37,Skills!$A$4:$K$304,7,FALSE)))
-(($E$4*VLOOKUP(A37,Skills!$A$4:$K$304,8,FALSE))
+($F$4*VLOOKUP(A37,Skills!$A$4:$K$304,9,FALSE))
+($H$4*VLOOKUP(A37,Skills!$A$4:$K$304,10,FALSE))
+($I$4*VLOOKUP(A37,Skills!$A$4:$K$304,11,FALSE))),0)</f>
        <v>69</v>
      </c>
      <c r="H37" s="59">
        <f ca="1">ROUND(VLOOKUP(A37,Skills!A10:K310,3,FALSE)
+((VLOOKUP(B37,$A$7:$T$26,15,FALSE)*VLOOKUP(A37,Skills!$A$4:$K$304,4,FALSE))
+(VLOOKUP(B37,$A$7:$T$26,17,FALSE)*VLOOKUP(A37,Skills!$A$4:$K$304,5,FALSE))
+(VLOOKUP(B37,$A$7:$T$26,19,FALSE)*VLOOKUP(A37,Skills!$A$4:$K$304,6,FALSE))
+(VLOOKUP(B37,$A$7:$T32,20,FALSE)*VLOOKUP(A37,Skills!$A$4:$K$304,7,FALSE)))
-((($E$4*1.2)*VLOOKUP(A37,Skills!$A$4:$K$304,8,FALSE))
+(($F$4*1.2)*VLOOKUP(A37,Skills!$A$4:$K$304,9,FALSE))
+($H$4*VLOOKUP(A37,Skills!$A$4:$K$304,10,FALSE))
+($I$4*VLOOKUP(A37,Skills!$A$4:$K$304,11,FALSE))),0)</f>
        <v>41</v>
      </c>
      <c r="I37" s="61">
        <f ca="1">ROUND(VLOOKUP(A37,Skills!A10:K310,3,FALSE)
+((VLOOKUP(B37,$A$7:$T$26,15,FALSE)*VLOOKUP(A37,Skills!$A$4:$K$304,4,FALSE))
+(VLOOKUP(B37,$A$7:$T$26,17,FALSE)*VLOOKUP(A37,Skills!$A$4:$K$304,5,FALSE))
+(VLOOKUP(B37,$A$7:$T$26,19,FALSE)*VLOOKUP(A37,Skills!$A$4:$K$304,6,FALSE))
+(VLOOKUP(B37,$A$7:$T32,20,FALSE)*VLOOKUP(A37,Skills!$A$4:$K$304,7,FALSE)))
-((($E$4*1.4)*VLOOKUP(A37,Skills!$A$4:$K$304,8,FALSE))
+(($F$4*1.4)*VLOOKUP(A37,Skills!$A$4:$K$304,9,FALSE))
+($H$4*VLOOKUP(A37,Skills!$A$4:$K$304,10,FALSE))
+($I$4*VLOOKUP(A37,Skills!$A$4:$K$304,11,FALSE))),0)</f>
        <v>37</v>
      </c>
      <c r="L37" s="45">
        <f>EnemySkills!A10</f>
        <v>0</v>
      </c>
      <c r="M37" s="60" t="e">
        <f ca="1">ROUND(VLOOKUP($L37,EnemySkills!$A$4:$K$304,3,FALSE)
+(
 ($D$4*VLOOKUP($L37,EnemySkills!$A$4:$K$304,4,FALSE))
+($F$4*VLOOKUP($L37,EnemySkills!$A$4:$K$304,5,FALSE))
+($H$4*VLOOKUP($L37,EnemySkills!$A$4:$K$304,6,FALSE))
+($I$4*VLOOKUP($L37,EnemySkills!$A$4:$K$304,7,FALSE))
)-(
 (VLOOKUP(M$30,$A$7:$T$26,16,FALSE)*VLOOKUP($L37,EnemySkills!$A$4:$K$304,8,FALSE))
+(VLOOKUP(M$30,$A$7:$T$26,18,FALSE)*VLOOKUP($L37,EnemySkills!$A$4:$K$304,9,FALSE))
+(VLOOKUP(M$30,$A$7:$T$26,19,FALSE)*VLOOKUP($L37,EnemySkills!$A$4:$K$304,10,FALSE))
+(VLOOKUP(M$30,$A$7:$T$26,20,FALSE)*VLOOKUP($L37,EnemySkills!$A$4:$K$304,11,FALSE))
),0)</f>
        <v>#N/A</v>
      </c>
      <c r="N37" s="60" t="e">
        <f ca="1">ROUND(VLOOKUP($L37,EnemySkills!$A$4:$K$304,3,FALSE)
+(
 ($D$4*VLOOKUP($L37,EnemySkills!$A$4:$K$304,4,FALSE))
+($F$4*VLOOKUP($L37,EnemySkills!$A$4:$K$304,5,FALSE))
+($H$4*VLOOKUP($L37,EnemySkills!$A$4:$K$304,6,FALSE))
+($I$4*VLOOKUP($L37,EnemySkills!$A$4:$K$304,7,FALSE))
)-(
 (VLOOKUP(N$30,$A$7:$T$26,16,FALSE)*VLOOKUP($L37,EnemySkills!$A$4:$K$304,8,FALSE))
+(VLOOKUP(N$30,$A$7:$T$26,18,FALSE)*VLOOKUP($L37,EnemySkills!$A$4:$K$304,9,FALSE))
+(VLOOKUP(N$30,$A$7:$T$26,19,FALSE)*VLOOKUP($L37,EnemySkills!$A$4:$K$304,10,FALSE))
+(VLOOKUP(N$30,$A$7:$T$26,20,FALSE)*VLOOKUP($L37,EnemySkills!$A$4:$K$304,11,FALSE))
),0)</f>
        <v>#N/A</v>
      </c>
      <c r="O37" s="60" t="e">
        <f ca="1">ROUND(VLOOKUP($L37,EnemySkills!$A$4:$K$304,3,FALSE)
+(
 ($D$4*VLOOKUP($L37,EnemySkills!$A$4:$K$304,4,FALSE))
+($F$4*VLOOKUP($L37,EnemySkills!$A$4:$K$304,5,FALSE))
+($H$4*VLOOKUP($L37,EnemySkills!$A$4:$K$304,6,FALSE))
+($I$4*VLOOKUP($L37,EnemySkills!$A$4:$K$304,7,FALSE))
)-(
 (VLOOKUP(O$30,$A$7:$T$26,16,FALSE)*VLOOKUP($L37,EnemySkills!$A$4:$K$304,8,FALSE))
+(VLOOKUP(O$30,$A$7:$T$26,18,FALSE)*VLOOKUP($L37,EnemySkills!$A$4:$K$304,9,FALSE))
+(VLOOKUP(O$30,$A$7:$T$26,19,FALSE)*VLOOKUP($L37,EnemySkills!$A$4:$K$304,10,FALSE))
+(VLOOKUP(O$30,$A$7:$T$26,20,FALSE)*VLOOKUP($L37,EnemySkills!$A$4:$K$304,11,FALSE))
),0)</f>
        <v>#N/A</v>
      </c>
      <c r="P37" s="60" t="e">
        <f ca="1">ROUND(VLOOKUP($L37,EnemySkills!$A$4:$K$304,3,FALSE)
+(
 ($D$4*VLOOKUP($L37,EnemySkills!$A$4:$K$304,4,FALSE))
+($F$4*VLOOKUP($L37,EnemySkills!$A$4:$K$304,5,FALSE))
+($H$4*VLOOKUP($L37,EnemySkills!$A$4:$K$304,6,FALSE))
+($I$4*VLOOKUP($L37,EnemySkills!$A$4:$K$304,7,FALSE))
)-(
 (VLOOKUP(P$30,$A$7:$T$26,16,FALSE)*VLOOKUP($L37,EnemySkills!$A$4:$K$304,8,FALSE))
+(VLOOKUP(P$30,$A$7:$T$26,18,FALSE)*VLOOKUP($L37,EnemySkills!$A$4:$K$304,9,FALSE))
+(VLOOKUP(P$30,$A$7:$T$26,19,FALSE)*VLOOKUP($L37,EnemySkills!$A$4:$K$304,10,FALSE))
+(VLOOKUP(P$30,$A$7:$T$26,20,FALSE)*VLOOKUP($L37,EnemySkills!$A$4:$K$304,11,FALSE))
),0)</f>
        <v>#N/A</v>
      </c>
      <c r="Q37" s="60" t="e">
        <f ca="1">ROUND(VLOOKUP($L37,EnemySkills!$A$4:$K$304,3,FALSE)
+(
 ($D$4*VLOOKUP($L37,EnemySkills!$A$4:$K$304,4,FALSE))
+($F$4*VLOOKUP($L37,EnemySkills!$A$4:$K$304,5,FALSE))
+($H$4*VLOOKUP($L37,EnemySkills!$A$4:$K$304,6,FALSE))
+($I$4*VLOOKUP($L37,EnemySkills!$A$4:$K$304,7,FALSE))
)-(
 (VLOOKUP(Q$30,$A$7:$T$26,16,FALSE)*VLOOKUP($L37,EnemySkills!$A$4:$K$304,8,FALSE))
+(VLOOKUP(Q$30,$A$7:$T$26,18,FALSE)*VLOOKUP($L37,EnemySkills!$A$4:$K$304,9,FALSE))
+(VLOOKUP(Q$30,$A$7:$T$26,19,FALSE)*VLOOKUP($L37,EnemySkills!$A$4:$K$304,10,FALSE))
+(VLOOKUP(Q$30,$A$7:$T$26,20,FALSE)*VLOOKUP($L37,EnemySkills!$A$4:$K$304,11,FALSE))
),0)</f>
        <v>#N/A</v>
      </c>
      <c r="R37" s="60" t="e">
        <f ca="1">ROUND(VLOOKUP($L37,EnemySkills!$A$4:$K$304,3,FALSE)
+(
 ($D$4*VLOOKUP($L37,EnemySkills!$A$4:$K$304,4,FALSE))
+($F$4*VLOOKUP($L37,EnemySkills!$A$4:$K$304,5,FALSE))
+($H$4*VLOOKUP($L37,EnemySkills!$A$4:$K$304,6,FALSE))
+($I$4*VLOOKUP($L37,EnemySkills!$A$4:$K$304,7,FALSE))
)-(
 (VLOOKUP(R$30,$A$7:$T$26,16,FALSE)*VLOOKUP($L37,EnemySkills!$A$4:$K$304,8,FALSE))
+(VLOOKUP(R$30,$A$7:$T$26,18,FALSE)*VLOOKUP($L37,EnemySkills!$A$4:$K$304,9,FALSE))
+(VLOOKUP(R$30,$A$7:$T$26,19,FALSE)*VLOOKUP($L37,EnemySkills!$A$4:$K$304,10,FALSE))
+(VLOOKUP(R$30,$A$7:$T$26,20,FALSE)*VLOOKUP($L37,EnemySkills!$A$4:$K$304,11,FALSE))
),0)</f>
        <v>#N/A</v>
      </c>
      <c r="S37" s="60" t="e">
        <f ca="1">ROUND(VLOOKUP($L37,EnemySkills!$A$4:$K$304,3,FALSE)
+(
 ($D$4*VLOOKUP($L37,EnemySkills!$A$4:$K$304,4,FALSE))
+($F$4*VLOOKUP($L37,EnemySkills!$A$4:$K$304,5,FALSE))
+($H$4*VLOOKUP($L37,EnemySkills!$A$4:$K$304,6,FALSE))
+($I$4*VLOOKUP($L37,EnemySkills!$A$4:$K$304,7,FALSE))
)-(
 (VLOOKUP(S$30,$A$7:$T$26,16,FALSE)*VLOOKUP($L37,EnemySkills!$A$4:$K$304,8,FALSE))
+(VLOOKUP(S$30,$A$7:$T$26,18,FALSE)*VLOOKUP($L37,EnemySkills!$A$4:$K$304,9,FALSE))
+(VLOOKUP(S$30,$A$7:$T$26,19,FALSE)*VLOOKUP($L37,EnemySkills!$A$4:$K$304,10,FALSE))
+(VLOOKUP(S$30,$A$7:$T$26,20,FALSE)*VLOOKUP($L37,EnemySkills!$A$4:$K$304,11,FALSE))
),0)</f>
        <v>#N/A</v>
      </c>
      <c r="T37" s="60" t="e">
        <f ca="1">ROUND(VLOOKUP($L37,EnemySkills!$A$4:$K$304,3,FALSE)
+(
 ($D$4*VLOOKUP($L37,EnemySkills!$A$4:$K$304,4,FALSE))
+($F$4*VLOOKUP($L37,EnemySkills!$A$4:$K$304,5,FALSE))
+($H$4*VLOOKUP($L37,EnemySkills!$A$4:$K$304,6,FALSE))
+($I$4*VLOOKUP($L37,EnemySkills!$A$4:$K$304,7,FALSE))
)-(
 (VLOOKUP(T$30,$A$7:$T$26,16,FALSE)*VLOOKUP($L37,EnemySkills!$A$4:$K$304,8,FALSE))
+(VLOOKUP(T$30,$A$7:$T$26,18,FALSE)*VLOOKUP($L37,EnemySkills!$A$4:$K$304,9,FALSE))
+(VLOOKUP(T$30,$A$7:$T$26,19,FALSE)*VLOOKUP($L37,EnemySkills!$A$4:$K$304,10,FALSE))
+(VLOOKUP(T$30,$A$7:$T$26,20,FALSE)*VLOOKUP($L37,EnemySkills!$A$4:$K$304,11,FALSE))
),0)</f>
        <v>#N/A</v>
      </c>
      <c r="U37" s="60" t="e">
        <f ca="1">ROUND(VLOOKUP($L37,EnemySkills!$A$4:$K$304,3,FALSE)
+(
 ($D$4*VLOOKUP($L37,EnemySkills!$A$4:$K$304,4,FALSE))
+($F$4*VLOOKUP($L37,EnemySkills!$A$4:$K$304,5,FALSE))
+($H$4*VLOOKUP($L37,EnemySkills!$A$4:$K$304,6,FALSE))
+($I$4*VLOOKUP($L37,EnemySkills!$A$4:$K$304,7,FALSE))
)-(
 (VLOOKUP(U$30,$A$7:$T$26,16,FALSE)*VLOOKUP($L37,EnemySkills!$A$4:$K$304,8,FALSE))
+(VLOOKUP(U$30,$A$7:$T$26,18,FALSE)*VLOOKUP($L37,EnemySkills!$A$4:$K$304,9,FALSE))
+(VLOOKUP(U$30,$A$7:$T$26,19,FALSE)*VLOOKUP($L37,EnemySkills!$A$4:$K$304,10,FALSE))
+(VLOOKUP(U$30,$A$7:$T$26,20,FALSE)*VLOOKUP($L37,EnemySkills!$A$4:$K$304,11,FALSE))
),0)</f>
        <v>#N/A</v>
      </c>
      <c r="V37" s="60" t="e">
        <f ca="1">ROUND(VLOOKUP($L37,EnemySkills!$A$4:$K$304,3,FALSE)
+(
 ($D$4*VLOOKUP($L37,EnemySkills!$A$4:$K$304,4,FALSE))
+($F$4*VLOOKUP($L37,EnemySkills!$A$4:$K$304,5,FALSE))
+($H$4*VLOOKUP($L37,EnemySkills!$A$4:$K$304,6,FALSE))
+($I$4*VLOOKUP($L37,EnemySkills!$A$4:$K$304,7,FALSE))
)-(
 (VLOOKUP(V$30,$A$7:$T$26,16,FALSE)*VLOOKUP($L37,EnemySkills!$A$4:$K$304,8,FALSE))
+(VLOOKUP(V$30,$A$7:$T$26,18,FALSE)*VLOOKUP($L37,EnemySkills!$A$4:$K$304,9,FALSE))
+(VLOOKUP(V$30,$A$7:$T$26,19,FALSE)*VLOOKUP($L37,EnemySkills!$A$4:$K$304,10,FALSE))
+(VLOOKUP(V$30,$A$7:$T$26,20,FALSE)*VLOOKUP($L37,EnemySkills!$A$4:$K$304,11,FALSE))
),0)</f>
        <v>#N/A</v>
      </c>
      <c r="W37" s="60" t="e">
        <f ca="1">ROUND(VLOOKUP($L37,EnemySkills!$A$4:$K$304,3,FALSE)
+(
 ($D$4*VLOOKUP($L37,EnemySkills!$A$4:$K$304,4,FALSE))
+($F$4*VLOOKUP($L37,EnemySkills!$A$4:$K$304,5,FALSE))
+($H$4*VLOOKUP($L37,EnemySkills!$A$4:$K$304,6,FALSE))
+($I$4*VLOOKUP($L37,EnemySkills!$A$4:$K$304,7,FALSE))
)-(
 (VLOOKUP(W$30,$A$7:$T$26,16,FALSE)*VLOOKUP($L37,EnemySkills!$A$4:$K$304,8,FALSE))
+(VLOOKUP(W$30,$A$7:$T$26,18,FALSE)*VLOOKUP($L37,EnemySkills!$A$4:$K$304,9,FALSE))
+(VLOOKUP(W$30,$A$7:$T$26,19,FALSE)*VLOOKUP($L37,EnemySkills!$A$4:$K$304,10,FALSE))
+(VLOOKUP(W$30,$A$7:$T$26,20,FALSE)*VLOOKUP($L37,EnemySkills!$A$4:$K$304,11,FALSE))
),0)</f>
        <v>#N/A</v>
      </c>
      <c r="X37" s="60" t="e">
        <f ca="1">ROUND(VLOOKUP($L37,EnemySkills!$A$4:$K$304,3,FALSE)
+(
 ($D$4*VLOOKUP($L37,EnemySkills!$A$4:$K$304,4,FALSE))
+($F$4*VLOOKUP($L37,EnemySkills!$A$4:$K$304,5,FALSE))
+($H$4*VLOOKUP($L37,EnemySkills!$A$4:$K$304,6,FALSE))
+($I$4*VLOOKUP($L37,EnemySkills!$A$4:$K$304,7,FALSE))
)-(
 (VLOOKUP(X$30,$A$7:$T$26,16,FALSE)*VLOOKUP($L37,EnemySkills!$A$4:$K$304,8,FALSE))
+(VLOOKUP(X$30,$A$7:$T$26,18,FALSE)*VLOOKUP($L37,EnemySkills!$A$4:$K$304,9,FALSE))
+(VLOOKUP(X$30,$A$7:$T$26,19,FALSE)*VLOOKUP($L37,EnemySkills!$A$4:$K$304,10,FALSE))
+(VLOOKUP(X$30,$A$7:$T$26,20,FALSE)*VLOOKUP($L37,EnemySkills!$A$4:$K$304,11,FALSE))
),0)</f>
        <v>#N/A</v>
      </c>
      <c r="Y37" s="60" t="e">
        <f ca="1">ROUND(VLOOKUP($L37,EnemySkills!$A$4:$K$304,3,FALSE)
+(
 ($D$4*VLOOKUP($L37,EnemySkills!$A$4:$K$304,4,FALSE))
+($F$4*VLOOKUP($L37,EnemySkills!$A$4:$K$304,5,FALSE))
+($H$4*VLOOKUP($L37,EnemySkills!$A$4:$K$304,6,FALSE))
+($I$4*VLOOKUP($L37,EnemySkills!$A$4:$K$304,7,FALSE))
)-(
 (VLOOKUP(Y$30,$A$7:$T$26,16,FALSE)*VLOOKUP($L37,EnemySkills!$A$4:$K$304,8,FALSE))
+(VLOOKUP(Y$30,$A$7:$T$26,18,FALSE)*VLOOKUP($L37,EnemySkills!$A$4:$K$304,9,FALSE))
+(VLOOKUP(Y$30,$A$7:$T$26,19,FALSE)*VLOOKUP($L37,EnemySkills!$A$4:$K$304,10,FALSE))
+(VLOOKUP(Y$30,$A$7:$T$26,20,FALSE)*VLOOKUP($L37,EnemySkills!$A$4:$K$304,11,FALSE))
),0)</f>
        <v>#N/A</v>
      </c>
      <c r="Z37" s="60" t="e">
        <f ca="1">ROUND(VLOOKUP($L37,EnemySkills!$A$4:$K$304,3,FALSE)
+(
 ($D$4*VLOOKUP($L37,EnemySkills!$A$4:$K$304,4,FALSE))
+($F$4*VLOOKUP($L37,EnemySkills!$A$4:$K$304,5,FALSE))
+($H$4*VLOOKUP($L37,EnemySkills!$A$4:$K$304,6,FALSE))
+($I$4*VLOOKUP($L37,EnemySkills!$A$4:$K$304,7,FALSE))
)-(
 (VLOOKUP(Z$30,$A$7:$T$26,16,FALSE)*VLOOKUP($L37,EnemySkills!$A$4:$K$304,8,FALSE))
+(VLOOKUP(Z$30,$A$7:$T$26,18,FALSE)*VLOOKUP($L37,EnemySkills!$A$4:$K$304,9,FALSE))
+(VLOOKUP(Z$30,$A$7:$T$26,19,FALSE)*VLOOKUP($L37,EnemySkills!$A$4:$K$304,10,FALSE))
+(VLOOKUP(Z$30,$A$7:$T$26,20,FALSE)*VLOOKUP($L37,EnemySkills!$A$4:$K$304,11,FALSE))
),0)</f>
        <v>#N/A</v>
      </c>
      <c r="AA37" s="60" t="e">
        <f ca="1">ROUND(VLOOKUP($L37,EnemySkills!$A$4:$K$304,3,FALSE)
+(
 ($D$4*VLOOKUP($L37,EnemySkills!$A$4:$K$304,4,FALSE))
+($F$4*VLOOKUP($L37,EnemySkills!$A$4:$K$304,5,FALSE))
+($H$4*VLOOKUP($L37,EnemySkills!$A$4:$K$304,6,FALSE))
+($I$4*VLOOKUP($L37,EnemySkills!$A$4:$K$304,7,FALSE))
)-(
 (VLOOKUP(AA$30,$A$7:$T$26,16,FALSE)*VLOOKUP($L37,EnemySkills!$A$4:$K$304,8,FALSE))
+(VLOOKUP(AA$30,$A$7:$T$26,18,FALSE)*VLOOKUP($L37,EnemySkills!$A$4:$K$304,9,FALSE))
+(VLOOKUP(AA$30,$A$7:$T$26,19,FALSE)*VLOOKUP($L37,EnemySkills!$A$4:$K$304,10,FALSE))
+(VLOOKUP(AA$30,$A$7:$T$26,20,FALSE)*VLOOKUP($L37,EnemySkills!$A$4:$K$304,11,FALSE))
),0)</f>
        <v>#N/A</v>
      </c>
      <c r="AB37" s="60" t="e">
        <f ca="1">ROUND(VLOOKUP($L37,EnemySkills!$A$4:$K$304,3,FALSE)
+(
 ($D$4*VLOOKUP($L37,EnemySkills!$A$4:$K$304,4,FALSE))
+($F$4*VLOOKUP($L37,EnemySkills!$A$4:$K$304,5,FALSE))
+($H$4*VLOOKUP($L37,EnemySkills!$A$4:$K$304,6,FALSE))
+($I$4*VLOOKUP($L37,EnemySkills!$A$4:$K$304,7,FALSE))
)-(
 (VLOOKUP(AB$30,$A$7:$T$26,16,FALSE)*VLOOKUP($L37,EnemySkills!$A$4:$K$304,8,FALSE))
+(VLOOKUP(AB$30,$A$7:$T$26,18,FALSE)*VLOOKUP($L37,EnemySkills!$A$4:$K$304,9,FALSE))
+(VLOOKUP(AB$30,$A$7:$T$26,19,FALSE)*VLOOKUP($L37,EnemySkills!$A$4:$K$304,10,FALSE))
+(VLOOKUP(AB$30,$A$7:$T$26,20,FALSE)*VLOOKUP($L37,EnemySkills!$A$4:$K$304,11,FALSE))
),0)</f>
        <v>#N/A</v>
      </c>
      <c r="AC37" s="60" t="e">
        <f ca="1">ROUND(VLOOKUP($L37,EnemySkills!$A$4:$K$304,3,FALSE)
+(
 ($D$4*VLOOKUP($L37,EnemySkills!$A$4:$K$304,4,FALSE))
+($F$4*VLOOKUP($L37,EnemySkills!$A$4:$K$304,5,FALSE))
+($H$4*VLOOKUP($L37,EnemySkills!$A$4:$K$304,6,FALSE))
+($I$4*VLOOKUP($L37,EnemySkills!$A$4:$K$304,7,FALSE))
)-(
 (VLOOKUP(AC$30,$A$7:$T$26,16,FALSE)*VLOOKUP($L37,EnemySkills!$A$4:$K$304,8,FALSE))
+(VLOOKUP(AC$30,$A$7:$T$26,18,FALSE)*VLOOKUP($L37,EnemySkills!$A$4:$K$304,9,FALSE))
+(VLOOKUP(AC$30,$A$7:$T$26,19,FALSE)*VLOOKUP($L37,EnemySkills!$A$4:$K$304,10,FALSE))
+(VLOOKUP(AC$30,$A$7:$T$26,20,FALSE)*VLOOKUP($L37,EnemySkills!$A$4:$K$304,11,FALSE))
),0)</f>
        <v>#N/A</v>
      </c>
      <c r="AD37" s="60" t="e">
        <f ca="1">ROUND(VLOOKUP($L37,EnemySkills!$A$4:$K$304,3,FALSE)
+(
 ($D$4*VLOOKUP($L37,EnemySkills!$A$4:$K$304,4,FALSE))
+($F$4*VLOOKUP($L37,EnemySkills!$A$4:$K$304,5,FALSE))
+($H$4*VLOOKUP($L37,EnemySkills!$A$4:$K$304,6,FALSE))
+($I$4*VLOOKUP($L37,EnemySkills!$A$4:$K$304,7,FALSE))
)-(
 (VLOOKUP(AD$30,$A$7:$T$26,16,FALSE)*VLOOKUP($L37,EnemySkills!$A$4:$K$304,8,FALSE))
+(VLOOKUP(AD$30,$A$7:$T$26,18,FALSE)*VLOOKUP($L37,EnemySkills!$A$4:$K$304,9,FALSE))
+(VLOOKUP(AD$30,$A$7:$T$26,19,FALSE)*VLOOKUP($L37,EnemySkills!$A$4:$K$304,10,FALSE))
+(VLOOKUP(AD$30,$A$7:$T$26,20,FALSE)*VLOOKUP($L37,EnemySkills!$A$4:$K$304,11,FALSE))
),0)</f>
        <v>#N/A</v>
      </c>
      <c r="AE37" s="60" t="e">
        <f ca="1">ROUND(VLOOKUP($L37,EnemySkills!$A$4:$K$304,3,FALSE)
+(
 ($D$4*VLOOKUP($L37,EnemySkills!$A$4:$K$304,4,FALSE))
+($F$4*VLOOKUP($L37,EnemySkills!$A$4:$K$304,5,FALSE))
+($H$4*VLOOKUP($L37,EnemySkills!$A$4:$K$304,6,FALSE))
+($I$4*VLOOKUP($L37,EnemySkills!$A$4:$K$304,7,FALSE))
)-(
 (VLOOKUP(AE$30,$A$7:$T$26,16,FALSE)*VLOOKUP($L37,EnemySkills!$A$4:$K$304,8,FALSE))
+(VLOOKUP(AE$30,$A$7:$T$26,18,FALSE)*VLOOKUP($L37,EnemySkills!$A$4:$K$304,9,FALSE))
+(VLOOKUP(AE$30,$A$7:$T$26,19,FALSE)*VLOOKUP($L37,EnemySkills!$A$4:$K$304,10,FALSE))
+(VLOOKUP(AE$30,$A$7:$T$26,20,FALSE)*VLOOKUP($L37,EnemySkills!$A$4:$K$304,11,FALSE))
),0)</f>
        <v>#N/A</v>
      </c>
      <c r="AF37" s="60" t="e">
        <f ca="1">ROUND(VLOOKUP($L37,EnemySkills!$A$4:$K$304,3,FALSE)
+(
 ($D$4*VLOOKUP($L37,EnemySkills!$A$4:$K$304,4,FALSE))
+($F$4*VLOOKUP($L37,EnemySkills!$A$4:$K$304,5,FALSE))
+($H$4*VLOOKUP($L37,EnemySkills!$A$4:$K$304,6,FALSE))
+($I$4*VLOOKUP($L37,EnemySkills!$A$4:$K$304,7,FALSE))
)-(
 (VLOOKUP(AF$30,$A$7:$T$26,16,FALSE)*VLOOKUP($L37,EnemySkills!$A$4:$K$304,8,FALSE))
+(VLOOKUP(AF$30,$A$7:$T$26,18,FALSE)*VLOOKUP($L37,EnemySkills!$A$4:$K$304,9,FALSE))
+(VLOOKUP(AF$30,$A$7:$T$26,19,FALSE)*VLOOKUP($L37,EnemySkills!$A$4:$K$304,10,FALSE))
+(VLOOKUP(AF$30,$A$7:$T$26,20,FALSE)*VLOOKUP($L37,EnemySkills!$A$4:$K$304,11,FALSE))
),0)</f>
        <v>#N/A</v>
      </c>
    </row>
    <row r="38" spans="1:32" x14ac:dyDescent="0.25">
      <c r="A38" s="45" t="str">
        <f>Skills!A11</f>
        <v>Weaken</v>
      </c>
      <c r="B38" s="75" t="str">
        <f>VLOOKUP($A38,Skills!$A$4:$C$304,2,FALSE)</f>
        <v>Sorcerer</v>
      </c>
      <c r="C38" s="75"/>
      <c r="D38" s="59">
        <f ca="1">ROUND(VLOOKUP(A38,Skills!A11:K311,3,FALSE)
+((VLOOKUP(B38,$A$7:$T$26,15,FALSE)*VLOOKUP(A38,Skills!$A$4:$K$304,4,FALSE))
+(VLOOKUP(B38,$A$7:$T$26,17,FALSE)*VLOOKUP(A38,Skills!$A$4:$K$304,5,FALSE))
+(VLOOKUP(B38,$A$7:$T$26,19,FALSE)*VLOOKUP(A38,Skills!$A$4:$K$304,6,FALSE))
+(VLOOKUP(B38,$A$7:$T33,20,FALSE)*VLOOKUP(A38,Skills!$A$4:$K$304,7,FALSE)))
-(($E$4*VLOOKUP(A38,Skills!$A$4:$K$304,8,FALSE))
+($F$4*VLOOKUP(A38,Skills!$A$4:$K$304,9,FALSE))
+($H$4*VLOOKUP(A38,Skills!$A$4:$K$304,10,FALSE))
+($I$4*VLOOKUP(A38,Skills!$A$4:$K$304,11,FALSE))),0)</f>
        <v>35</v>
      </c>
      <c r="E38" s="60">
        <f t="shared" ca="1" si="8"/>
        <v>2.9</v>
      </c>
      <c r="F38" s="59">
        <f ca="1">ROUND(VLOOKUP(A38,Skills!A11:K311,3,FALSE)
+(((VLOOKUP(B38,$A$7:$T$26,15,FALSE)*1.2)*VLOOKUP(A38,Skills!$A$4:$K$304,4,FALSE))
+((VLOOKUP(B38,$A$7:$T$26,17,FALSE)*1.2)*VLOOKUP(A38,Skills!$A$4:$K$304,5,FALSE))
+(VLOOKUP(B38,$A$7:$T$26,19,FALSE)*VLOOKUP(A38,Skills!$A$4:$K$304,6,FALSE))
+(VLOOKUP(B38,$A$7:$T33,20,FALSE)*VLOOKUP(A38,Skills!$A$4:$K$304,7,FALSE)))
-(($E$4*VLOOKUP(A38,Skills!$A$4:$K$304,8,FALSE))
+($F$4*VLOOKUP(A38,Skills!$A$4:$K$304,9,FALSE))
+($H$4*VLOOKUP(A38,Skills!$A$4:$K$304,10,FALSE))
+($I$4*VLOOKUP(A38,Skills!$A$4:$K$304,11,FALSE))),0)</f>
        <v>44</v>
      </c>
      <c r="G38" s="60">
        <f ca="1">ROUND(VLOOKUP(A38,Skills!A11:K311,3,FALSE)
+(((VLOOKUP(B38,$A$7:$T$26,15,FALSE)*1.4)*VLOOKUP(A38,Skills!$A$4:$K$304,4,FALSE))
+((VLOOKUP(B38,$A$7:$T$26,17,FALSE)*1.4)*VLOOKUP(A38,Skills!$A$4:$K$304,5,FALSE))
+(VLOOKUP(B38,$A$7:$T$26,19,FALSE)*VLOOKUP(A38,Skills!$A$4:$K$304,6,FALSE))
+(VLOOKUP(B38,$A$7:$T33,20,FALSE)*VLOOKUP(A38,Skills!$A$4:$K$304,7,FALSE)))
-(($E$4*VLOOKUP(A38,Skills!$A$4:$K$304,8,FALSE))
+($F$4*VLOOKUP(A38,Skills!$A$4:$K$304,9,FALSE))
+($H$4*VLOOKUP(A38,Skills!$A$4:$K$304,10,FALSE))
+($I$4*VLOOKUP(A38,Skills!$A$4:$K$304,11,FALSE))),0)</f>
        <v>53</v>
      </c>
      <c r="H38" s="59">
        <f ca="1">ROUND(VLOOKUP(A38,Skills!A11:K311,3,FALSE)
+((VLOOKUP(B38,$A$7:$T$26,15,FALSE)*VLOOKUP(A38,Skills!$A$4:$K$304,4,FALSE))
+(VLOOKUP(B38,$A$7:$T$26,17,FALSE)*VLOOKUP(A38,Skills!$A$4:$K$304,5,FALSE))
+(VLOOKUP(B38,$A$7:$T$26,19,FALSE)*VLOOKUP(A38,Skills!$A$4:$K$304,6,FALSE))
+(VLOOKUP(B38,$A$7:$T33,20,FALSE)*VLOOKUP(A38,Skills!$A$4:$K$304,7,FALSE)))
-((($E$4*1.2)*VLOOKUP(A38,Skills!$A$4:$K$304,8,FALSE))
+(($F$4*1.2)*VLOOKUP(A38,Skills!$A$4:$K$304,9,FALSE))
+($H$4*VLOOKUP(A38,Skills!$A$4:$K$304,10,FALSE))
+($I$4*VLOOKUP(A38,Skills!$A$4:$K$304,11,FALSE))),0)</f>
        <v>33</v>
      </c>
      <c r="I38" s="61">
        <f ca="1">ROUND(VLOOKUP(A38,Skills!A11:K311,3,FALSE)
+((VLOOKUP(B38,$A$7:$T$26,15,FALSE)*VLOOKUP(A38,Skills!$A$4:$K$304,4,FALSE))
+(VLOOKUP(B38,$A$7:$T$26,17,FALSE)*VLOOKUP(A38,Skills!$A$4:$K$304,5,FALSE))
+(VLOOKUP(B38,$A$7:$T$26,19,FALSE)*VLOOKUP(A38,Skills!$A$4:$K$304,6,FALSE))
+(VLOOKUP(B38,$A$7:$T33,20,FALSE)*VLOOKUP(A38,Skills!$A$4:$K$304,7,FALSE)))
-((($E$4*1.4)*VLOOKUP(A38,Skills!$A$4:$K$304,8,FALSE))
+(($F$4*1.4)*VLOOKUP(A38,Skills!$A$4:$K$304,9,FALSE))
+($H$4*VLOOKUP(A38,Skills!$A$4:$K$304,10,FALSE))
+($I$4*VLOOKUP(A38,Skills!$A$4:$K$304,11,FALSE))),0)</f>
        <v>31</v>
      </c>
      <c r="L38" s="45">
        <f>EnemySkills!A11</f>
        <v>0</v>
      </c>
      <c r="M38" s="60" t="e">
        <f ca="1">ROUND(VLOOKUP($L38,EnemySkills!$A$4:$K$304,3,FALSE)
+(
 ($D$4*VLOOKUP($L38,EnemySkills!$A$4:$K$304,4,FALSE))
+($F$4*VLOOKUP($L38,EnemySkills!$A$4:$K$304,5,FALSE))
+($H$4*VLOOKUP($L38,EnemySkills!$A$4:$K$304,6,FALSE))
+($I$4*VLOOKUP($L38,EnemySkills!$A$4:$K$304,7,FALSE))
)-(
 (VLOOKUP(M$30,$A$7:$T$26,16,FALSE)*VLOOKUP($L38,EnemySkills!$A$4:$K$304,8,FALSE))
+(VLOOKUP(M$30,$A$7:$T$26,18,FALSE)*VLOOKUP($L38,EnemySkills!$A$4:$K$304,9,FALSE))
+(VLOOKUP(M$30,$A$7:$T$26,19,FALSE)*VLOOKUP($L38,EnemySkills!$A$4:$K$304,10,FALSE))
+(VLOOKUP(M$30,$A$7:$T$26,20,FALSE)*VLOOKUP($L38,EnemySkills!$A$4:$K$304,11,FALSE))
),0)</f>
        <v>#N/A</v>
      </c>
      <c r="N38" s="60" t="e">
        <f ca="1">ROUND(VLOOKUP($L38,EnemySkills!$A$4:$K$304,3,FALSE)
+(
 ($D$4*VLOOKUP($L38,EnemySkills!$A$4:$K$304,4,FALSE))
+($F$4*VLOOKUP($L38,EnemySkills!$A$4:$K$304,5,FALSE))
+($H$4*VLOOKUP($L38,EnemySkills!$A$4:$K$304,6,FALSE))
+($I$4*VLOOKUP($L38,EnemySkills!$A$4:$K$304,7,FALSE))
)-(
 (VLOOKUP(N$30,$A$7:$T$26,16,FALSE)*VLOOKUP($L38,EnemySkills!$A$4:$K$304,8,FALSE))
+(VLOOKUP(N$30,$A$7:$T$26,18,FALSE)*VLOOKUP($L38,EnemySkills!$A$4:$K$304,9,FALSE))
+(VLOOKUP(N$30,$A$7:$T$26,19,FALSE)*VLOOKUP($L38,EnemySkills!$A$4:$K$304,10,FALSE))
+(VLOOKUP(N$30,$A$7:$T$26,20,FALSE)*VLOOKUP($L38,EnemySkills!$A$4:$K$304,11,FALSE))
),0)</f>
        <v>#N/A</v>
      </c>
      <c r="O38" s="60" t="e">
        <f ca="1">ROUND(VLOOKUP($L38,EnemySkills!$A$4:$K$304,3,FALSE)
+(
 ($D$4*VLOOKUP($L38,EnemySkills!$A$4:$K$304,4,FALSE))
+($F$4*VLOOKUP($L38,EnemySkills!$A$4:$K$304,5,FALSE))
+($H$4*VLOOKUP($L38,EnemySkills!$A$4:$K$304,6,FALSE))
+($I$4*VLOOKUP($L38,EnemySkills!$A$4:$K$304,7,FALSE))
)-(
 (VLOOKUP(O$30,$A$7:$T$26,16,FALSE)*VLOOKUP($L38,EnemySkills!$A$4:$K$304,8,FALSE))
+(VLOOKUP(O$30,$A$7:$T$26,18,FALSE)*VLOOKUP($L38,EnemySkills!$A$4:$K$304,9,FALSE))
+(VLOOKUP(O$30,$A$7:$T$26,19,FALSE)*VLOOKUP($L38,EnemySkills!$A$4:$K$304,10,FALSE))
+(VLOOKUP(O$30,$A$7:$T$26,20,FALSE)*VLOOKUP($L38,EnemySkills!$A$4:$K$304,11,FALSE))
),0)</f>
        <v>#N/A</v>
      </c>
      <c r="P38" s="60" t="e">
        <f ca="1">ROUND(VLOOKUP($L38,EnemySkills!$A$4:$K$304,3,FALSE)
+(
 ($D$4*VLOOKUP($L38,EnemySkills!$A$4:$K$304,4,FALSE))
+($F$4*VLOOKUP($L38,EnemySkills!$A$4:$K$304,5,FALSE))
+($H$4*VLOOKUP($L38,EnemySkills!$A$4:$K$304,6,FALSE))
+($I$4*VLOOKUP($L38,EnemySkills!$A$4:$K$304,7,FALSE))
)-(
 (VLOOKUP(P$30,$A$7:$T$26,16,FALSE)*VLOOKUP($L38,EnemySkills!$A$4:$K$304,8,FALSE))
+(VLOOKUP(P$30,$A$7:$T$26,18,FALSE)*VLOOKUP($L38,EnemySkills!$A$4:$K$304,9,FALSE))
+(VLOOKUP(P$30,$A$7:$T$26,19,FALSE)*VLOOKUP($L38,EnemySkills!$A$4:$K$304,10,FALSE))
+(VLOOKUP(P$30,$A$7:$T$26,20,FALSE)*VLOOKUP($L38,EnemySkills!$A$4:$K$304,11,FALSE))
),0)</f>
        <v>#N/A</v>
      </c>
      <c r="Q38" s="60" t="e">
        <f ca="1">ROUND(VLOOKUP($L38,EnemySkills!$A$4:$K$304,3,FALSE)
+(
 ($D$4*VLOOKUP($L38,EnemySkills!$A$4:$K$304,4,FALSE))
+($F$4*VLOOKUP($L38,EnemySkills!$A$4:$K$304,5,FALSE))
+($H$4*VLOOKUP($L38,EnemySkills!$A$4:$K$304,6,FALSE))
+($I$4*VLOOKUP($L38,EnemySkills!$A$4:$K$304,7,FALSE))
)-(
 (VLOOKUP(Q$30,$A$7:$T$26,16,FALSE)*VLOOKUP($L38,EnemySkills!$A$4:$K$304,8,FALSE))
+(VLOOKUP(Q$30,$A$7:$T$26,18,FALSE)*VLOOKUP($L38,EnemySkills!$A$4:$K$304,9,FALSE))
+(VLOOKUP(Q$30,$A$7:$T$26,19,FALSE)*VLOOKUP($L38,EnemySkills!$A$4:$K$304,10,FALSE))
+(VLOOKUP(Q$30,$A$7:$T$26,20,FALSE)*VLOOKUP($L38,EnemySkills!$A$4:$K$304,11,FALSE))
),0)</f>
        <v>#N/A</v>
      </c>
      <c r="R38" s="60" t="e">
        <f ca="1">ROUND(VLOOKUP($L38,EnemySkills!$A$4:$K$304,3,FALSE)
+(
 ($D$4*VLOOKUP($L38,EnemySkills!$A$4:$K$304,4,FALSE))
+($F$4*VLOOKUP($L38,EnemySkills!$A$4:$K$304,5,FALSE))
+($H$4*VLOOKUP($L38,EnemySkills!$A$4:$K$304,6,FALSE))
+($I$4*VLOOKUP($L38,EnemySkills!$A$4:$K$304,7,FALSE))
)-(
 (VLOOKUP(R$30,$A$7:$T$26,16,FALSE)*VLOOKUP($L38,EnemySkills!$A$4:$K$304,8,FALSE))
+(VLOOKUP(R$30,$A$7:$T$26,18,FALSE)*VLOOKUP($L38,EnemySkills!$A$4:$K$304,9,FALSE))
+(VLOOKUP(R$30,$A$7:$T$26,19,FALSE)*VLOOKUP($L38,EnemySkills!$A$4:$K$304,10,FALSE))
+(VLOOKUP(R$30,$A$7:$T$26,20,FALSE)*VLOOKUP($L38,EnemySkills!$A$4:$K$304,11,FALSE))
),0)</f>
        <v>#N/A</v>
      </c>
      <c r="S38" s="60" t="e">
        <f ca="1">ROUND(VLOOKUP($L38,EnemySkills!$A$4:$K$304,3,FALSE)
+(
 ($D$4*VLOOKUP($L38,EnemySkills!$A$4:$K$304,4,FALSE))
+($F$4*VLOOKUP($L38,EnemySkills!$A$4:$K$304,5,FALSE))
+($H$4*VLOOKUP($L38,EnemySkills!$A$4:$K$304,6,FALSE))
+($I$4*VLOOKUP($L38,EnemySkills!$A$4:$K$304,7,FALSE))
)-(
 (VLOOKUP(S$30,$A$7:$T$26,16,FALSE)*VLOOKUP($L38,EnemySkills!$A$4:$K$304,8,FALSE))
+(VLOOKUP(S$30,$A$7:$T$26,18,FALSE)*VLOOKUP($L38,EnemySkills!$A$4:$K$304,9,FALSE))
+(VLOOKUP(S$30,$A$7:$T$26,19,FALSE)*VLOOKUP($L38,EnemySkills!$A$4:$K$304,10,FALSE))
+(VLOOKUP(S$30,$A$7:$T$26,20,FALSE)*VLOOKUP($L38,EnemySkills!$A$4:$K$304,11,FALSE))
),0)</f>
        <v>#N/A</v>
      </c>
      <c r="T38" s="60" t="e">
        <f ca="1">ROUND(VLOOKUP($L38,EnemySkills!$A$4:$K$304,3,FALSE)
+(
 ($D$4*VLOOKUP($L38,EnemySkills!$A$4:$K$304,4,FALSE))
+($F$4*VLOOKUP($L38,EnemySkills!$A$4:$K$304,5,FALSE))
+($H$4*VLOOKUP($L38,EnemySkills!$A$4:$K$304,6,FALSE))
+($I$4*VLOOKUP($L38,EnemySkills!$A$4:$K$304,7,FALSE))
)-(
 (VLOOKUP(T$30,$A$7:$T$26,16,FALSE)*VLOOKUP($L38,EnemySkills!$A$4:$K$304,8,FALSE))
+(VLOOKUP(T$30,$A$7:$T$26,18,FALSE)*VLOOKUP($L38,EnemySkills!$A$4:$K$304,9,FALSE))
+(VLOOKUP(T$30,$A$7:$T$26,19,FALSE)*VLOOKUP($L38,EnemySkills!$A$4:$K$304,10,FALSE))
+(VLOOKUP(T$30,$A$7:$T$26,20,FALSE)*VLOOKUP($L38,EnemySkills!$A$4:$K$304,11,FALSE))
),0)</f>
        <v>#N/A</v>
      </c>
      <c r="U38" s="60" t="e">
        <f ca="1">ROUND(VLOOKUP($L38,EnemySkills!$A$4:$K$304,3,FALSE)
+(
 ($D$4*VLOOKUP($L38,EnemySkills!$A$4:$K$304,4,FALSE))
+($F$4*VLOOKUP($L38,EnemySkills!$A$4:$K$304,5,FALSE))
+($H$4*VLOOKUP($L38,EnemySkills!$A$4:$K$304,6,FALSE))
+($I$4*VLOOKUP($L38,EnemySkills!$A$4:$K$304,7,FALSE))
)-(
 (VLOOKUP(U$30,$A$7:$T$26,16,FALSE)*VLOOKUP($L38,EnemySkills!$A$4:$K$304,8,FALSE))
+(VLOOKUP(U$30,$A$7:$T$26,18,FALSE)*VLOOKUP($L38,EnemySkills!$A$4:$K$304,9,FALSE))
+(VLOOKUP(U$30,$A$7:$T$26,19,FALSE)*VLOOKUP($L38,EnemySkills!$A$4:$K$304,10,FALSE))
+(VLOOKUP(U$30,$A$7:$T$26,20,FALSE)*VLOOKUP($L38,EnemySkills!$A$4:$K$304,11,FALSE))
),0)</f>
        <v>#N/A</v>
      </c>
      <c r="V38" s="60" t="e">
        <f ca="1">ROUND(VLOOKUP($L38,EnemySkills!$A$4:$K$304,3,FALSE)
+(
 ($D$4*VLOOKUP($L38,EnemySkills!$A$4:$K$304,4,FALSE))
+($F$4*VLOOKUP($L38,EnemySkills!$A$4:$K$304,5,FALSE))
+($H$4*VLOOKUP($L38,EnemySkills!$A$4:$K$304,6,FALSE))
+($I$4*VLOOKUP($L38,EnemySkills!$A$4:$K$304,7,FALSE))
)-(
 (VLOOKUP(V$30,$A$7:$T$26,16,FALSE)*VLOOKUP($L38,EnemySkills!$A$4:$K$304,8,FALSE))
+(VLOOKUP(V$30,$A$7:$T$26,18,FALSE)*VLOOKUP($L38,EnemySkills!$A$4:$K$304,9,FALSE))
+(VLOOKUP(V$30,$A$7:$T$26,19,FALSE)*VLOOKUP($L38,EnemySkills!$A$4:$K$304,10,FALSE))
+(VLOOKUP(V$30,$A$7:$T$26,20,FALSE)*VLOOKUP($L38,EnemySkills!$A$4:$K$304,11,FALSE))
),0)</f>
        <v>#N/A</v>
      </c>
      <c r="W38" s="60" t="e">
        <f ca="1">ROUND(VLOOKUP($L38,EnemySkills!$A$4:$K$304,3,FALSE)
+(
 ($D$4*VLOOKUP($L38,EnemySkills!$A$4:$K$304,4,FALSE))
+($F$4*VLOOKUP($L38,EnemySkills!$A$4:$K$304,5,FALSE))
+($H$4*VLOOKUP($L38,EnemySkills!$A$4:$K$304,6,FALSE))
+($I$4*VLOOKUP($L38,EnemySkills!$A$4:$K$304,7,FALSE))
)-(
 (VLOOKUP(W$30,$A$7:$T$26,16,FALSE)*VLOOKUP($L38,EnemySkills!$A$4:$K$304,8,FALSE))
+(VLOOKUP(W$30,$A$7:$T$26,18,FALSE)*VLOOKUP($L38,EnemySkills!$A$4:$K$304,9,FALSE))
+(VLOOKUP(W$30,$A$7:$T$26,19,FALSE)*VLOOKUP($L38,EnemySkills!$A$4:$K$304,10,FALSE))
+(VLOOKUP(W$30,$A$7:$T$26,20,FALSE)*VLOOKUP($L38,EnemySkills!$A$4:$K$304,11,FALSE))
),0)</f>
        <v>#N/A</v>
      </c>
      <c r="X38" s="60" t="e">
        <f ca="1">ROUND(VLOOKUP($L38,EnemySkills!$A$4:$K$304,3,FALSE)
+(
 ($D$4*VLOOKUP($L38,EnemySkills!$A$4:$K$304,4,FALSE))
+($F$4*VLOOKUP($L38,EnemySkills!$A$4:$K$304,5,FALSE))
+($H$4*VLOOKUP($L38,EnemySkills!$A$4:$K$304,6,FALSE))
+($I$4*VLOOKUP($L38,EnemySkills!$A$4:$K$304,7,FALSE))
)-(
 (VLOOKUP(X$30,$A$7:$T$26,16,FALSE)*VLOOKUP($L38,EnemySkills!$A$4:$K$304,8,FALSE))
+(VLOOKUP(X$30,$A$7:$T$26,18,FALSE)*VLOOKUP($L38,EnemySkills!$A$4:$K$304,9,FALSE))
+(VLOOKUP(X$30,$A$7:$T$26,19,FALSE)*VLOOKUP($L38,EnemySkills!$A$4:$K$304,10,FALSE))
+(VLOOKUP(X$30,$A$7:$T$26,20,FALSE)*VLOOKUP($L38,EnemySkills!$A$4:$K$304,11,FALSE))
),0)</f>
        <v>#N/A</v>
      </c>
      <c r="Y38" s="60" t="e">
        <f ca="1">ROUND(VLOOKUP($L38,EnemySkills!$A$4:$K$304,3,FALSE)
+(
 ($D$4*VLOOKUP($L38,EnemySkills!$A$4:$K$304,4,FALSE))
+($F$4*VLOOKUP($L38,EnemySkills!$A$4:$K$304,5,FALSE))
+($H$4*VLOOKUP($L38,EnemySkills!$A$4:$K$304,6,FALSE))
+($I$4*VLOOKUP($L38,EnemySkills!$A$4:$K$304,7,FALSE))
)-(
 (VLOOKUP(Y$30,$A$7:$T$26,16,FALSE)*VLOOKUP($L38,EnemySkills!$A$4:$K$304,8,FALSE))
+(VLOOKUP(Y$30,$A$7:$T$26,18,FALSE)*VLOOKUP($L38,EnemySkills!$A$4:$K$304,9,FALSE))
+(VLOOKUP(Y$30,$A$7:$T$26,19,FALSE)*VLOOKUP($L38,EnemySkills!$A$4:$K$304,10,FALSE))
+(VLOOKUP(Y$30,$A$7:$T$26,20,FALSE)*VLOOKUP($L38,EnemySkills!$A$4:$K$304,11,FALSE))
),0)</f>
        <v>#N/A</v>
      </c>
      <c r="Z38" s="60" t="e">
        <f ca="1">ROUND(VLOOKUP($L38,EnemySkills!$A$4:$K$304,3,FALSE)
+(
 ($D$4*VLOOKUP($L38,EnemySkills!$A$4:$K$304,4,FALSE))
+($F$4*VLOOKUP($L38,EnemySkills!$A$4:$K$304,5,FALSE))
+($H$4*VLOOKUP($L38,EnemySkills!$A$4:$K$304,6,FALSE))
+($I$4*VLOOKUP($L38,EnemySkills!$A$4:$K$304,7,FALSE))
)-(
 (VLOOKUP(Z$30,$A$7:$T$26,16,FALSE)*VLOOKUP($L38,EnemySkills!$A$4:$K$304,8,FALSE))
+(VLOOKUP(Z$30,$A$7:$T$26,18,FALSE)*VLOOKUP($L38,EnemySkills!$A$4:$K$304,9,FALSE))
+(VLOOKUP(Z$30,$A$7:$T$26,19,FALSE)*VLOOKUP($L38,EnemySkills!$A$4:$K$304,10,FALSE))
+(VLOOKUP(Z$30,$A$7:$T$26,20,FALSE)*VLOOKUP($L38,EnemySkills!$A$4:$K$304,11,FALSE))
),0)</f>
        <v>#N/A</v>
      </c>
      <c r="AA38" s="60" t="e">
        <f ca="1">ROUND(VLOOKUP($L38,EnemySkills!$A$4:$K$304,3,FALSE)
+(
 ($D$4*VLOOKUP($L38,EnemySkills!$A$4:$K$304,4,FALSE))
+($F$4*VLOOKUP($L38,EnemySkills!$A$4:$K$304,5,FALSE))
+($H$4*VLOOKUP($L38,EnemySkills!$A$4:$K$304,6,FALSE))
+($I$4*VLOOKUP($L38,EnemySkills!$A$4:$K$304,7,FALSE))
)-(
 (VLOOKUP(AA$30,$A$7:$T$26,16,FALSE)*VLOOKUP($L38,EnemySkills!$A$4:$K$304,8,FALSE))
+(VLOOKUP(AA$30,$A$7:$T$26,18,FALSE)*VLOOKUP($L38,EnemySkills!$A$4:$K$304,9,FALSE))
+(VLOOKUP(AA$30,$A$7:$T$26,19,FALSE)*VLOOKUP($L38,EnemySkills!$A$4:$K$304,10,FALSE))
+(VLOOKUP(AA$30,$A$7:$T$26,20,FALSE)*VLOOKUP($L38,EnemySkills!$A$4:$K$304,11,FALSE))
),0)</f>
        <v>#N/A</v>
      </c>
      <c r="AB38" s="60" t="e">
        <f ca="1">ROUND(VLOOKUP($L38,EnemySkills!$A$4:$K$304,3,FALSE)
+(
 ($D$4*VLOOKUP($L38,EnemySkills!$A$4:$K$304,4,FALSE))
+($F$4*VLOOKUP($L38,EnemySkills!$A$4:$K$304,5,FALSE))
+($H$4*VLOOKUP($L38,EnemySkills!$A$4:$K$304,6,FALSE))
+($I$4*VLOOKUP($L38,EnemySkills!$A$4:$K$304,7,FALSE))
)-(
 (VLOOKUP(AB$30,$A$7:$T$26,16,FALSE)*VLOOKUP($L38,EnemySkills!$A$4:$K$304,8,FALSE))
+(VLOOKUP(AB$30,$A$7:$T$26,18,FALSE)*VLOOKUP($L38,EnemySkills!$A$4:$K$304,9,FALSE))
+(VLOOKUP(AB$30,$A$7:$T$26,19,FALSE)*VLOOKUP($L38,EnemySkills!$A$4:$K$304,10,FALSE))
+(VLOOKUP(AB$30,$A$7:$T$26,20,FALSE)*VLOOKUP($L38,EnemySkills!$A$4:$K$304,11,FALSE))
),0)</f>
        <v>#N/A</v>
      </c>
      <c r="AC38" s="60" t="e">
        <f ca="1">ROUND(VLOOKUP($L38,EnemySkills!$A$4:$K$304,3,FALSE)
+(
 ($D$4*VLOOKUP($L38,EnemySkills!$A$4:$K$304,4,FALSE))
+($F$4*VLOOKUP($L38,EnemySkills!$A$4:$K$304,5,FALSE))
+($H$4*VLOOKUP($L38,EnemySkills!$A$4:$K$304,6,FALSE))
+($I$4*VLOOKUP($L38,EnemySkills!$A$4:$K$304,7,FALSE))
)-(
 (VLOOKUP(AC$30,$A$7:$T$26,16,FALSE)*VLOOKUP($L38,EnemySkills!$A$4:$K$304,8,FALSE))
+(VLOOKUP(AC$30,$A$7:$T$26,18,FALSE)*VLOOKUP($L38,EnemySkills!$A$4:$K$304,9,FALSE))
+(VLOOKUP(AC$30,$A$7:$T$26,19,FALSE)*VLOOKUP($L38,EnemySkills!$A$4:$K$304,10,FALSE))
+(VLOOKUP(AC$30,$A$7:$T$26,20,FALSE)*VLOOKUP($L38,EnemySkills!$A$4:$K$304,11,FALSE))
),0)</f>
        <v>#N/A</v>
      </c>
      <c r="AD38" s="60" t="e">
        <f ca="1">ROUND(VLOOKUP($L38,EnemySkills!$A$4:$K$304,3,FALSE)
+(
 ($D$4*VLOOKUP($L38,EnemySkills!$A$4:$K$304,4,FALSE))
+($F$4*VLOOKUP($L38,EnemySkills!$A$4:$K$304,5,FALSE))
+($H$4*VLOOKUP($L38,EnemySkills!$A$4:$K$304,6,FALSE))
+($I$4*VLOOKUP($L38,EnemySkills!$A$4:$K$304,7,FALSE))
)-(
 (VLOOKUP(AD$30,$A$7:$T$26,16,FALSE)*VLOOKUP($L38,EnemySkills!$A$4:$K$304,8,FALSE))
+(VLOOKUP(AD$30,$A$7:$T$26,18,FALSE)*VLOOKUP($L38,EnemySkills!$A$4:$K$304,9,FALSE))
+(VLOOKUP(AD$30,$A$7:$T$26,19,FALSE)*VLOOKUP($L38,EnemySkills!$A$4:$K$304,10,FALSE))
+(VLOOKUP(AD$30,$A$7:$T$26,20,FALSE)*VLOOKUP($L38,EnemySkills!$A$4:$K$304,11,FALSE))
),0)</f>
        <v>#N/A</v>
      </c>
      <c r="AE38" s="60" t="e">
        <f ca="1">ROUND(VLOOKUP($L38,EnemySkills!$A$4:$K$304,3,FALSE)
+(
 ($D$4*VLOOKUP($L38,EnemySkills!$A$4:$K$304,4,FALSE))
+($F$4*VLOOKUP($L38,EnemySkills!$A$4:$K$304,5,FALSE))
+($H$4*VLOOKUP($L38,EnemySkills!$A$4:$K$304,6,FALSE))
+($I$4*VLOOKUP($L38,EnemySkills!$A$4:$K$304,7,FALSE))
)-(
 (VLOOKUP(AE$30,$A$7:$T$26,16,FALSE)*VLOOKUP($L38,EnemySkills!$A$4:$K$304,8,FALSE))
+(VLOOKUP(AE$30,$A$7:$T$26,18,FALSE)*VLOOKUP($L38,EnemySkills!$A$4:$K$304,9,FALSE))
+(VLOOKUP(AE$30,$A$7:$T$26,19,FALSE)*VLOOKUP($L38,EnemySkills!$A$4:$K$304,10,FALSE))
+(VLOOKUP(AE$30,$A$7:$T$26,20,FALSE)*VLOOKUP($L38,EnemySkills!$A$4:$K$304,11,FALSE))
),0)</f>
        <v>#N/A</v>
      </c>
      <c r="AF38" s="60" t="e">
        <f ca="1">ROUND(VLOOKUP($L38,EnemySkills!$A$4:$K$304,3,FALSE)
+(
 ($D$4*VLOOKUP($L38,EnemySkills!$A$4:$K$304,4,FALSE))
+($F$4*VLOOKUP($L38,EnemySkills!$A$4:$K$304,5,FALSE))
+($H$4*VLOOKUP($L38,EnemySkills!$A$4:$K$304,6,FALSE))
+($I$4*VLOOKUP($L38,EnemySkills!$A$4:$K$304,7,FALSE))
)-(
 (VLOOKUP(AF$30,$A$7:$T$26,16,FALSE)*VLOOKUP($L38,EnemySkills!$A$4:$K$304,8,FALSE))
+(VLOOKUP(AF$30,$A$7:$T$26,18,FALSE)*VLOOKUP($L38,EnemySkills!$A$4:$K$304,9,FALSE))
+(VLOOKUP(AF$30,$A$7:$T$26,19,FALSE)*VLOOKUP($L38,EnemySkills!$A$4:$K$304,10,FALSE))
+(VLOOKUP(AF$30,$A$7:$T$26,20,FALSE)*VLOOKUP($L38,EnemySkills!$A$4:$K$304,11,FALSE))
),0)</f>
        <v>#N/A</v>
      </c>
    </row>
    <row r="39" spans="1:32" x14ac:dyDescent="0.25">
      <c r="A39" s="45" t="str">
        <f>Skills!A12</f>
        <v>Shoot</v>
      </c>
      <c r="B39" s="75" t="str">
        <f>VLOOKUP($A39,Skills!$A$4:$C$304,2,FALSE)</f>
        <v>Scout</v>
      </c>
      <c r="C39" s="75"/>
      <c r="D39" s="59">
        <f ca="1">ROUND(VLOOKUP(A39,Skills!A12:K312,3,FALSE)
+((VLOOKUP(B39,$A$7:$T$26,15,FALSE)*VLOOKUP(A39,Skills!$A$4:$K$304,4,FALSE))
+(VLOOKUP(B39,$A$7:$T$26,17,FALSE)*VLOOKUP(A39,Skills!$A$4:$K$304,5,FALSE))
+(VLOOKUP(B39,$A$7:$T$26,19,FALSE)*VLOOKUP(A39,Skills!$A$4:$K$304,6,FALSE))
+(VLOOKUP(B39,$A$7:$T34,20,FALSE)*VLOOKUP(A39,Skills!$A$4:$K$304,7,FALSE)))
-(($E$4*VLOOKUP(A39,Skills!$A$4:$K$304,8,FALSE))
+($F$4*VLOOKUP(A39,Skills!$A$4:$K$304,9,FALSE))
+($H$4*VLOOKUP(A39,Skills!$A$4:$K$304,10,FALSE))
+($I$4*VLOOKUP(A39,Skills!$A$4:$K$304,11,FALSE))),0)</f>
        <v>25</v>
      </c>
      <c r="E39" s="60">
        <f t="shared" ca="1" si="8"/>
        <v>4</v>
      </c>
      <c r="F39" s="59">
        <f ca="1">ROUND(VLOOKUP(A39,Skills!A12:K312,3,FALSE)
+(((VLOOKUP(B39,$A$7:$T$26,15,FALSE)*1.2)*VLOOKUP(A39,Skills!$A$4:$K$304,4,FALSE))
+((VLOOKUP(B39,$A$7:$T$26,17,FALSE)*1.2)*VLOOKUP(A39,Skills!$A$4:$K$304,5,FALSE))
+(VLOOKUP(B39,$A$7:$T$26,19,FALSE)*VLOOKUP(A39,Skills!$A$4:$K$304,6,FALSE))
+(VLOOKUP(B39,$A$7:$T34,20,FALSE)*VLOOKUP(A39,Skills!$A$4:$K$304,7,FALSE)))
-(($E$4*VLOOKUP(A39,Skills!$A$4:$K$304,8,FALSE))
+($F$4*VLOOKUP(A39,Skills!$A$4:$K$304,9,FALSE))
+($H$4*VLOOKUP(A39,Skills!$A$4:$K$304,10,FALSE))
+($I$4*VLOOKUP(A39,Skills!$A$4:$K$304,11,FALSE))),0)</f>
        <v>34</v>
      </c>
      <c r="G39" s="60">
        <f ca="1">ROUND(VLOOKUP(A39,Skills!A12:K312,3,FALSE)
+(((VLOOKUP(B39,$A$7:$T$26,15,FALSE)*1.4)*VLOOKUP(A39,Skills!$A$4:$K$304,4,FALSE))
+((VLOOKUP(B39,$A$7:$T$26,17,FALSE)*1.4)*VLOOKUP(A39,Skills!$A$4:$K$304,5,FALSE))
+(VLOOKUP(B39,$A$7:$T$26,19,FALSE)*VLOOKUP(A39,Skills!$A$4:$K$304,6,FALSE))
+(VLOOKUP(B39,$A$7:$T34,20,FALSE)*VLOOKUP(A39,Skills!$A$4:$K$304,7,FALSE)))
-(($E$4*VLOOKUP(A39,Skills!$A$4:$K$304,8,FALSE))
+($F$4*VLOOKUP(A39,Skills!$A$4:$K$304,9,FALSE))
+($H$4*VLOOKUP(A39,Skills!$A$4:$K$304,10,FALSE))
+($I$4*VLOOKUP(A39,Skills!$A$4:$K$304,11,FALSE))),0)</f>
        <v>43</v>
      </c>
      <c r="H39" s="59">
        <f ca="1">ROUND(VLOOKUP(A39,Skills!A12:K312,3,FALSE)
+((VLOOKUP(B39,$A$7:$T$26,15,FALSE)*VLOOKUP(A39,Skills!$A$4:$K$304,4,FALSE))
+(VLOOKUP(B39,$A$7:$T$26,17,FALSE)*VLOOKUP(A39,Skills!$A$4:$K$304,5,FALSE))
+(VLOOKUP(B39,$A$7:$T$26,19,FALSE)*VLOOKUP(A39,Skills!$A$4:$K$304,6,FALSE))
+(VLOOKUP(B39,$A$7:$T34,20,FALSE)*VLOOKUP(A39,Skills!$A$4:$K$304,7,FALSE)))
-((($E$4*1.2)*VLOOKUP(A39,Skills!$A$4:$K$304,8,FALSE))
+(($F$4*1.2)*VLOOKUP(A39,Skills!$A$4:$K$304,9,FALSE))
+($H$4*VLOOKUP(A39,Skills!$A$4:$K$304,10,FALSE))
+($I$4*VLOOKUP(A39,Skills!$A$4:$K$304,11,FALSE))),0)</f>
        <v>21</v>
      </c>
      <c r="I39" s="61">
        <f ca="1">ROUND(VLOOKUP(A39,Skills!A12:K312,3,FALSE)
+((VLOOKUP(B39,$A$7:$T$26,15,FALSE)*VLOOKUP(A39,Skills!$A$4:$K$304,4,FALSE))
+(VLOOKUP(B39,$A$7:$T$26,17,FALSE)*VLOOKUP(A39,Skills!$A$4:$K$304,5,FALSE))
+(VLOOKUP(B39,$A$7:$T$26,19,FALSE)*VLOOKUP(A39,Skills!$A$4:$K$304,6,FALSE))
+(VLOOKUP(B39,$A$7:$T34,20,FALSE)*VLOOKUP(A39,Skills!$A$4:$K$304,7,FALSE)))
-((($E$4*1.4)*VLOOKUP(A39,Skills!$A$4:$K$304,8,FALSE))
+(($F$4*1.4)*VLOOKUP(A39,Skills!$A$4:$K$304,9,FALSE))
+($H$4*VLOOKUP(A39,Skills!$A$4:$K$304,10,FALSE))
+($I$4*VLOOKUP(A39,Skills!$A$4:$K$304,11,FALSE))),0)</f>
        <v>17</v>
      </c>
      <c r="L39" s="45">
        <f>EnemySkills!A12</f>
        <v>0</v>
      </c>
      <c r="M39" s="60" t="e">
        <f ca="1">ROUND(VLOOKUP($L39,EnemySkills!$A$4:$K$304,3,FALSE)
+(
 ($D$4*VLOOKUP($L39,EnemySkills!$A$4:$K$304,4,FALSE))
+($F$4*VLOOKUP($L39,EnemySkills!$A$4:$K$304,5,FALSE))
+($H$4*VLOOKUP($L39,EnemySkills!$A$4:$K$304,6,FALSE))
+($I$4*VLOOKUP($L39,EnemySkills!$A$4:$K$304,7,FALSE))
)-(
 (VLOOKUP(M$30,$A$7:$T$26,16,FALSE)*VLOOKUP($L39,EnemySkills!$A$4:$K$304,8,FALSE))
+(VLOOKUP(M$30,$A$7:$T$26,18,FALSE)*VLOOKUP($L39,EnemySkills!$A$4:$K$304,9,FALSE))
+(VLOOKUP(M$30,$A$7:$T$26,19,FALSE)*VLOOKUP($L39,EnemySkills!$A$4:$K$304,10,FALSE))
+(VLOOKUP(M$30,$A$7:$T$26,20,FALSE)*VLOOKUP($L39,EnemySkills!$A$4:$K$304,11,FALSE))
),0)</f>
        <v>#N/A</v>
      </c>
      <c r="N39" s="60" t="e">
        <f ca="1">ROUND(VLOOKUP($L39,EnemySkills!$A$4:$K$304,3,FALSE)
+(
 ($D$4*VLOOKUP($L39,EnemySkills!$A$4:$K$304,4,FALSE))
+($F$4*VLOOKUP($L39,EnemySkills!$A$4:$K$304,5,FALSE))
+($H$4*VLOOKUP($L39,EnemySkills!$A$4:$K$304,6,FALSE))
+($I$4*VLOOKUP($L39,EnemySkills!$A$4:$K$304,7,FALSE))
)-(
 (VLOOKUP(N$30,$A$7:$T$26,16,FALSE)*VLOOKUP($L39,EnemySkills!$A$4:$K$304,8,FALSE))
+(VLOOKUP(N$30,$A$7:$T$26,18,FALSE)*VLOOKUP($L39,EnemySkills!$A$4:$K$304,9,FALSE))
+(VLOOKUP(N$30,$A$7:$T$26,19,FALSE)*VLOOKUP($L39,EnemySkills!$A$4:$K$304,10,FALSE))
+(VLOOKUP(N$30,$A$7:$T$26,20,FALSE)*VLOOKUP($L39,EnemySkills!$A$4:$K$304,11,FALSE))
),0)</f>
        <v>#N/A</v>
      </c>
      <c r="O39" s="60" t="e">
        <f ca="1">ROUND(VLOOKUP($L39,EnemySkills!$A$4:$K$304,3,FALSE)
+(
 ($D$4*VLOOKUP($L39,EnemySkills!$A$4:$K$304,4,FALSE))
+($F$4*VLOOKUP($L39,EnemySkills!$A$4:$K$304,5,FALSE))
+($H$4*VLOOKUP($L39,EnemySkills!$A$4:$K$304,6,FALSE))
+($I$4*VLOOKUP($L39,EnemySkills!$A$4:$K$304,7,FALSE))
)-(
 (VLOOKUP(O$30,$A$7:$T$26,16,FALSE)*VLOOKUP($L39,EnemySkills!$A$4:$K$304,8,FALSE))
+(VLOOKUP(O$30,$A$7:$T$26,18,FALSE)*VLOOKUP($L39,EnemySkills!$A$4:$K$304,9,FALSE))
+(VLOOKUP(O$30,$A$7:$T$26,19,FALSE)*VLOOKUP($L39,EnemySkills!$A$4:$K$304,10,FALSE))
+(VLOOKUP(O$30,$A$7:$T$26,20,FALSE)*VLOOKUP($L39,EnemySkills!$A$4:$K$304,11,FALSE))
),0)</f>
        <v>#N/A</v>
      </c>
      <c r="P39" s="60" t="e">
        <f ca="1">ROUND(VLOOKUP($L39,EnemySkills!$A$4:$K$304,3,FALSE)
+(
 ($D$4*VLOOKUP($L39,EnemySkills!$A$4:$K$304,4,FALSE))
+($F$4*VLOOKUP($L39,EnemySkills!$A$4:$K$304,5,FALSE))
+($H$4*VLOOKUP($L39,EnemySkills!$A$4:$K$304,6,FALSE))
+($I$4*VLOOKUP($L39,EnemySkills!$A$4:$K$304,7,FALSE))
)-(
 (VLOOKUP(P$30,$A$7:$T$26,16,FALSE)*VLOOKUP($L39,EnemySkills!$A$4:$K$304,8,FALSE))
+(VLOOKUP(P$30,$A$7:$T$26,18,FALSE)*VLOOKUP($L39,EnemySkills!$A$4:$K$304,9,FALSE))
+(VLOOKUP(P$30,$A$7:$T$26,19,FALSE)*VLOOKUP($L39,EnemySkills!$A$4:$K$304,10,FALSE))
+(VLOOKUP(P$30,$A$7:$T$26,20,FALSE)*VLOOKUP($L39,EnemySkills!$A$4:$K$304,11,FALSE))
),0)</f>
        <v>#N/A</v>
      </c>
      <c r="Q39" s="60" t="e">
        <f ca="1">ROUND(VLOOKUP($L39,EnemySkills!$A$4:$K$304,3,FALSE)
+(
 ($D$4*VLOOKUP($L39,EnemySkills!$A$4:$K$304,4,FALSE))
+($F$4*VLOOKUP($L39,EnemySkills!$A$4:$K$304,5,FALSE))
+($H$4*VLOOKUP($L39,EnemySkills!$A$4:$K$304,6,FALSE))
+($I$4*VLOOKUP($L39,EnemySkills!$A$4:$K$304,7,FALSE))
)-(
 (VLOOKUP(Q$30,$A$7:$T$26,16,FALSE)*VLOOKUP($L39,EnemySkills!$A$4:$K$304,8,FALSE))
+(VLOOKUP(Q$30,$A$7:$T$26,18,FALSE)*VLOOKUP($L39,EnemySkills!$A$4:$K$304,9,FALSE))
+(VLOOKUP(Q$30,$A$7:$T$26,19,FALSE)*VLOOKUP($L39,EnemySkills!$A$4:$K$304,10,FALSE))
+(VLOOKUP(Q$30,$A$7:$T$26,20,FALSE)*VLOOKUP($L39,EnemySkills!$A$4:$K$304,11,FALSE))
),0)</f>
        <v>#N/A</v>
      </c>
      <c r="R39" s="60" t="e">
        <f ca="1">ROUND(VLOOKUP($L39,EnemySkills!$A$4:$K$304,3,FALSE)
+(
 ($D$4*VLOOKUP($L39,EnemySkills!$A$4:$K$304,4,FALSE))
+($F$4*VLOOKUP($L39,EnemySkills!$A$4:$K$304,5,FALSE))
+($H$4*VLOOKUP($L39,EnemySkills!$A$4:$K$304,6,FALSE))
+($I$4*VLOOKUP($L39,EnemySkills!$A$4:$K$304,7,FALSE))
)-(
 (VLOOKUP(R$30,$A$7:$T$26,16,FALSE)*VLOOKUP($L39,EnemySkills!$A$4:$K$304,8,FALSE))
+(VLOOKUP(R$30,$A$7:$T$26,18,FALSE)*VLOOKUP($L39,EnemySkills!$A$4:$K$304,9,FALSE))
+(VLOOKUP(R$30,$A$7:$T$26,19,FALSE)*VLOOKUP($L39,EnemySkills!$A$4:$K$304,10,FALSE))
+(VLOOKUP(R$30,$A$7:$T$26,20,FALSE)*VLOOKUP($L39,EnemySkills!$A$4:$K$304,11,FALSE))
),0)</f>
        <v>#N/A</v>
      </c>
      <c r="S39" s="60" t="e">
        <f ca="1">ROUND(VLOOKUP($L39,EnemySkills!$A$4:$K$304,3,FALSE)
+(
 ($D$4*VLOOKUP($L39,EnemySkills!$A$4:$K$304,4,FALSE))
+($F$4*VLOOKUP($L39,EnemySkills!$A$4:$K$304,5,FALSE))
+($H$4*VLOOKUP($L39,EnemySkills!$A$4:$K$304,6,FALSE))
+($I$4*VLOOKUP($L39,EnemySkills!$A$4:$K$304,7,FALSE))
)-(
 (VLOOKUP(S$30,$A$7:$T$26,16,FALSE)*VLOOKUP($L39,EnemySkills!$A$4:$K$304,8,FALSE))
+(VLOOKUP(S$30,$A$7:$T$26,18,FALSE)*VLOOKUP($L39,EnemySkills!$A$4:$K$304,9,FALSE))
+(VLOOKUP(S$30,$A$7:$T$26,19,FALSE)*VLOOKUP($L39,EnemySkills!$A$4:$K$304,10,FALSE))
+(VLOOKUP(S$30,$A$7:$T$26,20,FALSE)*VLOOKUP($L39,EnemySkills!$A$4:$K$304,11,FALSE))
),0)</f>
        <v>#N/A</v>
      </c>
      <c r="T39" s="60" t="e">
        <f ca="1">ROUND(VLOOKUP($L39,EnemySkills!$A$4:$K$304,3,FALSE)
+(
 ($D$4*VLOOKUP($L39,EnemySkills!$A$4:$K$304,4,FALSE))
+($F$4*VLOOKUP($L39,EnemySkills!$A$4:$K$304,5,FALSE))
+($H$4*VLOOKUP($L39,EnemySkills!$A$4:$K$304,6,FALSE))
+($I$4*VLOOKUP($L39,EnemySkills!$A$4:$K$304,7,FALSE))
)-(
 (VLOOKUP(T$30,$A$7:$T$26,16,FALSE)*VLOOKUP($L39,EnemySkills!$A$4:$K$304,8,FALSE))
+(VLOOKUP(T$30,$A$7:$T$26,18,FALSE)*VLOOKUP($L39,EnemySkills!$A$4:$K$304,9,FALSE))
+(VLOOKUP(T$30,$A$7:$T$26,19,FALSE)*VLOOKUP($L39,EnemySkills!$A$4:$K$304,10,FALSE))
+(VLOOKUP(T$30,$A$7:$T$26,20,FALSE)*VLOOKUP($L39,EnemySkills!$A$4:$K$304,11,FALSE))
),0)</f>
        <v>#N/A</v>
      </c>
      <c r="U39" s="60" t="e">
        <f ca="1">ROUND(VLOOKUP($L39,EnemySkills!$A$4:$K$304,3,FALSE)
+(
 ($D$4*VLOOKUP($L39,EnemySkills!$A$4:$K$304,4,FALSE))
+($F$4*VLOOKUP($L39,EnemySkills!$A$4:$K$304,5,FALSE))
+($H$4*VLOOKUP($L39,EnemySkills!$A$4:$K$304,6,FALSE))
+($I$4*VLOOKUP($L39,EnemySkills!$A$4:$K$304,7,FALSE))
)-(
 (VLOOKUP(U$30,$A$7:$T$26,16,FALSE)*VLOOKUP($L39,EnemySkills!$A$4:$K$304,8,FALSE))
+(VLOOKUP(U$30,$A$7:$T$26,18,FALSE)*VLOOKUP($L39,EnemySkills!$A$4:$K$304,9,FALSE))
+(VLOOKUP(U$30,$A$7:$T$26,19,FALSE)*VLOOKUP($L39,EnemySkills!$A$4:$K$304,10,FALSE))
+(VLOOKUP(U$30,$A$7:$T$26,20,FALSE)*VLOOKUP($L39,EnemySkills!$A$4:$K$304,11,FALSE))
),0)</f>
        <v>#N/A</v>
      </c>
      <c r="V39" s="60" t="e">
        <f ca="1">ROUND(VLOOKUP($L39,EnemySkills!$A$4:$K$304,3,FALSE)
+(
 ($D$4*VLOOKUP($L39,EnemySkills!$A$4:$K$304,4,FALSE))
+($F$4*VLOOKUP($L39,EnemySkills!$A$4:$K$304,5,FALSE))
+($H$4*VLOOKUP($L39,EnemySkills!$A$4:$K$304,6,FALSE))
+($I$4*VLOOKUP($L39,EnemySkills!$A$4:$K$304,7,FALSE))
)-(
 (VLOOKUP(V$30,$A$7:$T$26,16,FALSE)*VLOOKUP($L39,EnemySkills!$A$4:$K$304,8,FALSE))
+(VLOOKUP(V$30,$A$7:$T$26,18,FALSE)*VLOOKUP($L39,EnemySkills!$A$4:$K$304,9,FALSE))
+(VLOOKUP(V$30,$A$7:$T$26,19,FALSE)*VLOOKUP($L39,EnemySkills!$A$4:$K$304,10,FALSE))
+(VLOOKUP(V$30,$A$7:$T$26,20,FALSE)*VLOOKUP($L39,EnemySkills!$A$4:$K$304,11,FALSE))
),0)</f>
        <v>#N/A</v>
      </c>
      <c r="W39" s="60" t="e">
        <f ca="1">ROUND(VLOOKUP($L39,EnemySkills!$A$4:$K$304,3,FALSE)
+(
 ($D$4*VLOOKUP($L39,EnemySkills!$A$4:$K$304,4,FALSE))
+($F$4*VLOOKUP($L39,EnemySkills!$A$4:$K$304,5,FALSE))
+($H$4*VLOOKUP($L39,EnemySkills!$A$4:$K$304,6,FALSE))
+($I$4*VLOOKUP($L39,EnemySkills!$A$4:$K$304,7,FALSE))
)-(
 (VLOOKUP(W$30,$A$7:$T$26,16,FALSE)*VLOOKUP($L39,EnemySkills!$A$4:$K$304,8,FALSE))
+(VLOOKUP(W$30,$A$7:$T$26,18,FALSE)*VLOOKUP($L39,EnemySkills!$A$4:$K$304,9,FALSE))
+(VLOOKUP(W$30,$A$7:$T$26,19,FALSE)*VLOOKUP($L39,EnemySkills!$A$4:$K$304,10,FALSE))
+(VLOOKUP(W$30,$A$7:$T$26,20,FALSE)*VLOOKUP($L39,EnemySkills!$A$4:$K$304,11,FALSE))
),0)</f>
        <v>#N/A</v>
      </c>
      <c r="X39" s="60" t="e">
        <f ca="1">ROUND(VLOOKUP($L39,EnemySkills!$A$4:$K$304,3,FALSE)
+(
 ($D$4*VLOOKUP($L39,EnemySkills!$A$4:$K$304,4,FALSE))
+($F$4*VLOOKUP($L39,EnemySkills!$A$4:$K$304,5,FALSE))
+($H$4*VLOOKUP($L39,EnemySkills!$A$4:$K$304,6,FALSE))
+($I$4*VLOOKUP($L39,EnemySkills!$A$4:$K$304,7,FALSE))
)-(
 (VLOOKUP(X$30,$A$7:$T$26,16,FALSE)*VLOOKUP($L39,EnemySkills!$A$4:$K$304,8,FALSE))
+(VLOOKUP(X$30,$A$7:$T$26,18,FALSE)*VLOOKUP($L39,EnemySkills!$A$4:$K$304,9,FALSE))
+(VLOOKUP(X$30,$A$7:$T$26,19,FALSE)*VLOOKUP($L39,EnemySkills!$A$4:$K$304,10,FALSE))
+(VLOOKUP(X$30,$A$7:$T$26,20,FALSE)*VLOOKUP($L39,EnemySkills!$A$4:$K$304,11,FALSE))
),0)</f>
        <v>#N/A</v>
      </c>
      <c r="Y39" s="60" t="e">
        <f ca="1">ROUND(VLOOKUP($L39,EnemySkills!$A$4:$K$304,3,FALSE)
+(
 ($D$4*VLOOKUP($L39,EnemySkills!$A$4:$K$304,4,FALSE))
+($F$4*VLOOKUP($L39,EnemySkills!$A$4:$K$304,5,FALSE))
+($H$4*VLOOKUP($L39,EnemySkills!$A$4:$K$304,6,FALSE))
+($I$4*VLOOKUP($L39,EnemySkills!$A$4:$K$304,7,FALSE))
)-(
 (VLOOKUP(Y$30,$A$7:$T$26,16,FALSE)*VLOOKUP($L39,EnemySkills!$A$4:$K$304,8,FALSE))
+(VLOOKUP(Y$30,$A$7:$T$26,18,FALSE)*VLOOKUP($L39,EnemySkills!$A$4:$K$304,9,FALSE))
+(VLOOKUP(Y$30,$A$7:$T$26,19,FALSE)*VLOOKUP($L39,EnemySkills!$A$4:$K$304,10,FALSE))
+(VLOOKUP(Y$30,$A$7:$T$26,20,FALSE)*VLOOKUP($L39,EnemySkills!$A$4:$K$304,11,FALSE))
),0)</f>
        <v>#N/A</v>
      </c>
      <c r="Z39" s="60" t="e">
        <f ca="1">ROUND(VLOOKUP($L39,EnemySkills!$A$4:$K$304,3,FALSE)
+(
 ($D$4*VLOOKUP($L39,EnemySkills!$A$4:$K$304,4,FALSE))
+($F$4*VLOOKUP($L39,EnemySkills!$A$4:$K$304,5,FALSE))
+($H$4*VLOOKUP($L39,EnemySkills!$A$4:$K$304,6,FALSE))
+($I$4*VLOOKUP($L39,EnemySkills!$A$4:$K$304,7,FALSE))
)-(
 (VLOOKUP(Z$30,$A$7:$T$26,16,FALSE)*VLOOKUP($L39,EnemySkills!$A$4:$K$304,8,FALSE))
+(VLOOKUP(Z$30,$A$7:$T$26,18,FALSE)*VLOOKUP($L39,EnemySkills!$A$4:$K$304,9,FALSE))
+(VLOOKUP(Z$30,$A$7:$T$26,19,FALSE)*VLOOKUP($L39,EnemySkills!$A$4:$K$304,10,FALSE))
+(VLOOKUP(Z$30,$A$7:$T$26,20,FALSE)*VLOOKUP($L39,EnemySkills!$A$4:$K$304,11,FALSE))
),0)</f>
        <v>#N/A</v>
      </c>
      <c r="AA39" s="60" t="e">
        <f ca="1">ROUND(VLOOKUP($L39,EnemySkills!$A$4:$K$304,3,FALSE)
+(
 ($D$4*VLOOKUP($L39,EnemySkills!$A$4:$K$304,4,FALSE))
+($F$4*VLOOKUP($L39,EnemySkills!$A$4:$K$304,5,FALSE))
+($H$4*VLOOKUP($L39,EnemySkills!$A$4:$K$304,6,FALSE))
+($I$4*VLOOKUP($L39,EnemySkills!$A$4:$K$304,7,FALSE))
)-(
 (VLOOKUP(AA$30,$A$7:$T$26,16,FALSE)*VLOOKUP($L39,EnemySkills!$A$4:$K$304,8,FALSE))
+(VLOOKUP(AA$30,$A$7:$T$26,18,FALSE)*VLOOKUP($L39,EnemySkills!$A$4:$K$304,9,FALSE))
+(VLOOKUP(AA$30,$A$7:$T$26,19,FALSE)*VLOOKUP($L39,EnemySkills!$A$4:$K$304,10,FALSE))
+(VLOOKUP(AA$30,$A$7:$T$26,20,FALSE)*VLOOKUP($L39,EnemySkills!$A$4:$K$304,11,FALSE))
),0)</f>
        <v>#N/A</v>
      </c>
      <c r="AB39" s="60" t="e">
        <f ca="1">ROUND(VLOOKUP($L39,EnemySkills!$A$4:$K$304,3,FALSE)
+(
 ($D$4*VLOOKUP($L39,EnemySkills!$A$4:$K$304,4,FALSE))
+($F$4*VLOOKUP($L39,EnemySkills!$A$4:$K$304,5,FALSE))
+($H$4*VLOOKUP($L39,EnemySkills!$A$4:$K$304,6,FALSE))
+($I$4*VLOOKUP($L39,EnemySkills!$A$4:$K$304,7,FALSE))
)-(
 (VLOOKUP(AB$30,$A$7:$T$26,16,FALSE)*VLOOKUP($L39,EnemySkills!$A$4:$K$304,8,FALSE))
+(VLOOKUP(AB$30,$A$7:$T$26,18,FALSE)*VLOOKUP($L39,EnemySkills!$A$4:$K$304,9,FALSE))
+(VLOOKUP(AB$30,$A$7:$T$26,19,FALSE)*VLOOKUP($L39,EnemySkills!$A$4:$K$304,10,FALSE))
+(VLOOKUP(AB$30,$A$7:$T$26,20,FALSE)*VLOOKUP($L39,EnemySkills!$A$4:$K$304,11,FALSE))
),0)</f>
        <v>#N/A</v>
      </c>
      <c r="AC39" s="60" t="e">
        <f ca="1">ROUND(VLOOKUP($L39,EnemySkills!$A$4:$K$304,3,FALSE)
+(
 ($D$4*VLOOKUP($L39,EnemySkills!$A$4:$K$304,4,FALSE))
+($F$4*VLOOKUP($L39,EnemySkills!$A$4:$K$304,5,FALSE))
+($H$4*VLOOKUP($L39,EnemySkills!$A$4:$K$304,6,FALSE))
+($I$4*VLOOKUP($L39,EnemySkills!$A$4:$K$304,7,FALSE))
)-(
 (VLOOKUP(AC$30,$A$7:$T$26,16,FALSE)*VLOOKUP($L39,EnemySkills!$A$4:$K$304,8,FALSE))
+(VLOOKUP(AC$30,$A$7:$T$26,18,FALSE)*VLOOKUP($L39,EnemySkills!$A$4:$K$304,9,FALSE))
+(VLOOKUP(AC$30,$A$7:$T$26,19,FALSE)*VLOOKUP($L39,EnemySkills!$A$4:$K$304,10,FALSE))
+(VLOOKUP(AC$30,$A$7:$T$26,20,FALSE)*VLOOKUP($L39,EnemySkills!$A$4:$K$304,11,FALSE))
),0)</f>
        <v>#N/A</v>
      </c>
      <c r="AD39" s="60" t="e">
        <f ca="1">ROUND(VLOOKUP($L39,EnemySkills!$A$4:$K$304,3,FALSE)
+(
 ($D$4*VLOOKUP($L39,EnemySkills!$A$4:$K$304,4,FALSE))
+($F$4*VLOOKUP($L39,EnemySkills!$A$4:$K$304,5,FALSE))
+($H$4*VLOOKUP($L39,EnemySkills!$A$4:$K$304,6,FALSE))
+($I$4*VLOOKUP($L39,EnemySkills!$A$4:$K$304,7,FALSE))
)-(
 (VLOOKUP(AD$30,$A$7:$T$26,16,FALSE)*VLOOKUP($L39,EnemySkills!$A$4:$K$304,8,FALSE))
+(VLOOKUP(AD$30,$A$7:$T$26,18,FALSE)*VLOOKUP($L39,EnemySkills!$A$4:$K$304,9,FALSE))
+(VLOOKUP(AD$30,$A$7:$T$26,19,FALSE)*VLOOKUP($L39,EnemySkills!$A$4:$K$304,10,FALSE))
+(VLOOKUP(AD$30,$A$7:$T$26,20,FALSE)*VLOOKUP($L39,EnemySkills!$A$4:$K$304,11,FALSE))
),0)</f>
        <v>#N/A</v>
      </c>
      <c r="AE39" s="60" t="e">
        <f ca="1">ROUND(VLOOKUP($L39,EnemySkills!$A$4:$K$304,3,FALSE)
+(
 ($D$4*VLOOKUP($L39,EnemySkills!$A$4:$K$304,4,FALSE))
+($F$4*VLOOKUP($L39,EnemySkills!$A$4:$K$304,5,FALSE))
+($H$4*VLOOKUP($L39,EnemySkills!$A$4:$K$304,6,FALSE))
+($I$4*VLOOKUP($L39,EnemySkills!$A$4:$K$304,7,FALSE))
)-(
 (VLOOKUP(AE$30,$A$7:$T$26,16,FALSE)*VLOOKUP($L39,EnemySkills!$A$4:$K$304,8,FALSE))
+(VLOOKUP(AE$30,$A$7:$T$26,18,FALSE)*VLOOKUP($L39,EnemySkills!$A$4:$K$304,9,FALSE))
+(VLOOKUP(AE$30,$A$7:$T$26,19,FALSE)*VLOOKUP($L39,EnemySkills!$A$4:$K$304,10,FALSE))
+(VLOOKUP(AE$30,$A$7:$T$26,20,FALSE)*VLOOKUP($L39,EnemySkills!$A$4:$K$304,11,FALSE))
),0)</f>
        <v>#N/A</v>
      </c>
      <c r="AF39" s="60" t="e">
        <f ca="1">ROUND(VLOOKUP($L39,EnemySkills!$A$4:$K$304,3,FALSE)
+(
 ($D$4*VLOOKUP($L39,EnemySkills!$A$4:$K$304,4,FALSE))
+($F$4*VLOOKUP($L39,EnemySkills!$A$4:$K$304,5,FALSE))
+($H$4*VLOOKUP($L39,EnemySkills!$A$4:$K$304,6,FALSE))
+($I$4*VLOOKUP($L39,EnemySkills!$A$4:$K$304,7,FALSE))
)-(
 (VLOOKUP(AF$30,$A$7:$T$26,16,FALSE)*VLOOKUP($L39,EnemySkills!$A$4:$K$304,8,FALSE))
+(VLOOKUP(AF$30,$A$7:$T$26,18,FALSE)*VLOOKUP($L39,EnemySkills!$A$4:$K$304,9,FALSE))
+(VLOOKUP(AF$30,$A$7:$T$26,19,FALSE)*VLOOKUP($L39,EnemySkills!$A$4:$K$304,10,FALSE))
+(VLOOKUP(AF$30,$A$7:$T$26,20,FALSE)*VLOOKUP($L39,EnemySkills!$A$4:$K$304,11,FALSE))
),0)</f>
        <v>#N/A</v>
      </c>
    </row>
    <row r="40" spans="1:32" x14ac:dyDescent="0.25">
      <c r="A40" s="45" t="str">
        <f>Skills!A13</f>
        <v>Careful Aim</v>
      </c>
      <c r="B40" s="75" t="str">
        <f>VLOOKUP($A40,Skills!$A$4:$C$304,2,FALSE)</f>
        <v>Scout</v>
      </c>
      <c r="C40" s="75"/>
      <c r="D40" s="59">
        <f ca="1">ROUND(VLOOKUP(A40,Skills!A13:K313,3,FALSE)
+((VLOOKUP(B40,$A$7:$T$26,15,FALSE)*VLOOKUP(A40,Skills!$A$4:$K$304,4,FALSE))
+(VLOOKUP(B40,$A$7:$T$26,17,FALSE)*VLOOKUP(A40,Skills!$A$4:$K$304,5,FALSE))
+(VLOOKUP(B40,$A$7:$T$26,19,FALSE)*VLOOKUP(A40,Skills!$A$4:$K$304,6,FALSE))
+(VLOOKUP(B40,$A$7:$T35,20,FALSE)*VLOOKUP(A40,Skills!$A$4:$K$304,7,FALSE)))
-(($E$4*VLOOKUP(A40,Skills!$A$4:$K$304,8,FALSE))
+($F$4*VLOOKUP(A40,Skills!$A$4:$K$304,9,FALSE))
+($H$4*VLOOKUP(A40,Skills!$A$4:$K$304,10,FALSE))
+($I$4*VLOOKUP(A40,Skills!$A$4:$K$304,11,FALSE))),0)</f>
        <v>45</v>
      </c>
      <c r="E40" s="60">
        <f t="shared" ca="1" si="8"/>
        <v>2.2000000000000002</v>
      </c>
      <c r="F40" s="59">
        <f ca="1">ROUND(VLOOKUP(A40,Skills!A13:K313,3,FALSE)
+(((VLOOKUP(B40,$A$7:$T$26,15,FALSE)*1.2)*VLOOKUP(A40,Skills!$A$4:$K$304,4,FALSE))
+((VLOOKUP(B40,$A$7:$T$26,17,FALSE)*1.2)*VLOOKUP(A40,Skills!$A$4:$K$304,5,FALSE))
+(VLOOKUP(B40,$A$7:$T$26,19,FALSE)*VLOOKUP(A40,Skills!$A$4:$K$304,6,FALSE))
+(VLOOKUP(B40,$A$7:$T35,20,FALSE)*VLOOKUP(A40,Skills!$A$4:$K$304,7,FALSE)))
-(($E$4*VLOOKUP(A40,Skills!$A$4:$K$304,8,FALSE))
+($F$4*VLOOKUP(A40,Skills!$A$4:$K$304,9,FALSE))
+($H$4*VLOOKUP(A40,Skills!$A$4:$K$304,10,FALSE))
+($I$4*VLOOKUP(A40,Skills!$A$4:$K$304,11,FALSE))),0)</f>
        <v>57</v>
      </c>
      <c r="G40" s="60">
        <f ca="1">ROUND(VLOOKUP(A40,Skills!A13:K313,3,FALSE)
+(((VLOOKUP(B40,$A$7:$T$26,15,FALSE)*1.4)*VLOOKUP(A40,Skills!$A$4:$K$304,4,FALSE))
+((VLOOKUP(B40,$A$7:$T$26,17,FALSE)*1.4)*VLOOKUP(A40,Skills!$A$4:$K$304,5,FALSE))
+(VLOOKUP(B40,$A$7:$T$26,19,FALSE)*VLOOKUP(A40,Skills!$A$4:$K$304,6,FALSE))
+(VLOOKUP(B40,$A$7:$T35,20,FALSE)*VLOOKUP(A40,Skills!$A$4:$K$304,7,FALSE)))
-(($E$4*VLOOKUP(A40,Skills!$A$4:$K$304,8,FALSE))
+($F$4*VLOOKUP(A40,Skills!$A$4:$K$304,9,FALSE))
+($H$4*VLOOKUP(A40,Skills!$A$4:$K$304,10,FALSE))
+($I$4*VLOOKUP(A40,Skills!$A$4:$K$304,11,FALSE))),0)</f>
        <v>69</v>
      </c>
      <c r="H40" s="59">
        <f ca="1">ROUND(VLOOKUP(A40,Skills!A13:K313,3,FALSE)
+((VLOOKUP(B40,$A$7:$T$26,15,FALSE)*VLOOKUP(A40,Skills!$A$4:$K$304,4,FALSE))
+(VLOOKUP(B40,$A$7:$T$26,17,FALSE)*VLOOKUP(A40,Skills!$A$4:$K$304,5,FALSE))
+(VLOOKUP(B40,$A$7:$T$26,19,FALSE)*VLOOKUP(A40,Skills!$A$4:$K$304,6,FALSE))
+(VLOOKUP(B40,$A$7:$T35,20,FALSE)*VLOOKUP(A40,Skills!$A$4:$K$304,7,FALSE)))
-((($E$4*1.2)*VLOOKUP(A40,Skills!$A$4:$K$304,8,FALSE))
+(($F$4*1.2)*VLOOKUP(A40,Skills!$A$4:$K$304,9,FALSE))
+($H$4*VLOOKUP(A40,Skills!$A$4:$K$304,10,FALSE))
+($I$4*VLOOKUP(A40,Skills!$A$4:$K$304,11,FALSE))),0)</f>
        <v>41</v>
      </c>
      <c r="I40" s="61">
        <f ca="1">ROUND(VLOOKUP(A40,Skills!A13:K313,3,FALSE)
+((VLOOKUP(B40,$A$7:$T$26,15,FALSE)*VLOOKUP(A40,Skills!$A$4:$K$304,4,FALSE))
+(VLOOKUP(B40,$A$7:$T$26,17,FALSE)*VLOOKUP(A40,Skills!$A$4:$K$304,5,FALSE))
+(VLOOKUP(B40,$A$7:$T$26,19,FALSE)*VLOOKUP(A40,Skills!$A$4:$K$304,6,FALSE))
+(VLOOKUP(B40,$A$7:$T35,20,FALSE)*VLOOKUP(A40,Skills!$A$4:$K$304,7,FALSE)))
-((($E$4*1.4)*VLOOKUP(A40,Skills!$A$4:$K$304,8,FALSE))
+(($F$4*1.4)*VLOOKUP(A40,Skills!$A$4:$K$304,9,FALSE))
+($H$4*VLOOKUP(A40,Skills!$A$4:$K$304,10,FALSE))
+($I$4*VLOOKUP(A40,Skills!$A$4:$K$304,11,FALSE))),0)</f>
        <v>37</v>
      </c>
      <c r="L40" s="45">
        <f>EnemySkills!A13</f>
        <v>0</v>
      </c>
      <c r="M40" s="60" t="e">
        <f ca="1">ROUND(VLOOKUP($L40,EnemySkills!$A$4:$K$304,3,FALSE)
+(
 ($D$4*VLOOKUP($L40,EnemySkills!$A$4:$K$304,4,FALSE))
+($F$4*VLOOKUP($L40,EnemySkills!$A$4:$K$304,5,FALSE))
+($H$4*VLOOKUP($L40,EnemySkills!$A$4:$K$304,6,FALSE))
+($I$4*VLOOKUP($L40,EnemySkills!$A$4:$K$304,7,FALSE))
)-(
 (VLOOKUP(M$30,$A$7:$T$26,16,FALSE)*VLOOKUP($L40,EnemySkills!$A$4:$K$304,8,FALSE))
+(VLOOKUP(M$30,$A$7:$T$26,18,FALSE)*VLOOKUP($L40,EnemySkills!$A$4:$K$304,9,FALSE))
+(VLOOKUP(M$30,$A$7:$T$26,19,FALSE)*VLOOKUP($L40,EnemySkills!$A$4:$K$304,10,FALSE))
+(VLOOKUP(M$30,$A$7:$T$26,20,FALSE)*VLOOKUP($L40,EnemySkills!$A$4:$K$304,11,FALSE))
),0)</f>
        <v>#N/A</v>
      </c>
      <c r="N40" s="60" t="e">
        <f ca="1">ROUND(VLOOKUP($L40,EnemySkills!$A$4:$K$304,3,FALSE)
+(
 ($D$4*VLOOKUP($L40,EnemySkills!$A$4:$K$304,4,FALSE))
+($F$4*VLOOKUP($L40,EnemySkills!$A$4:$K$304,5,FALSE))
+($H$4*VLOOKUP($L40,EnemySkills!$A$4:$K$304,6,FALSE))
+($I$4*VLOOKUP($L40,EnemySkills!$A$4:$K$304,7,FALSE))
)-(
 (VLOOKUP(N$30,$A$7:$T$26,16,FALSE)*VLOOKUP($L40,EnemySkills!$A$4:$K$304,8,FALSE))
+(VLOOKUP(N$30,$A$7:$T$26,18,FALSE)*VLOOKUP($L40,EnemySkills!$A$4:$K$304,9,FALSE))
+(VLOOKUP(N$30,$A$7:$T$26,19,FALSE)*VLOOKUP($L40,EnemySkills!$A$4:$K$304,10,FALSE))
+(VLOOKUP(N$30,$A$7:$T$26,20,FALSE)*VLOOKUP($L40,EnemySkills!$A$4:$K$304,11,FALSE))
),0)</f>
        <v>#N/A</v>
      </c>
      <c r="O40" s="60" t="e">
        <f ca="1">ROUND(VLOOKUP($L40,EnemySkills!$A$4:$K$304,3,FALSE)
+(
 ($D$4*VLOOKUP($L40,EnemySkills!$A$4:$K$304,4,FALSE))
+($F$4*VLOOKUP($L40,EnemySkills!$A$4:$K$304,5,FALSE))
+($H$4*VLOOKUP($L40,EnemySkills!$A$4:$K$304,6,FALSE))
+($I$4*VLOOKUP($L40,EnemySkills!$A$4:$K$304,7,FALSE))
)-(
 (VLOOKUP(O$30,$A$7:$T$26,16,FALSE)*VLOOKUP($L40,EnemySkills!$A$4:$K$304,8,FALSE))
+(VLOOKUP(O$30,$A$7:$T$26,18,FALSE)*VLOOKUP($L40,EnemySkills!$A$4:$K$304,9,FALSE))
+(VLOOKUP(O$30,$A$7:$T$26,19,FALSE)*VLOOKUP($L40,EnemySkills!$A$4:$K$304,10,FALSE))
+(VLOOKUP(O$30,$A$7:$T$26,20,FALSE)*VLOOKUP($L40,EnemySkills!$A$4:$K$304,11,FALSE))
),0)</f>
        <v>#N/A</v>
      </c>
      <c r="P40" s="60" t="e">
        <f ca="1">ROUND(VLOOKUP($L40,EnemySkills!$A$4:$K$304,3,FALSE)
+(
 ($D$4*VLOOKUP($L40,EnemySkills!$A$4:$K$304,4,FALSE))
+($F$4*VLOOKUP($L40,EnemySkills!$A$4:$K$304,5,FALSE))
+($H$4*VLOOKUP($L40,EnemySkills!$A$4:$K$304,6,FALSE))
+($I$4*VLOOKUP($L40,EnemySkills!$A$4:$K$304,7,FALSE))
)-(
 (VLOOKUP(P$30,$A$7:$T$26,16,FALSE)*VLOOKUP($L40,EnemySkills!$A$4:$K$304,8,FALSE))
+(VLOOKUP(P$30,$A$7:$T$26,18,FALSE)*VLOOKUP($L40,EnemySkills!$A$4:$K$304,9,FALSE))
+(VLOOKUP(P$30,$A$7:$T$26,19,FALSE)*VLOOKUP($L40,EnemySkills!$A$4:$K$304,10,FALSE))
+(VLOOKUP(P$30,$A$7:$T$26,20,FALSE)*VLOOKUP($L40,EnemySkills!$A$4:$K$304,11,FALSE))
),0)</f>
        <v>#N/A</v>
      </c>
      <c r="Q40" s="60" t="e">
        <f ca="1">ROUND(VLOOKUP($L40,EnemySkills!$A$4:$K$304,3,FALSE)
+(
 ($D$4*VLOOKUP($L40,EnemySkills!$A$4:$K$304,4,FALSE))
+($F$4*VLOOKUP($L40,EnemySkills!$A$4:$K$304,5,FALSE))
+($H$4*VLOOKUP($L40,EnemySkills!$A$4:$K$304,6,FALSE))
+($I$4*VLOOKUP($L40,EnemySkills!$A$4:$K$304,7,FALSE))
)-(
 (VLOOKUP(Q$30,$A$7:$T$26,16,FALSE)*VLOOKUP($L40,EnemySkills!$A$4:$K$304,8,FALSE))
+(VLOOKUP(Q$30,$A$7:$T$26,18,FALSE)*VLOOKUP($L40,EnemySkills!$A$4:$K$304,9,FALSE))
+(VLOOKUP(Q$30,$A$7:$T$26,19,FALSE)*VLOOKUP($L40,EnemySkills!$A$4:$K$304,10,FALSE))
+(VLOOKUP(Q$30,$A$7:$T$26,20,FALSE)*VLOOKUP($L40,EnemySkills!$A$4:$K$304,11,FALSE))
),0)</f>
        <v>#N/A</v>
      </c>
      <c r="R40" s="60" t="e">
        <f ca="1">ROUND(VLOOKUP($L40,EnemySkills!$A$4:$K$304,3,FALSE)
+(
 ($D$4*VLOOKUP($L40,EnemySkills!$A$4:$K$304,4,FALSE))
+($F$4*VLOOKUP($L40,EnemySkills!$A$4:$K$304,5,FALSE))
+($H$4*VLOOKUP($L40,EnemySkills!$A$4:$K$304,6,FALSE))
+($I$4*VLOOKUP($L40,EnemySkills!$A$4:$K$304,7,FALSE))
)-(
 (VLOOKUP(R$30,$A$7:$T$26,16,FALSE)*VLOOKUP($L40,EnemySkills!$A$4:$K$304,8,FALSE))
+(VLOOKUP(R$30,$A$7:$T$26,18,FALSE)*VLOOKUP($L40,EnemySkills!$A$4:$K$304,9,FALSE))
+(VLOOKUP(R$30,$A$7:$T$26,19,FALSE)*VLOOKUP($L40,EnemySkills!$A$4:$K$304,10,FALSE))
+(VLOOKUP(R$30,$A$7:$T$26,20,FALSE)*VLOOKUP($L40,EnemySkills!$A$4:$K$304,11,FALSE))
),0)</f>
        <v>#N/A</v>
      </c>
      <c r="S40" s="60" t="e">
        <f ca="1">ROUND(VLOOKUP($L40,EnemySkills!$A$4:$K$304,3,FALSE)
+(
 ($D$4*VLOOKUP($L40,EnemySkills!$A$4:$K$304,4,FALSE))
+($F$4*VLOOKUP($L40,EnemySkills!$A$4:$K$304,5,FALSE))
+($H$4*VLOOKUP($L40,EnemySkills!$A$4:$K$304,6,FALSE))
+($I$4*VLOOKUP($L40,EnemySkills!$A$4:$K$304,7,FALSE))
)-(
 (VLOOKUP(S$30,$A$7:$T$26,16,FALSE)*VLOOKUP($L40,EnemySkills!$A$4:$K$304,8,FALSE))
+(VLOOKUP(S$30,$A$7:$T$26,18,FALSE)*VLOOKUP($L40,EnemySkills!$A$4:$K$304,9,FALSE))
+(VLOOKUP(S$30,$A$7:$T$26,19,FALSE)*VLOOKUP($L40,EnemySkills!$A$4:$K$304,10,FALSE))
+(VLOOKUP(S$30,$A$7:$T$26,20,FALSE)*VLOOKUP($L40,EnemySkills!$A$4:$K$304,11,FALSE))
),0)</f>
        <v>#N/A</v>
      </c>
      <c r="T40" s="60" t="e">
        <f ca="1">ROUND(VLOOKUP($L40,EnemySkills!$A$4:$K$304,3,FALSE)
+(
 ($D$4*VLOOKUP($L40,EnemySkills!$A$4:$K$304,4,FALSE))
+($F$4*VLOOKUP($L40,EnemySkills!$A$4:$K$304,5,FALSE))
+($H$4*VLOOKUP($L40,EnemySkills!$A$4:$K$304,6,FALSE))
+($I$4*VLOOKUP($L40,EnemySkills!$A$4:$K$304,7,FALSE))
)-(
 (VLOOKUP(T$30,$A$7:$T$26,16,FALSE)*VLOOKUP($L40,EnemySkills!$A$4:$K$304,8,FALSE))
+(VLOOKUP(T$30,$A$7:$T$26,18,FALSE)*VLOOKUP($L40,EnemySkills!$A$4:$K$304,9,FALSE))
+(VLOOKUP(T$30,$A$7:$T$26,19,FALSE)*VLOOKUP($L40,EnemySkills!$A$4:$K$304,10,FALSE))
+(VLOOKUP(T$30,$A$7:$T$26,20,FALSE)*VLOOKUP($L40,EnemySkills!$A$4:$K$304,11,FALSE))
),0)</f>
        <v>#N/A</v>
      </c>
      <c r="U40" s="60" t="e">
        <f ca="1">ROUND(VLOOKUP($L40,EnemySkills!$A$4:$K$304,3,FALSE)
+(
 ($D$4*VLOOKUP($L40,EnemySkills!$A$4:$K$304,4,FALSE))
+($F$4*VLOOKUP($L40,EnemySkills!$A$4:$K$304,5,FALSE))
+($H$4*VLOOKUP($L40,EnemySkills!$A$4:$K$304,6,FALSE))
+($I$4*VLOOKUP($L40,EnemySkills!$A$4:$K$304,7,FALSE))
)-(
 (VLOOKUP(U$30,$A$7:$T$26,16,FALSE)*VLOOKUP($L40,EnemySkills!$A$4:$K$304,8,FALSE))
+(VLOOKUP(U$30,$A$7:$T$26,18,FALSE)*VLOOKUP($L40,EnemySkills!$A$4:$K$304,9,FALSE))
+(VLOOKUP(U$30,$A$7:$T$26,19,FALSE)*VLOOKUP($L40,EnemySkills!$A$4:$K$304,10,FALSE))
+(VLOOKUP(U$30,$A$7:$T$26,20,FALSE)*VLOOKUP($L40,EnemySkills!$A$4:$K$304,11,FALSE))
),0)</f>
        <v>#N/A</v>
      </c>
      <c r="V40" s="60" t="e">
        <f ca="1">ROUND(VLOOKUP($L40,EnemySkills!$A$4:$K$304,3,FALSE)
+(
 ($D$4*VLOOKUP($L40,EnemySkills!$A$4:$K$304,4,FALSE))
+($F$4*VLOOKUP($L40,EnemySkills!$A$4:$K$304,5,FALSE))
+($H$4*VLOOKUP($L40,EnemySkills!$A$4:$K$304,6,FALSE))
+($I$4*VLOOKUP($L40,EnemySkills!$A$4:$K$304,7,FALSE))
)-(
 (VLOOKUP(V$30,$A$7:$T$26,16,FALSE)*VLOOKUP($L40,EnemySkills!$A$4:$K$304,8,FALSE))
+(VLOOKUP(V$30,$A$7:$T$26,18,FALSE)*VLOOKUP($L40,EnemySkills!$A$4:$K$304,9,FALSE))
+(VLOOKUP(V$30,$A$7:$T$26,19,FALSE)*VLOOKUP($L40,EnemySkills!$A$4:$K$304,10,FALSE))
+(VLOOKUP(V$30,$A$7:$T$26,20,FALSE)*VLOOKUP($L40,EnemySkills!$A$4:$K$304,11,FALSE))
),0)</f>
        <v>#N/A</v>
      </c>
      <c r="W40" s="60" t="e">
        <f ca="1">ROUND(VLOOKUP($L40,EnemySkills!$A$4:$K$304,3,FALSE)
+(
 ($D$4*VLOOKUP($L40,EnemySkills!$A$4:$K$304,4,FALSE))
+($F$4*VLOOKUP($L40,EnemySkills!$A$4:$K$304,5,FALSE))
+($H$4*VLOOKUP($L40,EnemySkills!$A$4:$K$304,6,FALSE))
+($I$4*VLOOKUP($L40,EnemySkills!$A$4:$K$304,7,FALSE))
)-(
 (VLOOKUP(W$30,$A$7:$T$26,16,FALSE)*VLOOKUP($L40,EnemySkills!$A$4:$K$304,8,FALSE))
+(VLOOKUP(W$30,$A$7:$T$26,18,FALSE)*VLOOKUP($L40,EnemySkills!$A$4:$K$304,9,FALSE))
+(VLOOKUP(W$30,$A$7:$T$26,19,FALSE)*VLOOKUP($L40,EnemySkills!$A$4:$K$304,10,FALSE))
+(VLOOKUP(W$30,$A$7:$T$26,20,FALSE)*VLOOKUP($L40,EnemySkills!$A$4:$K$304,11,FALSE))
),0)</f>
        <v>#N/A</v>
      </c>
      <c r="X40" s="60" t="e">
        <f ca="1">ROUND(VLOOKUP($L40,EnemySkills!$A$4:$K$304,3,FALSE)
+(
 ($D$4*VLOOKUP($L40,EnemySkills!$A$4:$K$304,4,FALSE))
+($F$4*VLOOKUP($L40,EnemySkills!$A$4:$K$304,5,FALSE))
+($H$4*VLOOKUP($L40,EnemySkills!$A$4:$K$304,6,FALSE))
+($I$4*VLOOKUP($L40,EnemySkills!$A$4:$K$304,7,FALSE))
)-(
 (VLOOKUP(X$30,$A$7:$T$26,16,FALSE)*VLOOKUP($L40,EnemySkills!$A$4:$K$304,8,FALSE))
+(VLOOKUP(X$30,$A$7:$T$26,18,FALSE)*VLOOKUP($L40,EnemySkills!$A$4:$K$304,9,FALSE))
+(VLOOKUP(X$30,$A$7:$T$26,19,FALSE)*VLOOKUP($L40,EnemySkills!$A$4:$K$304,10,FALSE))
+(VLOOKUP(X$30,$A$7:$T$26,20,FALSE)*VLOOKUP($L40,EnemySkills!$A$4:$K$304,11,FALSE))
),0)</f>
        <v>#N/A</v>
      </c>
      <c r="Y40" s="60" t="e">
        <f ca="1">ROUND(VLOOKUP($L40,EnemySkills!$A$4:$K$304,3,FALSE)
+(
 ($D$4*VLOOKUP($L40,EnemySkills!$A$4:$K$304,4,FALSE))
+($F$4*VLOOKUP($L40,EnemySkills!$A$4:$K$304,5,FALSE))
+($H$4*VLOOKUP($L40,EnemySkills!$A$4:$K$304,6,FALSE))
+($I$4*VLOOKUP($L40,EnemySkills!$A$4:$K$304,7,FALSE))
)-(
 (VLOOKUP(Y$30,$A$7:$T$26,16,FALSE)*VLOOKUP($L40,EnemySkills!$A$4:$K$304,8,FALSE))
+(VLOOKUP(Y$30,$A$7:$T$26,18,FALSE)*VLOOKUP($L40,EnemySkills!$A$4:$K$304,9,FALSE))
+(VLOOKUP(Y$30,$A$7:$T$26,19,FALSE)*VLOOKUP($L40,EnemySkills!$A$4:$K$304,10,FALSE))
+(VLOOKUP(Y$30,$A$7:$T$26,20,FALSE)*VLOOKUP($L40,EnemySkills!$A$4:$K$304,11,FALSE))
),0)</f>
        <v>#N/A</v>
      </c>
      <c r="Z40" s="60" t="e">
        <f ca="1">ROUND(VLOOKUP($L40,EnemySkills!$A$4:$K$304,3,FALSE)
+(
 ($D$4*VLOOKUP($L40,EnemySkills!$A$4:$K$304,4,FALSE))
+($F$4*VLOOKUP($L40,EnemySkills!$A$4:$K$304,5,FALSE))
+($H$4*VLOOKUP($L40,EnemySkills!$A$4:$K$304,6,FALSE))
+($I$4*VLOOKUP($L40,EnemySkills!$A$4:$K$304,7,FALSE))
)-(
 (VLOOKUP(Z$30,$A$7:$T$26,16,FALSE)*VLOOKUP($L40,EnemySkills!$A$4:$K$304,8,FALSE))
+(VLOOKUP(Z$30,$A$7:$T$26,18,FALSE)*VLOOKUP($L40,EnemySkills!$A$4:$K$304,9,FALSE))
+(VLOOKUP(Z$30,$A$7:$T$26,19,FALSE)*VLOOKUP($L40,EnemySkills!$A$4:$K$304,10,FALSE))
+(VLOOKUP(Z$30,$A$7:$T$26,20,FALSE)*VLOOKUP($L40,EnemySkills!$A$4:$K$304,11,FALSE))
),0)</f>
        <v>#N/A</v>
      </c>
      <c r="AA40" s="60" t="e">
        <f ca="1">ROUND(VLOOKUP($L40,EnemySkills!$A$4:$K$304,3,FALSE)
+(
 ($D$4*VLOOKUP($L40,EnemySkills!$A$4:$K$304,4,FALSE))
+($F$4*VLOOKUP($L40,EnemySkills!$A$4:$K$304,5,FALSE))
+($H$4*VLOOKUP($L40,EnemySkills!$A$4:$K$304,6,FALSE))
+($I$4*VLOOKUP($L40,EnemySkills!$A$4:$K$304,7,FALSE))
)-(
 (VLOOKUP(AA$30,$A$7:$T$26,16,FALSE)*VLOOKUP($L40,EnemySkills!$A$4:$K$304,8,FALSE))
+(VLOOKUP(AA$30,$A$7:$T$26,18,FALSE)*VLOOKUP($L40,EnemySkills!$A$4:$K$304,9,FALSE))
+(VLOOKUP(AA$30,$A$7:$T$26,19,FALSE)*VLOOKUP($L40,EnemySkills!$A$4:$K$304,10,FALSE))
+(VLOOKUP(AA$30,$A$7:$T$26,20,FALSE)*VLOOKUP($L40,EnemySkills!$A$4:$K$304,11,FALSE))
),0)</f>
        <v>#N/A</v>
      </c>
      <c r="AB40" s="60" t="e">
        <f ca="1">ROUND(VLOOKUP($L40,EnemySkills!$A$4:$K$304,3,FALSE)
+(
 ($D$4*VLOOKUP($L40,EnemySkills!$A$4:$K$304,4,FALSE))
+($F$4*VLOOKUP($L40,EnemySkills!$A$4:$K$304,5,FALSE))
+($H$4*VLOOKUP($L40,EnemySkills!$A$4:$K$304,6,FALSE))
+($I$4*VLOOKUP($L40,EnemySkills!$A$4:$K$304,7,FALSE))
)-(
 (VLOOKUP(AB$30,$A$7:$T$26,16,FALSE)*VLOOKUP($L40,EnemySkills!$A$4:$K$304,8,FALSE))
+(VLOOKUP(AB$30,$A$7:$T$26,18,FALSE)*VLOOKUP($L40,EnemySkills!$A$4:$K$304,9,FALSE))
+(VLOOKUP(AB$30,$A$7:$T$26,19,FALSE)*VLOOKUP($L40,EnemySkills!$A$4:$K$304,10,FALSE))
+(VLOOKUP(AB$30,$A$7:$T$26,20,FALSE)*VLOOKUP($L40,EnemySkills!$A$4:$K$304,11,FALSE))
),0)</f>
        <v>#N/A</v>
      </c>
      <c r="AC40" s="60" t="e">
        <f ca="1">ROUND(VLOOKUP($L40,EnemySkills!$A$4:$K$304,3,FALSE)
+(
 ($D$4*VLOOKUP($L40,EnemySkills!$A$4:$K$304,4,FALSE))
+($F$4*VLOOKUP($L40,EnemySkills!$A$4:$K$304,5,FALSE))
+($H$4*VLOOKUP($L40,EnemySkills!$A$4:$K$304,6,FALSE))
+($I$4*VLOOKUP($L40,EnemySkills!$A$4:$K$304,7,FALSE))
)-(
 (VLOOKUP(AC$30,$A$7:$T$26,16,FALSE)*VLOOKUP($L40,EnemySkills!$A$4:$K$304,8,FALSE))
+(VLOOKUP(AC$30,$A$7:$T$26,18,FALSE)*VLOOKUP($L40,EnemySkills!$A$4:$K$304,9,FALSE))
+(VLOOKUP(AC$30,$A$7:$T$26,19,FALSE)*VLOOKUP($L40,EnemySkills!$A$4:$K$304,10,FALSE))
+(VLOOKUP(AC$30,$A$7:$T$26,20,FALSE)*VLOOKUP($L40,EnemySkills!$A$4:$K$304,11,FALSE))
),0)</f>
        <v>#N/A</v>
      </c>
      <c r="AD40" s="60" t="e">
        <f ca="1">ROUND(VLOOKUP($L40,EnemySkills!$A$4:$K$304,3,FALSE)
+(
 ($D$4*VLOOKUP($L40,EnemySkills!$A$4:$K$304,4,FALSE))
+($F$4*VLOOKUP($L40,EnemySkills!$A$4:$K$304,5,FALSE))
+($H$4*VLOOKUP($L40,EnemySkills!$A$4:$K$304,6,FALSE))
+($I$4*VLOOKUP($L40,EnemySkills!$A$4:$K$304,7,FALSE))
)-(
 (VLOOKUP(AD$30,$A$7:$T$26,16,FALSE)*VLOOKUP($L40,EnemySkills!$A$4:$K$304,8,FALSE))
+(VLOOKUP(AD$30,$A$7:$T$26,18,FALSE)*VLOOKUP($L40,EnemySkills!$A$4:$K$304,9,FALSE))
+(VLOOKUP(AD$30,$A$7:$T$26,19,FALSE)*VLOOKUP($L40,EnemySkills!$A$4:$K$304,10,FALSE))
+(VLOOKUP(AD$30,$A$7:$T$26,20,FALSE)*VLOOKUP($L40,EnemySkills!$A$4:$K$304,11,FALSE))
),0)</f>
        <v>#N/A</v>
      </c>
      <c r="AE40" s="60" t="e">
        <f ca="1">ROUND(VLOOKUP($L40,EnemySkills!$A$4:$K$304,3,FALSE)
+(
 ($D$4*VLOOKUP($L40,EnemySkills!$A$4:$K$304,4,FALSE))
+($F$4*VLOOKUP($L40,EnemySkills!$A$4:$K$304,5,FALSE))
+($H$4*VLOOKUP($L40,EnemySkills!$A$4:$K$304,6,FALSE))
+($I$4*VLOOKUP($L40,EnemySkills!$A$4:$K$304,7,FALSE))
)-(
 (VLOOKUP(AE$30,$A$7:$T$26,16,FALSE)*VLOOKUP($L40,EnemySkills!$A$4:$K$304,8,FALSE))
+(VLOOKUP(AE$30,$A$7:$T$26,18,FALSE)*VLOOKUP($L40,EnemySkills!$A$4:$K$304,9,FALSE))
+(VLOOKUP(AE$30,$A$7:$T$26,19,FALSE)*VLOOKUP($L40,EnemySkills!$A$4:$K$304,10,FALSE))
+(VLOOKUP(AE$30,$A$7:$T$26,20,FALSE)*VLOOKUP($L40,EnemySkills!$A$4:$K$304,11,FALSE))
),0)</f>
        <v>#N/A</v>
      </c>
      <c r="AF40" s="60" t="e">
        <f ca="1">ROUND(VLOOKUP($L40,EnemySkills!$A$4:$K$304,3,FALSE)
+(
 ($D$4*VLOOKUP($L40,EnemySkills!$A$4:$K$304,4,FALSE))
+($F$4*VLOOKUP($L40,EnemySkills!$A$4:$K$304,5,FALSE))
+($H$4*VLOOKUP($L40,EnemySkills!$A$4:$K$304,6,FALSE))
+($I$4*VLOOKUP($L40,EnemySkills!$A$4:$K$304,7,FALSE))
)-(
 (VLOOKUP(AF$30,$A$7:$T$26,16,FALSE)*VLOOKUP($L40,EnemySkills!$A$4:$K$304,8,FALSE))
+(VLOOKUP(AF$30,$A$7:$T$26,18,FALSE)*VLOOKUP($L40,EnemySkills!$A$4:$K$304,9,FALSE))
+(VLOOKUP(AF$30,$A$7:$T$26,19,FALSE)*VLOOKUP($L40,EnemySkills!$A$4:$K$304,10,FALSE))
+(VLOOKUP(AF$30,$A$7:$T$26,20,FALSE)*VLOOKUP($L40,EnemySkills!$A$4:$K$304,11,FALSE))
),0)</f>
        <v>#N/A</v>
      </c>
    </row>
    <row r="41" spans="1:32" x14ac:dyDescent="0.25">
      <c r="A41" s="45" t="str">
        <f>Skills!A14</f>
        <v>Flash Bomb</v>
      </c>
      <c r="B41" s="75" t="str">
        <f>VLOOKUP($A41,Skills!$A$4:$C$304,2,FALSE)</f>
        <v>Scout</v>
      </c>
      <c r="C41" s="75"/>
      <c r="D41" s="59">
        <f ca="1">ROUND(VLOOKUP(A41,Skills!A14:K314,3,FALSE)
+((VLOOKUP(B41,$A$7:$T$26,15,FALSE)*VLOOKUP(A41,Skills!$A$4:$K$304,4,FALSE))
+(VLOOKUP(B41,$A$7:$T$26,17,FALSE)*VLOOKUP(A41,Skills!$A$4:$K$304,5,FALSE))
+(VLOOKUP(B41,$A$7:$T$26,19,FALSE)*VLOOKUP(A41,Skills!$A$4:$K$304,6,FALSE))
+(VLOOKUP(B41,$A$7:$T36,20,FALSE)*VLOOKUP(A41,Skills!$A$4:$K$304,7,FALSE)))
-(($E$4*VLOOKUP(A41,Skills!$A$4:$K$304,8,FALSE))
+($F$4*VLOOKUP(A41,Skills!$A$4:$K$304,9,FALSE))
+($H$4*VLOOKUP(A41,Skills!$A$4:$K$304,10,FALSE))
+($I$4*VLOOKUP(A41,Skills!$A$4:$K$304,11,FALSE))),0)</f>
        <v>40</v>
      </c>
      <c r="E41" s="60">
        <f t="shared" ca="1" si="8"/>
        <v>2.5</v>
      </c>
      <c r="F41" s="59">
        <f ca="1">ROUND(VLOOKUP(A41,Skills!A14:K314,3,FALSE)
+(((VLOOKUP(B41,$A$7:$T$26,15,FALSE)*1.2)*VLOOKUP(A41,Skills!$A$4:$K$304,4,FALSE))
+((VLOOKUP(B41,$A$7:$T$26,17,FALSE)*1.2)*VLOOKUP(A41,Skills!$A$4:$K$304,5,FALSE))
+(VLOOKUP(B41,$A$7:$T$26,19,FALSE)*VLOOKUP(A41,Skills!$A$4:$K$304,6,FALSE))
+(VLOOKUP(B41,$A$7:$T36,20,FALSE)*VLOOKUP(A41,Skills!$A$4:$K$304,7,FALSE)))
-(($E$4*VLOOKUP(A41,Skills!$A$4:$K$304,8,FALSE))
+($F$4*VLOOKUP(A41,Skills!$A$4:$K$304,9,FALSE))
+($H$4*VLOOKUP(A41,Skills!$A$4:$K$304,10,FALSE))
+($I$4*VLOOKUP(A41,Skills!$A$4:$K$304,11,FALSE))),0)</f>
        <v>52</v>
      </c>
      <c r="G41" s="60">
        <f ca="1">ROUND(VLOOKUP(A41,Skills!A14:K314,3,FALSE)
+(((VLOOKUP(B41,$A$7:$T$26,15,FALSE)*1.4)*VLOOKUP(A41,Skills!$A$4:$K$304,4,FALSE))
+((VLOOKUP(B41,$A$7:$T$26,17,FALSE)*1.4)*VLOOKUP(A41,Skills!$A$4:$K$304,5,FALSE))
+(VLOOKUP(B41,$A$7:$T$26,19,FALSE)*VLOOKUP(A41,Skills!$A$4:$K$304,6,FALSE))
+(VLOOKUP(B41,$A$7:$T36,20,FALSE)*VLOOKUP(A41,Skills!$A$4:$K$304,7,FALSE)))
-(($E$4*VLOOKUP(A41,Skills!$A$4:$K$304,8,FALSE))
+($F$4*VLOOKUP(A41,Skills!$A$4:$K$304,9,FALSE))
+($H$4*VLOOKUP(A41,Skills!$A$4:$K$304,10,FALSE))
+($I$4*VLOOKUP(A41,Skills!$A$4:$K$304,11,FALSE))),0)</f>
        <v>64</v>
      </c>
      <c r="H41" s="59">
        <f ca="1">ROUND(VLOOKUP(A41,Skills!A14:K314,3,FALSE)
+((VLOOKUP(B41,$A$7:$T$26,15,FALSE)*VLOOKUP(A41,Skills!$A$4:$K$304,4,FALSE))
+(VLOOKUP(B41,$A$7:$T$26,17,FALSE)*VLOOKUP(A41,Skills!$A$4:$K$304,5,FALSE))
+(VLOOKUP(B41,$A$7:$T$26,19,FALSE)*VLOOKUP(A41,Skills!$A$4:$K$304,6,FALSE))
+(VLOOKUP(B41,$A$7:$T36,20,FALSE)*VLOOKUP(A41,Skills!$A$4:$K$304,7,FALSE)))
-((($E$4*1.2)*VLOOKUP(A41,Skills!$A$4:$K$304,8,FALSE))
+(($F$4*1.2)*VLOOKUP(A41,Skills!$A$4:$K$304,9,FALSE))
+($H$4*VLOOKUP(A41,Skills!$A$4:$K$304,10,FALSE))
+($I$4*VLOOKUP(A41,Skills!$A$4:$K$304,11,FALSE))),0)</f>
        <v>36</v>
      </c>
      <c r="I41" s="61">
        <f ca="1">ROUND(VLOOKUP(A41,Skills!A14:K314,3,FALSE)
+((VLOOKUP(B41,$A$7:$T$26,15,FALSE)*VLOOKUP(A41,Skills!$A$4:$K$304,4,FALSE))
+(VLOOKUP(B41,$A$7:$T$26,17,FALSE)*VLOOKUP(A41,Skills!$A$4:$K$304,5,FALSE))
+(VLOOKUP(B41,$A$7:$T$26,19,FALSE)*VLOOKUP(A41,Skills!$A$4:$K$304,6,FALSE))
+(VLOOKUP(B41,$A$7:$T36,20,FALSE)*VLOOKUP(A41,Skills!$A$4:$K$304,7,FALSE)))
-((($E$4*1.4)*VLOOKUP(A41,Skills!$A$4:$K$304,8,FALSE))
+(($F$4*1.4)*VLOOKUP(A41,Skills!$A$4:$K$304,9,FALSE))
+($H$4*VLOOKUP(A41,Skills!$A$4:$K$304,10,FALSE))
+($I$4*VLOOKUP(A41,Skills!$A$4:$K$304,11,FALSE))),0)</f>
        <v>32</v>
      </c>
      <c r="K41" s="68"/>
      <c r="L41" s="45">
        <f>EnemySkills!A14</f>
        <v>0</v>
      </c>
      <c r="M41" s="60" t="e">
        <f ca="1">ROUND(VLOOKUP($L41,EnemySkills!$A$4:$K$304,3,FALSE)
+(
 ($D$4*VLOOKUP($L41,EnemySkills!$A$4:$K$304,4,FALSE))
+($F$4*VLOOKUP($L41,EnemySkills!$A$4:$K$304,5,FALSE))
+($H$4*VLOOKUP($L41,EnemySkills!$A$4:$K$304,6,FALSE))
+($I$4*VLOOKUP($L41,EnemySkills!$A$4:$K$304,7,FALSE))
)-(
 (VLOOKUP(M$30,$A$7:$T$26,16,FALSE)*VLOOKUP($L41,EnemySkills!$A$4:$K$304,8,FALSE))
+(VLOOKUP(M$30,$A$7:$T$26,18,FALSE)*VLOOKUP($L41,EnemySkills!$A$4:$K$304,9,FALSE))
+(VLOOKUP(M$30,$A$7:$T$26,19,FALSE)*VLOOKUP($L41,EnemySkills!$A$4:$K$304,10,FALSE))
+(VLOOKUP(M$30,$A$7:$T$26,20,FALSE)*VLOOKUP($L41,EnemySkills!$A$4:$K$304,11,FALSE))
),0)</f>
        <v>#N/A</v>
      </c>
      <c r="N41" s="60" t="e">
        <f ca="1">ROUND(VLOOKUP($L41,EnemySkills!$A$4:$K$304,3,FALSE)
+(
 ($D$4*VLOOKUP($L41,EnemySkills!$A$4:$K$304,4,FALSE))
+($F$4*VLOOKUP($L41,EnemySkills!$A$4:$K$304,5,FALSE))
+($H$4*VLOOKUP($L41,EnemySkills!$A$4:$K$304,6,FALSE))
+($I$4*VLOOKUP($L41,EnemySkills!$A$4:$K$304,7,FALSE))
)-(
 (VLOOKUP(N$30,$A$7:$T$26,16,FALSE)*VLOOKUP($L41,EnemySkills!$A$4:$K$304,8,FALSE))
+(VLOOKUP(N$30,$A$7:$T$26,18,FALSE)*VLOOKUP($L41,EnemySkills!$A$4:$K$304,9,FALSE))
+(VLOOKUP(N$30,$A$7:$T$26,19,FALSE)*VLOOKUP($L41,EnemySkills!$A$4:$K$304,10,FALSE))
+(VLOOKUP(N$30,$A$7:$T$26,20,FALSE)*VLOOKUP($L41,EnemySkills!$A$4:$K$304,11,FALSE))
),0)</f>
        <v>#N/A</v>
      </c>
      <c r="O41" s="60" t="e">
        <f ca="1">ROUND(VLOOKUP($L41,EnemySkills!$A$4:$K$304,3,FALSE)
+(
 ($D$4*VLOOKUP($L41,EnemySkills!$A$4:$K$304,4,FALSE))
+($F$4*VLOOKUP($L41,EnemySkills!$A$4:$K$304,5,FALSE))
+($H$4*VLOOKUP($L41,EnemySkills!$A$4:$K$304,6,FALSE))
+($I$4*VLOOKUP($L41,EnemySkills!$A$4:$K$304,7,FALSE))
)-(
 (VLOOKUP(O$30,$A$7:$T$26,16,FALSE)*VLOOKUP($L41,EnemySkills!$A$4:$K$304,8,FALSE))
+(VLOOKUP(O$30,$A$7:$T$26,18,FALSE)*VLOOKUP($L41,EnemySkills!$A$4:$K$304,9,FALSE))
+(VLOOKUP(O$30,$A$7:$T$26,19,FALSE)*VLOOKUP($L41,EnemySkills!$A$4:$K$304,10,FALSE))
+(VLOOKUP(O$30,$A$7:$T$26,20,FALSE)*VLOOKUP($L41,EnemySkills!$A$4:$K$304,11,FALSE))
),0)</f>
        <v>#N/A</v>
      </c>
      <c r="P41" s="60" t="e">
        <f ca="1">ROUND(VLOOKUP($L41,EnemySkills!$A$4:$K$304,3,FALSE)
+(
 ($D$4*VLOOKUP($L41,EnemySkills!$A$4:$K$304,4,FALSE))
+($F$4*VLOOKUP($L41,EnemySkills!$A$4:$K$304,5,FALSE))
+($H$4*VLOOKUP($L41,EnemySkills!$A$4:$K$304,6,FALSE))
+($I$4*VLOOKUP($L41,EnemySkills!$A$4:$K$304,7,FALSE))
)-(
 (VLOOKUP(P$30,$A$7:$T$26,16,FALSE)*VLOOKUP($L41,EnemySkills!$A$4:$K$304,8,FALSE))
+(VLOOKUP(P$30,$A$7:$T$26,18,FALSE)*VLOOKUP($L41,EnemySkills!$A$4:$K$304,9,FALSE))
+(VLOOKUP(P$30,$A$7:$T$26,19,FALSE)*VLOOKUP($L41,EnemySkills!$A$4:$K$304,10,FALSE))
+(VLOOKUP(P$30,$A$7:$T$26,20,FALSE)*VLOOKUP($L41,EnemySkills!$A$4:$K$304,11,FALSE))
),0)</f>
        <v>#N/A</v>
      </c>
      <c r="Q41" s="60" t="e">
        <f ca="1">ROUND(VLOOKUP($L41,EnemySkills!$A$4:$K$304,3,FALSE)
+(
 ($D$4*VLOOKUP($L41,EnemySkills!$A$4:$K$304,4,FALSE))
+($F$4*VLOOKUP($L41,EnemySkills!$A$4:$K$304,5,FALSE))
+($H$4*VLOOKUP($L41,EnemySkills!$A$4:$K$304,6,FALSE))
+($I$4*VLOOKUP($L41,EnemySkills!$A$4:$K$304,7,FALSE))
)-(
 (VLOOKUP(Q$30,$A$7:$T$26,16,FALSE)*VLOOKUP($L41,EnemySkills!$A$4:$K$304,8,FALSE))
+(VLOOKUP(Q$30,$A$7:$T$26,18,FALSE)*VLOOKUP($L41,EnemySkills!$A$4:$K$304,9,FALSE))
+(VLOOKUP(Q$30,$A$7:$T$26,19,FALSE)*VLOOKUP($L41,EnemySkills!$A$4:$K$304,10,FALSE))
+(VLOOKUP(Q$30,$A$7:$T$26,20,FALSE)*VLOOKUP($L41,EnemySkills!$A$4:$K$304,11,FALSE))
),0)</f>
        <v>#N/A</v>
      </c>
      <c r="R41" s="60" t="e">
        <f ca="1">ROUND(VLOOKUP($L41,EnemySkills!$A$4:$K$304,3,FALSE)
+(
 ($D$4*VLOOKUP($L41,EnemySkills!$A$4:$K$304,4,FALSE))
+($F$4*VLOOKUP($L41,EnemySkills!$A$4:$K$304,5,FALSE))
+($H$4*VLOOKUP($L41,EnemySkills!$A$4:$K$304,6,FALSE))
+($I$4*VLOOKUP($L41,EnemySkills!$A$4:$K$304,7,FALSE))
)-(
 (VLOOKUP(R$30,$A$7:$T$26,16,FALSE)*VLOOKUP($L41,EnemySkills!$A$4:$K$304,8,FALSE))
+(VLOOKUP(R$30,$A$7:$T$26,18,FALSE)*VLOOKUP($L41,EnemySkills!$A$4:$K$304,9,FALSE))
+(VLOOKUP(R$30,$A$7:$T$26,19,FALSE)*VLOOKUP($L41,EnemySkills!$A$4:$K$304,10,FALSE))
+(VLOOKUP(R$30,$A$7:$T$26,20,FALSE)*VLOOKUP($L41,EnemySkills!$A$4:$K$304,11,FALSE))
),0)</f>
        <v>#N/A</v>
      </c>
      <c r="S41" s="60" t="e">
        <f ca="1">ROUND(VLOOKUP($L41,EnemySkills!$A$4:$K$304,3,FALSE)
+(
 ($D$4*VLOOKUP($L41,EnemySkills!$A$4:$K$304,4,FALSE))
+($F$4*VLOOKUP($L41,EnemySkills!$A$4:$K$304,5,FALSE))
+($H$4*VLOOKUP($L41,EnemySkills!$A$4:$K$304,6,FALSE))
+($I$4*VLOOKUP($L41,EnemySkills!$A$4:$K$304,7,FALSE))
)-(
 (VLOOKUP(S$30,$A$7:$T$26,16,FALSE)*VLOOKUP($L41,EnemySkills!$A$4:$K$304,8,FALSE))
+(VLOOKUP(S$30,$A$7:$T$26,18,FALSE)*VLOOKUP($L41,EnemySkills!$A$4:$K$304,9,FALSE))
+(VLOOKUP(S$30,$A$7:$T$26,19,FALSE)*VLOOKUP($L41,EnemySkills!$A$4:$K$304,10,FALSE))
+(VLOOKUP(S$30,$A$7:$T$26,20,FALSE)*VLOOKUP($L41,EnemySkills!$A$4:$K$304,11,FALSE))
),0)</f>
        <v>#N/A</v>
      </c>
      <c r="T41" s="60" t="e">
        <f ca="1">ROUND(VLOOKUP($L41,EnemySkills!$A$4:$K$304,3,FALSE)
+(
 ($D$4*VLOOKUP($L41,EnemySkills!$A$4:$K$304,4,FALSE))
+($F$4*VLOOKUP($L41,EnemySkills!$A$4:$K$304,5,FALSE))
+($H$4*VLOOKUP($L41,EnemySkills!$A$4:$K$304,6,FALSE))
+($I$4*VLOOKUP($L41,EnemySkills!$A$4:$K$304,7,FALSE))
)-(
 (VLOOKUP(T$30,$A$7:$T$26,16,FALSE)*VLOOKUP($L41,EnemySkills!$A$4:$K$304,8,FALSE))
+(VLOOKUP(T$30,$A$7:$T$26,18,FALSE)*VLOOKUP($L41,EnemySkills!$A$4:$K$304,9,FALSE))
+(VLOOKUP(T$30,$A$7:$T$26,19,FALSE)*VLOOKUP($L41,EnemySkills!$A$4:$K$304,10,FALSE))
+(VLOOKUP(T$30,$A$7:$T$26,20,FALSE)*VLOOKUP($L41,EnemySkills!$A$4:$K$304,11,FALSE))
),0)</f>
        <v>#N/A</v>
      </c>
      <c r="U41" s="60" t="e">
        <f ca="1">ROUND(VLOOKUP($L41,EnemySkills!$A$4:$K$304,3,FALSE)
+(
 ($D$4*VLOOKUP($L41,EnemySkills!$A$4:$K$304,4,FALSE))
+($F$4*VLOOKUP($L41,EnemySkills!$A$4:$K$304,5,FALSE))
+($H$4*VLOOKUP($L41,EnemySkills!$A$4:$K$304,6,FALSE))
+($I$4*VLOOKUP($L41,EnemySkills!$A$4:$K$304,7,FALSE))
)-(
 (VLOOKUP(U$30,$A$7:$T$26,16,FALSE)*VLOOKUP($L41,EnemySkills!$A$4:$K$304,8,FALSE))
+(VLOOKUP(U$30,$A$7:$T$26,18,FALSE)*VLOOKUP($L41,EnemySkills!$A$4:$K$304,9,FALSE))
+(VLOOKUP(U$30,$A$7:$T$26,19,FALSE)*VLOOKUP($L41,EnemySkills!$A$4:$K$304,10,FALSE))
+(VLOOKUP(U$30,$A$7:$T$26,20,FALSE)*VLOOKUP($L41,EnemySkills!$A$4:$K$304,11,FALSE))
),0)</f>
        <v>#N/A</v>
      </c>
      <c r="V41" s="60" t="e">
        <f ca="1">ROUND(VLOOKUP($L41,EnemySkills!$A$4:$K$304,3,FALSE)
+(
 ($D$4*VLOOKUP($L41,EnemySkills!$A$4:$K$304,4,FALSE))
+($F$4*VLOOKUP($L41,EnemySkills!$A$4:$K$304,5,FALSE))
+($H$4*VLOOKUP($L41,EnemySkills!$A$4:$K$304,6,FALSE))
+($I$4*VLOOKUP($L41,EnemySkills!$A$4:$K$304,7,FALSE))
)-(
 (VLOOKUP(V$30,$A$7:$T$26,16,FALSE)*VLOOKUP($L41,EnemySkills!$A$4:$K$304,8,FALSE))
+(VLOOKUP(V$30,$A$7:$T$26,18,FALSE)*VLOOKUP($L41,EnemySkills!$A$4:$K$304,9,FALSE))
+(VLOOKUP(V$30,$A$7:$T$26,19,FALSE)*VLOOKUP($L41,EnemySkills!$A$4:$K$304,10,FALSE))
+(VLOOKUP(V$30,$A$7:$T$26,20,FALSE)*VLOOKUP($L41,EnemySkills!$A$4:$K$304,11,FALSE))
),0)</f>
        <v>#N/A</v>
      </c>
      <c r="W41" s="60" t="e">
        <f ca="1">ROUND(VLOOKUP($L41,EnemySkills!$A$4:$K$304,3,FALSE)
+(
 ($D$4*VLOOKUP($L41,EnemySkills!$A$4:$K$304,4,FALSE))
+($F$4*VLOOKUP($L41,EnemySkills!$A$4:$K$304,5,FALSE))
+($H$4*VLOOKUP($L41,EnemySkills!$A$4:$K$304,6,FALSE))
+($I$4*VLOOKUP($L41,EnemySkills!$A$4:$K$304,7,FALSE))
)-(
 (VLOOKUP(W$30,$A$7:$T$26,16,FALSE)*VLOOKUP($L41,EnemySkills!$A$4:$K$304,8,FALSE))
+(VLOOKUP(W$30,$A$7:$T$26,18,FALSE)*VLOOKUP($L41,EnemySkills!$A$4:$K$304,9,FALSE))
+(VLOOKUP(W$30,$A$7:$T$26,19,FALSE)*VLOOKUP($L41,EnemySkills!$A$4:$K$304,10,FALSE))
+(VLOOKUP(W$30,$A$7:$T$26,20,FALSE)*VLOOKUP($L41,EnemySkills!$A$4:$K$304,11,FALSE))
),0)</f>
        <v>#N/A</v>
      </c>
      <c r="X41" s="60" t="e">
        <f ca="1">ROUND(VLOOKUP($L41,EnemySkills!$A$4:$K$304,3,FALSE)
+(
 ($D$4*VLOOKUP($L41,EnemySkills!$A$4:$K$304,4,FALSE))
+($F$4*VLOOKUP($L41,EnemySkills!$A$4:$K$304,5,FALSE))
+($H$4*VLOOKUP($L41,EnemySkills!$A$4:$K$304,6,FALSE))
+($I$4*VLOOKUP($L41,EnemySkills!$A$4:$K$304,7,FALSE))
)-(
 (VLOOKUP(X$30,$A$7:$T$26,16,FALSE)*VLOOKUP($L41,EnemySkills!$A$4:$K$304,8,FALSE))
+(VLOOKUP(X$30,$A$7:$T$26,18,FALSE)*VLOOKUP($L41,EnemySkills!$A$4:$K$304,9,FALSE))
+(VLOOKUP(X$30,$A$7:$T$26,19,FALSE)*VLOOKUP($L41,EnemySkills!$A$4:$K$304,10,FALSE))
+(VLOOKUP(X$30,$A$7:$T$26,20,FALSE)*VLOOKUP($L41,EnemySkills!$A$4:$K$304,11,FALSE))
),0)</f>
        <v>#N/A</v>
      </c>
      <c r="Y41" s="60" t="e">
        <f ca="1">ROUND(VLOOKUP($L41,EnemySkills!$A$4:$K$304,3,FALSE)
+(
 ($D$4*VLOOKUP($L41,EnemySkills!$A$4:$K$304,4,FALSE))
+($F$4*VLOOKUP($L41,EnemySkills!$A$4:$K$304,5,FALSE))
+($H$4*VLOOKUP($L41,EnemySkills!$A$4:$K$304,6,FALSE))
+($I$4*VLOOKUP($L41,EnemySkills!$A$4:$K$304,7,FALSE))
)-(
 (VLOOKUP(Y$30,$A$7:$T$26,16,FALSE)*VLOOKUP($L41,EnemySkills!$A$4:$K$304,8,FALSE))
+(VLOOKUP(Y$30,$A$7:$T$26,18,FALSE)*VLOOKUP($L41,EnemySkills!$A$4:$K$304,9,FALSE))
+(VLOOKUP(Y$30,$A$7:$T$26,19,FALSE)*VLOOKUP($L41,EnemySkills!$A$4:$K$304,10,FALSE))
+(VLOOKUP(Y$30,$A$7:$T$26,20,FALSE)*VLOOKUP($L41,EnemySkills!$A$4:$K$304,11,FALSE))
),0)</f>
        <v>#N/A</v>
      </c>
      <c r="Z41" s="60" t="e">
        <f ca="1">ROUND(VLOOKUP($L41,EnemySkills!$A$4:$K$304,3,FALSE)
+(
 ($D$4*VLOOKUP($L41,EnemySkills!$A$4:$K$304,4,FALSE))
+($F$4*VLOOKUP($L41,EnemySkills!$A$4:$K$304,5,FALSE))
+($H$4*VLOOKUP($L41,EnemySkills!$A$4:$K$304,6,FALSE))
+($I$4*VLOOKUP($L41,EnemySkills!$A$4:$K$304,7,FALSE))
)-(
 (VLOOKUP(Z$30,$A$7:$T$26,16,FALSE)*VLOOKUP($L41,EnemySkills!$A$4:$K$304,8,FALSE))
+(VLOOKUP(Z$30,$A$7:$T$26,18,FALSE)*VLOOKUP($L41,EnemySkills!$A$4:$K$304,9,FALSE))
+(VLOOKUP(Z$30,$A$7:$T$26,19,FALSE)*VLOOKUP($L41,EnemySkills!$A$4:$K$304,10,FALSE))
+(VLOOKUP(Z$30,$A$7:$T$26,20,FALSE)*VLOOKUP($L41,EnemySkills!$A$4:$K$304,11,FALSE))
),0)</f>
        <v>#N/A</v>
      </c>
      <c r="AA41" s="60" t="e">
        <f ca="1">ROUND(VLOOKUP($L41,EnemySkills!$A$4:$K$304,3,FALSE)
+(
 ($D$4*VLOOKUP($L41,EnemySkills!$A$4:$K$304,4,FALSE))
+($F$4*VLOOKUP($L41,EnemySkills!$A$4:$K$304,5,FALSE))
+($H$4*VLOOKUP($L41,EnemySkills!$A$4:$K$304,6,FALSE))
+($I$4*VLOOKUP($L41,EnemySkills!$A$4:$K$304,7,FALSE))
)-(
 (VLOOKUP(AA$30,$A$7:$T$26,16,FALSE)*VLOOKUP($L41,EnemySkills!$A$4:$K$304,8,FALSE))
+(VLOOKUP(AA$30,$A$7:$T$26,18,FALSE)*VLOOKUP($L41,EnemySkills!$A$4:$K$304,9,FALSE))
+(VLOOKUP(AA$30,$A$7:$T$26,19,FALSE)*VLOOKUP($L41,EnemySkills!$A$4:$K$304,10,FALSE))
+(VLOOKUP(AA$30,$A$7:$T$26,20,FALSE)*VLOOKUP($L41,EnemySkills!$A$4:$K$304,11,FALSE))
),0)</f>
        <v>#N/A</v>
      </c>
      <c r="AB41" s="60" t="e">
        <f ca="1">ROUND(VLOOKUP($L41,EnemySkills!$A$4:$K$304,3,FALSE)
+(
 ($D$4*VLOOKUP($L41,EnemySkills!$A$4:$K$304,4,FALSE))
+($F$4*VLOOKUP($L41,EnemySkills!$A$4:$K$304,5,FALSE))
+($H$4*VLOOKUP($L41,EnemySkills!$A$4:$K$304,6,FALSE))
+($I$4*VLOOKUP($L41,EnemySkills!$A$4:$K$304,7,FALSE))
)-(
 (VLOOKUP(AB$30,$A$7:$T$26,16,FALSE)*VLOOKUP($L41,EnemySkills!$A$4:$K$304,8,FALSE))
+(VLOOKUP(AB$30,$A$7:$T$26,18,FALSE)*VLOOKUP($L41,EnemySkills!$A$4:$K$304,9,FALSE))
+(VLOOKUP(AB$30,$A$7:$T$26,19,FALSE)*VLOOKUP($L41,EnemySkills!$A$4:$K$304,10,FALSE))
+(VLOOKUP(AB$30,$A$7:$T$26,20,FALSE)*VLOOKUP($L41,EnemySkills!$A$4:$K$304,11,FALSE))
),0)</f>
        <v>#N/A</v>
      </c>
      <c r="AC41" s="60" t="e">
        <f ca="1">ROUND(VLOOKUP($L41,EnemySkills!$A$4:$K$304,3,FALSE)
+(
 ($D$4*VLOOKUP($L41,EnemySkills!$A$4:$K$304,4,FALSE))
+($F$4*VLOOKUP($L41,EnemySkills!$A$4:$K$304,5,FALSE))
+($H$4*VLOOKUP($L41,EnemySkills!$A$4:$K$304,6,FALSE))
+($I$4*VLOOKUP($L41,EnemySkills!$A$4:$K$304,7,FALSE))
)-(
 (VLOOKUP(AC$30,$A$7:$T$26,16,FALSE)*VLOOKUP($L41,EnemySkills!$A$4:$K$304,8,FALSE))
+(VLOOKUP(AC$30,$A$7:$T$26,18,FALSE)*VLOOKUP($L41,EnemySkills!$A$4:$K$304,9,FALSE))
+(VLOOKUP(AC$30,$A$7:$T$26,19,FALSE)*VLOOKUP($L41,EnemySkills!$A$4:$K$304,10,FALSE))
+(VLOOKUP(AC$30,$A$7:$T$26,20,FALSE)*VLOOKUP($L41,EnemySkills!$A$4:$K$304,11,FALSE))
),0)</f>
        <v>#N/A</v>
      </c>
      <c r="AD41" s="60" t="e">
        <f ca="1">ROUND(VLOOKUP($L41,EnemySkills!$A$4:$K$304,3,FALSE)
+(
 ($D$4*VLOOKUP($L41,EnemySkills!$A$4:$K$304,4,FALSE))
+($F$4*VLOOKUP($L41,EnemySkills!$A$4:$K$304,5,FALSE))
+($H$4*VLOOKUP($L41,EnemySkills!$A$4:$K$304,6,FALSE))
+($I$4*VLOOKUP($L41,EnemySkills!$A$4:$K$304,7,FALSE))
)-(
 (VLOOKUP(AD$30,$A$7:$T$26,16,FALSE)*VLOOKUP($L41,EnemySkills!$A$4:$K$304,8,FALSE))
+(VLOOKUP(AD$30,$A$7:$T$26,18,FALSE)*VLOOKUP($L41,EnemySkills!$A$4:$K$304,9,FALSE))
+(VLOOKUP(AD$30,$A$7:$T$26,19,FALSE)*VLOOKUP($L41,EnemySkills!$A$4:$K$304,10,FALSE))
+(VLOOKUP(AD$30,$A$7:$T$26,20,FALSE)*VLOOKUP($L41,EnemySkills!$A$4:$K$304,11,FALSE))
),0)</f>
        <v>#N/A</v>
      </c>
      <c r="AE41" s="60" t="e">
        <f ca="1">ROUND(VLOOKUP($L41,EnemySkills!$A$4:$K$304,3,FALSE)
+(
 ($D$4*VLOOKUP($L41,EnemySkills!$A$4:$K$304,4,FALSE))
+($F$4*VLOOKUP($L41,EnemySkills!$A$4:$K$304,5,FALSE))
+($H$4*VLOOKUP($L41,EnemySkills!$A$4:$K$304,6,FALSE))
+($I$4*VLOOKUP($L41,EnemySkills!$A$4:$K$304,7,FALSE))
)-(
 (VLOOKUP(AE$30,$A$7:$T$26,16,FALSE)*VLOOKUP($L41,EnemySkills!$A$4:$K$304,8,FALSE))
+(VLOOKUP(AE$30,$A$7:$T$26,18,FALSE)*VLOOKUP($L41,EnemySkills!$A$4:$K$304,9,FALSE))
+(VLOOKUP(AE$30,$A$7:$T$26,19,FALSE)*VLOOKUP($L41,EnemySkills!$A$4:$K$304,10,FALSE))
+(VLOOKUP(AE$30,$A$7:$T$26,20,FALSE)*VLOOKUP($L41,EnemySkills!$A$4:$K$304,11,FALSE))
),0)</f>
        <v>#N/A</v>
      </c>
      <c r="AF41" s="60" t="e">
        <f ca="1">ROUND(VLOOKUP($L41,EnemySkills!$A$4:$K$304,3,FALSE)
+(
 ($D$4*VLOOKUP($L41,EnemySkills!$A$4:$K$304,4,FALSE))
+($F$4*VLOOKUP($L41,EnemySkills!$A$4:$K$304,5,FALSE))
+($H$4*VLOOKUP($L41,EnemySkills!$A$4:$K$304,6,FALSE))
+($I$4*VLOOKUP($L41,EnemySkills!$A$4:$K$304,7,FALSE))
)-(
 (VLOOKUP(AF$30,$A$7:$T$26,16,FALSE)*VLOOKUP($L41,EnemySkills!$A$4:$K$304,8,FALSE))
+(VLOOKUP(AF$30,$A$7:$T$26,18,FALSE)*VLOOKUP($L41,EnemySkills!$A$4:$K$304,9,FALSE))
+(VLOOKUP(AF$30,$A$7:$T$26,19,FALSE)*VLOOKUP($L41,EnemySkills!$A$4:$K$304,10,FALSE))
+(VLOOKUP(AF$30,$A$7:$T$26,20,FALSE)*VLOOKUP($L41,EnemySkills!$A$4:$K$304,11,FALSE))
),0)</f>
        <v>#N/A</v>
      </c>
    </row>
    <row r="42" spans="1:32" x14ac:dyDescent="0.25">
      <c r="A42" s="45" t="str">
        <f>Skills!A15</f>
        <v>Punch</v>
      </c>
      <c r="B42" s="75" t="str">
        <f>VLOOKUP($A42,Skills!$A$4:$C$304,2,FALSE)</f>
        <v>Gryn</v>
      </c>
      <c r="C42" s="75"/>
      <c r="D42" s="59">
        <f ca="1">ROUND(VLOOKUP(A42,Skills!A15:K315,3,FALSE)
+((VLOOKUP(B42,$A$7:$T$26,15,FALSE)*VLOOKUP(A42,Skills!$A$4:$K$304,4,FALSE))
+(VLOOKUP(B42,$A$7:$T$26,17,FALSE)*VLOOKUP(A42,Skills!$A$4:$K$304,5,FALSE))
+(VLOOKUP(B42,$A$7:$T$26,19,FALSE)*VLOOKUP(A42,Skills!$A$4:$K$304,6,FALSE))
+(VLOOKUP(B42,$A$7:$T37,20,FALSE)*VLOOKUP(A42,Skills!$A$4:$K$304,7,FALSE)))
-(($E$4*VLOOKUP(A42,Skills!$A$4:$K$304,8,FALSE))
+($F$4*VLOOKUP(A42,Skills!$A$4:$K$304,9,FALSE))
+($H$4*VLOOKUP(A42,Skills!$A$4:$K$304,10,FALSE))
+($I$4*VLOOKUP(A42,Skills!$A$4:$K$304,11,FALSE))),0)</f>
        <v>48</v>
      </c>
      <c r="E42" s="60">
        <f t="shared" ca="1" si="8"/>
        <v>2.1</v>
      </c>
      <c r="F42" s="59">
        <f ca="1">ROUND(VLOOKUP(A42,Skills!A15:K315,3,FALSE)
+(((VLOOKUP(B42,$A$7:$T$26,15,FALSE)*1.2)*VLOOKUP(A42,Skills!$A$4:$K$304,4,FALSE))
+((VLOOKUP(B42,$A$7:$T$26,17,FALSE)*1.2)*VLOOKUP(A42,Skills!$A$4:$K$304,5,FALSE))
+(VLOOKUP(B42,$A$7:$T$26,19,FALSE)*VLOOKUP(A42,Skills!$A$4:$K$304,6,FALSE))
+(VLOOKUP(B42,$A$7:$T37,20,FALSE)*VLOOKUP(A42,Skills!$A$4:$K$304,7,FALSE)))
-(($E$4*VLOOKUP(A42,Skills!$A$4:$K$304,8,FALSE))
+($F$4*VLOOKUP(A42,Skills!$A$4:$K$304,9,FALSE))
+($H$4*VLOOKUP(A42,Skills!$A$4:$K$304,10,FALSE))
+($I$4*VLOOKUP(A42,Skills!$A$4:$K$304,11,FALSE))),0)</f>
        <v>62</v>
      </c>
      <c r="G42" s="60">
        <f ca="1">ROUND(VLOOKUP(A42,Skills!A15:K315,3,FALSE)
+(((VLOOKUP(B42,$A$7:$T$26,15,FALSE)*1.4)*VLOOKUP(A42,Skills!$A$4:$K$304,4,FALSE))
+((VLOOKUP(B42,$A$7:$T$26,17,FALSE)*1.4)*VLOOKUP(A42,Skills!$A$4:$K$304,5,FALSE))
+(VLOOKUP(B42,$A$7:$T$26,19,FALSE)*VLOOKUP(A42,Skills!$A$4:$K$304,6,FALSE))
+(VLOOKUP(B42,$A$7:$T37,20,FALSE)*VLOOKUP(A42,Skills!$A$4:$K$304,7,FALSE)))
-(($E$4*VLOOKUP(A42,Skills!$A$4:$K$304,8,FALSE))
+($F$4*VLOOKUP(A42,Skills!$A$4:$K$304,9,FALSE))
+($H$4*VLOOKUP(A42,Skills!$A$4:$K$304,10,FALSE))
+($I$4*VLOOKUP(A42,Skills!$A$4:$K$304,11,FALSE))),0)</f>
        <v>75</v>
      </c>
      <c r="H42" s="59">
        <f ca="1">ROUND(VLOOKUP(A42,Skills!A15:K315,3,FALSE)
+((VLOOKUP(B42,$A$7:$T$26,15,FALSE)*VLOOKUP(A42,Skills!$A$4:$K$304,4,FALSE))
+(VLOOKUP(B42,$A$7:$T$26,17,FALSE)*VLOOKUP(A42,Skills!$A$4:$K$304,5,FALSE))
+(VLOOKUP(B42,$A$7:$T$26,19,FALSE)*VLOOKUP(A42,Skills!$A$4:$K$304,6,FALSE))
+(VLOOKUP(B42,$A$7:$T37,20,FALSE)*VLOOKUP(A42,Skills!$A$4:$K$304,7,FALSE)))
-((($E$4*1.2)*VLOOKUP(A42,Skills!$A$4:$K$304,8,FALSE))
+(($F$4*1.2)*VLOOKUP(A42,Skills!$A$4:$K$304,9,FALSE))
+($H$4*VLOOKUP(A42,Skills!$A$4:$K$304,10,FALSE))
+($I$4*VLOOKUP(A42,Skills!$A$4:$K$304,11,FALSE))),0)</f>
        <v>44</v>
      </c>
      <c r="I42" s="61">
        <f ca="1">ROUND(VLOOKUP(A42,Skills!A15:K315,3,FALSE)
+((VLOOKUP(B42,$A$7:$T$26,15,FALSE)*VLOOKUP(A42,Skills!$A$4:$K$304,4,FALSE))
+(VLOOKUP(B42,$A$7:$T$26,17,FALSE)*VLOOKUP(A42,Skills!$A$4:$K$304,5,FALSE))
+(VLOOKUP(B42,$A$7:$T$26,19,FALSE)*VLOOKUP(A42,Skills!$A$4:$K$304,6,FALSE))
+(VLOOKUP(B42,$A$7:$T37,20,FALSE)*VLOOKUP(A42,Skills!$A$4:$K$304,7,FALSE)))
-((($E$4*1.4)*VLOOKUP(A42,Skills!$A$4:$K$304,8,FALSE))
+(($F$4*1.4)*VLOOKUP(A42,Skills!$A$4:$K$304,9,FALSE))
+($H$4*VLOOKUP(A42,Skills!$A$4:$K$304,10,FALSE))
+($I$4*VLOOKUP(A42,Skills!$A$4:$K$304,11,FALSE))),0)</f>
        <v>40</v>
      </c>
      <c r="K42" s="68"/>
      <c r="L42" s="45">
        <f>EnemySkills!A15</f>
        <v>0</v>
      </c>
      <c r="M42" s="60" t="e">
        <f ca="1">ROUND(VLOOKUP($L42,EnemySkills!$A$4:$K$304,3,FALSE)
+(
 ($D$4*VLOOKUP($L42,EnemySkills!$A$4:$K$304,4,FALSE))
+($F$4*VLOOKUP($L42,EnemySkills!$A$4:$K$304,5,FALSE))
+($H$4*VLOOKUP($L42,EnemySkills!$A$4:$K$304,6,FALSE))
+($I$4*VLOOKUP($L42,EnemySkills!$A$4:$K$304,7,FALSE))
)-(
 (VLOOKUP(M$30,$A$7:$T$26,16,FALSE)*VLOOKUP($L42,EnemySkills!$A$4:$K$304,8,FALSE))
+(VLOOKUP(M$30,$A$7:$T$26,18,FALSE)*VLOOKUP($L42,EnemySkills!$A$4:$K$304,9,FALSE))
+(VLOOKUP(M$30,$A$7:$T$26,19,FALSE)*VLOOKUP($L42,EnemySkills!$A$4:$K$304,10,FALSE))
+(VLOOKUP(M$30,$A$7:$T$26,20,FALSE)*VLOOKUP($L42,EnemySkills!$A$4:$K$304,11,FALSE))
),0)</f>
        <v>#N/A</v>
      </c>
      <c r="N42" s="60" t="e">
        <f ca="1">ROUND(VLOOKUP($L42,EnemySkills!$A$4:$K$304,3,FALSE)
+(
 ($D$4*VLOOKUP($L42,EnemySkills!$A$4:$K$304,4,FALSE))
+($F$4*VLOOKUP($L42,EnemySkills!$A$4:$K$304,5,FALSE))
+($H$4*VLOOKUP($L42,EnemySkills!$A$4:$K$304,6,FALSE))
+($I$4*VLOOKUP($L42,EnemySkills!$A$4:$K$304,7,FALSE))
)-(
 (VLOOKUP(N$30,$A$7:$T$26,16,FALSE)*VLOOKUP($L42,EnemySkills!$A$4:$K$304,8,FALSE))
+(VLOOKUP(N$30,$A$7:$T$26,18,FALSE)*VLOOKUP($L42,EnemySkills!$A$4:$K$304,9,FALSE))
+(VLOOKUP(N$30,$A$7:$T$26,19,FALSE)*VLOOKUP($L42,EnemySkills!$A$4:$K$304,10,FALSE))
+(VLOOKUP(N$30,$A$7:$T$26,20,FALSE)*VLOOKUP($L42,EnemySkills!$A$4:$K$304,11,FALSE))
),0)</f>
        <v>#N/A</v>
      </c>
      <c r="O42" s="60" t="e">
        <f ca="1">ROUND(VLOOKUP($L42,EnemySkills!$A$4:$K$304,3,FALSE)
+(
 ($D$4*VLOOKUP($L42,EnemySkills!$A$4:$K$304,4,FALSE))
+($F$4*VLOOKUP($L42,EnemySkills!$A$4:$K$304,5,FALSE))
+($H$4*VLOOKUP($L42,EnemySkills!$A$4:$K$304,6,FALSE))
+($I$4*VLOOKUP($L42,EnemySkills!$A$4:$K$304,7,FALSE))
)-(
 (VLOOKUP(O$30,$A$7:$T$26,16,FALSE)*VLOOKUP($L42,EnemySkills!$A$4:$K$304,8,FALSE))
+(VLOOKUP(O$30,$A$7:$T$26,18,FALSE)*VLOOKUP($L42,EnemySkills!$A$4:$K$304,9,FALSE))
+(VLOOKUP(O$30,$A$7:$T$26,19,FALSE)*VLOOKUP($L42,EnemySkills!$A$4:$K$304,10,FALSE))
+(VLOOKUP(O$30,$A$7:$T$26,20,FALSE)*VLOOKUP($L42,EnemySkills!$A$4:$K$304,11,FALSE))
),0)</f>
        <v>#N/A</v>
      </c>
      <c r="P42" s="60" t="e">
        <f ca="1">ROUND(VLOOKUP($L42,EnemySkills!$A$4:$K$304,3,FALSE)
+(
 ($D$4*VLOOKUP($L42,EnemySkills!$A$4:$K$304,4,FALSE))
+($F$4*VLOOKUP($L42,EnemySkills!$A$4:$K$304,5,FALSE))
+($H$4*VLOOKUP($L42,EnemySkills!$A$4:$K$304,6,FALSE))
+($I$4*VLOOKUP($L42,EnemySkills!$A$4:$K$304,7,FALSE))
)-(
 (VLOOKUP(P$30,$A$7:$T$26,16,FALSE)*VLOOKUP($L42,EnemySkills!$A$4:$K$304,8,FALSE))
+(VLOOKUP(P$30,$A$7:$T$26,18,FALSE)*VLOOKUP($L42,EnemySkills!$A$4:$K$304,9,FALSE))
+(VLOOKUP(P$30,$A$7:$T$26,19,FALSE)*VLOOKUP($L42,EnemySkills!$A$4:$K$304,10,FALSE))
+(VLOOKUP(P$30,$A$7:$T$26,20,FALSE)*VLOOKUP($L42,EnemySkills!$A$4:$K$304,11,FALSE))
),0)</f>
        <v>#N/A</v>
      </c>
      <c r="Q42" s="60" t="e">
        <f ca="1">ROUND(VLOOKUP($L42,EnemySkills!$A$4:$K$304,3,FALSE)
+(
 ($D$4*VLOOKUP($L42,EnemySkills!$A$4:$K$304,4,FALSE))
+($F$4*VLOOKUP($L42,EnemySkills!$A$4:$K$304,5,FALSE))
+($H$4*VLOOKUP($L42,EnemySkills!$A$4:$K$304,6,FALSE))
+($I$4*VLOOKUP($L42,EnemySkills!$A$4:$K$304,7,FALSE))
)-(
 (VLOOKUP(Q$30,$A$7:$T$26,16,FALSE)*VLOOKUP($L42,EnemySkills!$A$4:$K$304,8,FALSE))
+(VLOOKUP(Q$30,$A$7:$T$26,18,FALSE)*VLOOKUP($L42,EnemySkills!$A$4:$K$304,9,FALSE))
+(VLOOKUP(Q$30,$A$7:$T$26,19,FALSE)*VLOOKUP($L42,EnemySkills!$A$4:$K$304,10,FALSE))
+(VLOOKUP(Q$30,$A$7:$T$26,20,FALSE)*VLOOKUP($L42,EnemySkills!$A$4:$K$304,11,FALSE))
),0)</f>
        <v>#N/A</v>
      </c>
      <c r="R42" s="60" t="e">
        <f ca="1">ROUND(VLOOKUP($L42,EnemySkills!$A$4:$K$304,3,FALSE)
+(
 ($D$4*VLOOKUP($L42,EnemySkills!$A$4:$K$304,4,FALSE))
+($F$4*VLOOKUP($L42,EnemySkills!$A$4:$K$304,5,FALSE))
+($H$4*VLOOKUP($L42,EnemySkills!$A$4:$K$304,6,FALSE))
+($I$4*VLOOKUP($L42,EnemySkills!$A$4:$K$304,7,FALSE))
)-(
 (VLOOKUP(R$30,$A$7:$T$26,16,FALSE)*VLOOKUP($L42,EnemySkills!$A$4:$K$304,8,FALSE))
+(VLOOKUP(R$30,$A$7:$T$26,18,FALSE)*VLOOKUP($L42,EnemySkills!$A$4:$K$304,9,FALSE))
+(VLOOKUP(R$30,$A$7:$T$26,19,FALSE)*VLOOKUP($L42,EnemySkills!$A$4:$K$304,10,FALSE))
+(VLOOKUP(R$30,$A$7:$T$26,20,FALSE)*VLOOKUP($L42,EnemySkills!$A$4:$K$304,11,FALSE))
),0)</f>
        <v>#N/A</v>
      </c>
      <c r="S42" s="60" t="e">
        <f ca="1">ROUND(VLOOKUP($L42,EnemySkills!$A$4:$K$304,3,FALSE)
+(
 ($D$4*VLOOKUP($L42,EnemySkills!$A$4:$K$304,4,FALSE))
+($F$4*VLOOKUP($L42,EnemySkills!$A$4:$K$304,5,FALSE))
+($H$4*VLOOKUP($L42,EnemySkills!$A$4:$K$304,6,FALSE))
+($I$4*VLOOKUP($L42,EnemySkills!$A$4:$K$304,7,FALSE))
)-(
 (VLOOKUP(S$30,$A$7:$T$26,16,FALSE)*VLOOKUP($L42,EnemySkills!$A$4:$K$304,8,FALSE))
+(VLOOKUP(S$30,$A$7:$T$26,18,FALSE)*VLOOKUP($L42,EnemySkills!$A$4:$K$304,9,FALSE))
+(VLOOKUP(S$30,$A$7:$T$26,19,FALSE)*VLOOKUP($L42,EnemySkills!$A$4:$K$304,10,FALSE))
+(VLOOKUP(S$30,$A$7:$T$26,20,FALSE)*VLOOKUP($L42,EnemySkills!$A$4:$K$304,11,FALSE))
),0)</f>
        <v>#N/A</v>
      </c>
      <c r="T42" s="60" t="e">
        <f ca="1">ROUND(VLOOKUP($L42,EnemySkills!$A$4:$K$304,3,FALSE)
+(
 ($D$4*VLOOKUP($L42,EnemySkills!$A$4:$K$304,4,FALSE))
+($F$4*VLOOKUP($L42,EnemySkills!$A$4:$K$304,5,FALSE))
+($H$4*VLOOKUP($L42,EnemySkills!$A$4:$K$304,6,FALSE))
+($I$4*VLOOKUP($L42,EnemySkills!$A$4:$K$304,7,FALSE))
)-(
 (VLOOKUP(T$30,$A$7:$T$26,16,FALSE)*VLOOKUP($L42,EnemySkills!$A$4:$K$304,8,FALSE))
+(VLOOKUP(T$30,$A$7:$T$26,18,FALSE)*VLOOKUP($L42,EnemySkills!$A$4:$K$304,9,FALSE))
+(VLOOKUP(T$30,$A$7:$T$26,19,FALSE)*VLOOKUP($L42,EnemySkills!$A$4:$K$304,10,FALSE))
+(VLOOKUP(T$30,$A$7:$T$26,20,FALSE)*VLOOKUP($L42,EnemySkills!$A$4:$K$304,11,FALSE))
),0)</f>
        <v>#N/A</v>
      </c>
      <c r="U42" s="60" t="e">
        <f ca="1">ROUND(VLOOKUP($L42,EnemySkills!$A$4:$K$304,3,FALSE)
+(
 ($D$4*VLOOKUP($L42,EnemySkills!$A$4:$K$304,4,FALSE))
+($F$4*VLOOKUP($L42,EnemySkills!$A$4:$K$304,5,FALSE))
+($H$4*VLOOKUP($L42,EnemySkills!$A$4:$K$304,6,FALSE))
+($I$4*VLOOKUP($L42,EnemySkills!$A$4:$K$304,7,FALSE))
)-(
 (VLOOKUP(U$30,$A$7:$T$26,16,FALSE)*VLOOKUP($L42,EnemySkills!$A$4:$K$304,8,FALSE))
+(VLOOKUP(U$30,$A$7:$T$26,18,FALSE)*VLOOKUP($L42,EnemySkills!$A$4:$K$304,9,FALSE))
+(VLOOKUP(U$30,$A$7:$T$26,19,FALSE)*VLOOKUP($L42,EnemySkills!$A$4:$K$304,10,FALSE))
+(VLOOKUP(U$30,$A$7:$T$26,20,FALSE)*VLOOKUP($L42,EnemySkills!$A$4:$K$304,11,FALSE))
),0)</f>
        <v>#N/A</v>
      </c>
      <c r="V42" s="60" t="e">
        <f ca="1">ROUND(VLOOKUP($L42,EnemySkills!$A$4:$K$304,3,FALSE)
+(
 ($D$4*VLOOKUP($L42,EnemySkills!$A$4:$K$304,4,FALSE))
+($F$4*VLOOKUP($L42,EnemySkills!$A$4:$K$304,5,FALSE))
+($H$4*VLOOKUP($L42,EnemySkills!$A$4:$K$304,6,FALSE))
+($I$4*VLOOKUP($L42,EnemySkills!$A$4:$K$304,7,FALSE))
)-(
 (VLOOKUP(V$30,$A$7:$T$26,16,FALSE)*VLOOKUP($L42,EnemySkills!$A$4:$K$304,8,FALSE))
+(VLOOKUP(V$30,$A$7:$T$26,18,FALSE)*VLOOKUP($L42,EnemySkills!$A$4:$K$304,9,FALSE))
+(VLOOKUP(V$30,$A$7:$T$26,19,FALSE)*VLOOKUP($L42,EnemySkills!$A$4:$K$304,10,FALSE))
+(VLOOKUP(V$30,$A$7:$T$26,20,FALSE)*VLOOKUP($L42,EnemySkills!$A$4:$K$304,11,FALSE))
),0)</f>
        <v>#N/A</v>
      </c>
      <c r="W42" s="60" t="e">
        <f ca="1">ROUND(VLOOKUP($L42,EnemySkills!$A$4:$K$304,3,FALSE)
+(
 ($D$4*VLOOKUP($L42,EnemySkills!$A$4:$K$304,4,FALSE))
+($F$4*VLOOKUP($L42,EnemySkills!$A$4:$K$304,5,FALSE))
+($H$4*VLOOKUP($L42,EnemySkills!$A$4:$K$304,6,FALSE))
+($I$4*VLOOKUP($L42,EnemySkills!$A$4:$K$304,7,FALSE))
)-(
 (VLOOKUP(W$30,$A$7:$T$26,16,FALSE)*VLOOKUP($L42,EnemySkills!$A$4:$K$304,8,FALSE))
+(VLOOKUP(W$30,$A$7:$T$26,18,FALSE)*VLOOKUP($L42,EnemySkills!$A$4:$K$304,9,FALSE))
+(VLOOKUP(W$30,$A$7:$T$26,19,FALSE)*VLOOKUP($L42,EnemySkills!$A$4:$K$304,10,FALSE))
+(VLOOKUP(W$30,$A$7:$T$26,20,FALSE)*VLOOKUP($L42,EnemySkills!$A$4:$K$304,11,FALSE))
),0)</f>
        <v>#N/A</v>
      </c>
      <c r="X42" s="60" t="e">
        <f ca="1">ROUND(VLOOKUP($L42,EnemySkills!$A$4:$K$304,3,FALSE)
+(
 ($D$4*VLOOKUP($L42,EnemySkills!$A$4:$K$304,4,FALSE))
+($F$4*VLOOKUP($L42,EnemySkills!$A$4:$K$304,5,FALSE))
+($H$4*VLOOKUP($L42,EnemySkills!$A$4:$K$304,6,FALSE))
+($I$4*VLOOKUP($L42,EnemySkills!$A$4:$K$304,7,FALSE))
)-(
 (VLOOKUP(X$30,$A$7:$T$26,16,FALSE)*VLOOKUP($L42,EnemySkills!$A$4:$K$304,8,FALSE))
+(VLOOKUP(X$30,$A$7:$T$26,18,FALSE)*VLOOKUP($L42,EnemySkills!$A$4:$K$304,9,FALSE))
+(VLOOKUP(X$30,$A$7:$T$26,19,FALSE)*VLOOKUP($L42,EnemySkills!$A$4:$K$304,10,FALSE))
+(VLOOKUP(X$30,$A$7:$T$26,20,FALSE)*VLOOKUP($L42,EnemySkills!$A$4:$K$304,11,FALSE))
),0)</f>
        <v>#N/A</v>
      </c>
      <c r="Y42" s="60" t="e">
        <f ca="1">ROUND(VLOOKUP($L42,EnemySkills!$A$4:$K$304,3,FALSE)
+(
 ($D$4*VLOOKUP($L42,EnemySkills!$A$4:$K$304,4,FALSE))
+($F$4*VLOOKUP($L42,EnemySkills!$A$4:$K$304,5,FALSE))
+($H$4*VLOOKUP($L42,EnemySkills!$A$4:$K$304,6,FALSE))
+($I$4*VLOOKUP($L42,EnemySkills!$A$4:$K$304,7,FALSE))
)-(
 (VLOOKUP(Y$30,$A$7:$T$26,16,FALSE)*VLOOKUP($L42,EnemySkills!$A$4:$K$304,8,FALSE))
+(VLOOKUP(Y$30,$A$7:$T$26,18,FALSE)*VLOOKUP($L42,EnemySkills!$A$4:$K$304,9,FALSE))
+(VLOOKUP(Y$30,$A$7:$T$26,19,FALSE)*VLOOKUP($L42,EnemySkills!$A$4:$K$304,10,FALSE))
+(VLOOKUP(Y$30,$A$7:$T$26,20,FALSE)*VLOOKUP($L42,EnemySkills!$A$4:$K$304,11,FALSE))
),0)</f>
        <v>#N/A</v>
      </c>
      <c r="Z42" s="60" t="e">
        <f ca="1">ROUND(VLOOKUP($L42,EnemySkills!$A$4:$K$304,3,FALSE)
+(
 ($D$4*VLOOKUP($L42,EnemySkills!$A$4:$K$304,4,FALSE))
+($F$4*VLOOKUP($L42,EnemySkills!$A$4:$K$304,5,FALSE))
+($H$4*VLOOKUP($L42,EnemySkills!$A$4:$K$304,6,FALSE))
+($I$4*VLOOKUP($L42,EnemySkills!$A$4:$K$304,7,FALSE))
)-(
 (VLOOKUP(Z$30,$A$7:$T$26,16,FALSE)*VLOOKUP($L42,EnemySkills!$A$4:$K$304,8,FALSE))
+(VLOOKUP(Z$30,$A$7:$T$26,18,FALSE)*VLOOKUP($L42,EnemySkills!$A$4:$K$304,9,FALSE))
+(VLOOKUP(Z$30,$A$7:$T$26,19,FALSE)*VLOOKUP($L42,EnemySkills!$A$4:$K$304,10,FALSE))
+(VLOOKUP(Z$30,$A$7:$T$26,20,FALSE)*VLOOKUP($L42,EnemySkills!$A$4:$K$304,11,FALSE))
),0)</f>
        <v>#N/A</v>
      </c>
      <c r="AA42" s="60" t="e">
        <f ca="1">ROUND(VLOOKUP($L42,EnemySkills!$A$4:$K$304,3,FALSE)
+(
 ($D$4*VLOOKUP($L42,EnemySkills!$A$4:$K$304,4,FALSE))
+($F$4*VLOOKUP($L42,EnemySkills!$A$4:$K$304,5,FALSE))
+($H$4*VLOOKUP($L42,EnemySkills!$A$4:$K$304,6,FALSE))
+($I$4*VLOOKUP($L42,EnemySkills!$A$4:$K$304,7,FALSE))
)-(
 (VLOOKUP(AA$30,$A$7:$T$26,16,FALSE)*VLOOKUP($L42,EnemySkills!$A$4:$K$304,8,FALSE))
+(VLOOKUP(AA$30,$A$7:$T$26,18,FALSE)*VLOOKUP($L42,EnemySkills!$A$4:$K$304,9,FALSE))
+(VLOOKUP(AA$30,$A$7:$T$26,19,FALSE)*VLOOKUP($L42,EnemySkills!$A$4:$K$304,10,FALSE))
+(VLOOKUP(AA$30,$A$7:$T$26,20,FALSE)*VLOOKUP($L42,EnemySkills!$A$4:$K$304,11,FALSE))
),0)</f>
        <v>#N/A</v>
      </c>
      <c r="AB42" s="60" t="e">
        <f ca="1">ROUND(VLOOKUP($L42,EnemySkills!$A$4:$K$304,3,FALSE)
+(
 ($D$4*VLOOKUP($L42,EnemySkills!$A$4:$K$304,4,FALSE))
+($F$4*VLOOKUP($L42,EnemySkills!$A$4:$K$304,5,FALSE))
+($H$4*VLOOKUP($L42,EnemySkills!$A$4:$K$304,6,FALSE))
+($I$4*VLOOKUP($L42,EnemySkills!$A$4:$K$304,7,FALSE))
)-(
 (VLOOKUP(AB$30,$A$7:$T$26,16,FALSE)*VLOOKUP($L42,EnemySkills!$A$4:$K$304,8,FALSE))
+(VLOOKUP(AB$30,$A$7:$T$26,18,FALSE)*VLOOKUP($L42,EnemySkills!$A$4:$K$304,9,FALSE))
+(VLOOKUP(AB$30,$A$7:$T$26,19,FALSE)*VLOOKUP($L42,EnemySkills!$A$4:$K$304,10,FALSE))
+(VLOOKUP(AB$30,$A$7:$T$26,20,FALSE)*VLOOKUP($L42,EnemySkills!$A$4:$K$304,11,FALSE))
),0)</f>
        <v>#N/A</v>
      </c>
      <c r="AC42" s="60" t="e">
        <f ca="1">ROUND(VLOOKUP($L42,EnemySkills!$A$4:$K$304,3,FALSE)
+(
 ($D$4*VLOOKUP($L42,EnemySkills!$A$4:$K$304,4,FALSE))
+($F$4*VLOOKUP($L42,EnemySkills!$A$4:$K$304,5,FALSE))
+($H$4*VLOOKUP($L42,EnemySkills!$A$4:$K$304,6,FALSE))
+($I$4*VLOOKUP($L42,EnemySkills!$A$4:$K$304,7,FALSE))
)-(
 (VLOOKUP(AC$30,$A$7:$T$26,16,FALSE)*VLOOKUP($L42,EnemySkills!$A$4:$K$304,8,FALSE))
+(VLOOKUP(AC$30,$A$7:$T$26,18,FALSE)*VLOOKUP($L42,EnemySkills!$A$4:$K$304,9,FALSE))
+(VLOOKUP(AC$30,$A$7:$T$26,19,FALSE)*VLOOKUP($L42,EnemySkills!$A$4:$K$304,10,FALSE))
+(VLOOKUP(AC$30,$A$7:$T$26,20,FALSE)*VLOOKUP($L42,EnemySkills!$A$4:$K$304,11,FALSE))
),0)</f>
        <v>#N/A</v>
      </c>
      <c r="AD42" s="60" t="e">
        <f ca="1">ROUND(VLOOKUP($L42,EnemySkills!$A$4:$K$304,3,FALSE)
+(
 ($D$4*VLOOKUP($L42,EnemySkills!$A$4:$K$304,4,FALSE))
+($F$4*VLOOKUP($L42,EnemySkills!$A$4:$K$304,5,FALSE))
+($H$4*VLOOKUP($L42,EnemySkills!$A$4:$K$304,6,FALSE))
+($I$4*VLOOKUP($L42,EnemySkills!$A$4:$K$304,7,FALSE))
)-(
 (VLOOKUP(AD$30,$A$7:$T$26,16,FALSE)*VLOOKUP($L42,EnemySkills!$A$4:$K$304,8,FALSE))
+(VLOOKUP(AD$30,$A$7:$T$26,18,FALSE)*VLOOKUP($L42,EnemySkills!$A$4:$K$304,9,FALSE))
+(VLOOKUP(AD$30,$A$7:$T$26,19,FALSE)*VLOOKUP($L42,EnemySkills!$A$4:$K$304,10,FALSE))
+(VLOOKUP(AD$30,$A$7:$T$26,20,FALSE)*VLOOKUP($L42,EnemySkills!$A$4:$K$304,11,FALSE))
),0)</f>
        <v>#N/A</v>
      </c>
      <c r="AE42" s="60" t="e">
        <f ca="1">ROUND(VLOOKUP($L42,EnemySkills!$A$4:$K$304,3,FALSE)
+(
 ($D$4*VLOOKUP($L42,EnemySkills!$A$4:$K$304,4,FALSE))
+($F$4*VLOOKUP($L42,EnemySkills!$A$4:$K$304,5,FALSE))
+($H$4*VLOOKUP($L42,EnemySkills!$A$4:$K$304,6,FALSE))
+($I$4*VLOOKUP($L42,EnemySkills!$A$4:$K$304,7,FALSE))
)-(
 (VLOOKUP(AE$30,$A$7:$T$26,16,FALSE)*VLOOKUP($L42,EnemySkills!$A$4:$K$304,8,FALSE))
+(VLOOKUP(AE$30,$A$7:$T$26,18,FALSE)*VLOOKUP($L42,EnemySkills!$A$4:$K$304,9,FALSE))
+(VLOOKUP(AE$30,$A$7:$T$26,19,FALSE)*VLOOKUP($L42,EnemySkills!$A$4:$K$304,10,FALSE))
+(VLOOKUP(AE$30,$A$7:$T$26,20,FALSE)*VLOOKUP($L42,EnemySkills!$A$4:$K$304,11,FALSE))
),0)</f>
        <v>#N/A</v>
      </c>
      <c r="AF42" s="60" t="e">
        <f ca="1">ROUND(VLOOKUP($L42,EnemySkills!$A$4:$K$304,3,FALSE)
+(
 ($D$4*VLOOKUP($L42,EnemySkills!$A$4:$K$304,4,FALSE))
+($F$4*VLOOKUP($L42,EnemySkills!$A$4:$K$304,5,FALSE))
+($H$4*VLOOKUP($L42,EnemySkills!$A$4:$K$304,6,FALSE))
+($I$4*VLOOKUP($L42,EnemySkills!$A$4:$K$304,7,FALSE))
)-(
 (VLOOKUP(AF$30,$A$7:$T$26,16,FALSE)*VLOOKUP($L42,EnemySkills!$A$4:$K$304,8,FALSE))
+(VLOOKUP(AF$30,$A$7:$T$26,18,FALSE)*VLOOKUP($L42,EnemySkills!$A$4:$K$304,9,FALSE))
+(VLOOKUP(AF$30,$A$7:$T$26,19,FALSE)*VLOOKUP($L42,EnemySkills!$A$4:$K$304,10,FALSE))
+(VLOOKUP(AF$30,$A$7:$T$26,20,FALSE)*VLOOKUP($L42,EnemySkills!$A$4:$K$304,11,FALSE))
),0)</f>
        <v>#N/A</v>
      </c>
    </row>
    <row r="43" spans="1:32" x14ac:dyDescent="0.25">
      <c r="A43" s="45" t="str">
        <f>Skills!A16</f>
        <v>Kick</v>
      </c>
      <c r="B43" s="75" t="str">
        <f>VLOOKUP($A43,Skills!$A$4:$C$304,2,FALSE)</f>
        <v>Dumpy</v>
      </c>
      <c r="C43" s="75"/>
      <c r="D43" s="59">
        <f ca="1">ROUND(VLOOKUP(A43,Skills!A16:K316,3,FALSE)
+((VLOOKUP(B43,$A$7:$T$26,15,FALSE)*VLOOKUP(A43,Skills!$A$4:$K$304,4,FALSE))
+(VLOOKUP(B43,$A$7:$T$26,17,FALSE)*VLOOKUP(A43,Skills!$A$4:$K$304,5,FALSE))
+(VLOOKUP(B43,$A$7:$T$26,19,FALSE)*VLOOKUP(A43,Skills!$A$4:$K$304,6,FALSE))
+(VLOOKUP(B43,$A$7:$T38,20,FALSE)*VLOOKUP(A43,Skills!$A$4:$K$304,7,FALSE)))
-(($E$4*VLOOKUP(A43,Skills!$A$4:$K$304,8,FALSE))
+($F$4*VLOOKUP(A43,Skills!$A$4:$K$304,9,FALSE))
+($H$4*VLOOKUP(A43,Skills!$A$4:$K$304,10,FALSE))
+($I$4*VLOOKUP(A43,Skills!$A$4:$K$304,11,FALSE))),0)</f>
        <v>20</v>
      </c>
      <c r="E43" s="60">
        <f t="shared" ca="1" si="8"/>
        <v>5</v>
      </c>
      <c r="F43" s="59">
        <f ca="1">ROUND(VLOOKUP(A43,Skills!A16:K316,3,FALSE)
+(((VLOOKUP(B43,$A$7:$T$26,15,FALSE)*1.2)*VLOOKUP(A43,Skills!$A$4:$K$304,4,FALSE))
+((VLOOKUP(B43,$A$7:$T$26,17,FALSE)*1.2)*VLOOKUP(A43,Skills!$A$4:$K$304,5,FALSE))
+(VLOOKUP(B43,$A$7:$T$26,19,FALSE)*VLOOKUP(A43,Skills!$A$4:$K$304,6,FALSE))
+(VLOOKUP(B43,$A$7:$T38,20,FALSE)*VLOOKUP(A43,Skills!$A$4:$K$304,7,FALSE)))
-(($E$4*VLOOKUP(A43,Skills!$A$4:$K$304,8,FALSE))
+($F$4*VLOOKUP(A43,Skills!$A$4:$K$304,9,FALSE))
+($H$4*VLOOKUP(A43,Skills!$A$4:$K$304,10,FALSE))
+($I$4*VLOOKUP(A43,Skills!$A$4:$K$304,11,FALSE))),0)</f>
        <v>28</v>
      </c>
      <c r="G43" s="60">
        <f ca="1">ROUND(VLOOKUP(A43,Skills!A16:K316,3,FALSE)
+(((VLOOKUP(B43,$A$7:$T$26,15,FALSE)*1.4)*VLOOKUP(A43,Skills!$A$4:$K$304,4,FALSE))
+((VLOOKUP(B43,$A$7:$T$26,17,FALSE)*1.4)*VLOOKUP(A43,Skills!$A$4:$K$304,5,FALSE))
+(VLOOKUP(B43,$A$7:$T$26,19,FALSE)*VLOOKUP(A43,Skills!$A$4:$K$304,6,FALSE))
+(VLOOKUP(B43,$A$7:$T38,20,FALSE)*VLOOKUP(A43,Skills!$A$4:$K$304,7,FALSE)))
-(($E$4*VLOOKUP(A43,Skills!$A$4:$K$304,8,FALSE))
+($F$4*VLOOKUP(A43,Skills!$A$4:$K$304,9,FALSE))
+($H$4*VLOOKUP(A43,Skills!$A$4:$K$304,10,FALSE))
+($I$4*VLOOKUP(A43,Skills!$A$4:$K$304,11,FALSE))),0)</f>
        <v>36</v>
      </c>
      <c r="H43" s="59">
        <f ca="1">ROUND(VLOOKUP(A43,Skills!A16:K316,3,FALSE)
+((VLOOKUP(B43,$A$7:$T$26,15,FALSE)*VLOOKUP(A43,Skills!$A$4:$K$304,4,FALSE))
+(VLOOKUP(B43,$A$7:$T$26,17,FALSE)*VLOOKUP(A43,Skills!$A$4:$K$304,5,FALSE))
+(VLOOKUP(B43,$A$7:$T$26,19,FALSE)*VLOOKUP(A43,Skills!$A$4:$K$304,6,FALSE))
+(VLOOKUP(B43,$A$7:$T38,20,FALSE)*VLOOKUP(A43,Skills!$A$4:$K$304,7,FALSE)))
-((($E$4*1.2)*VLOOKUP(A43,Skills!$A$4:$K$304,8,FALSE))
+(($F$4*1.2)*VLOOKUP(A43,Skills!$A$4:$K$304,9,FALSE))
+($H$4*VLOOKUP(A43,Skills!$A$4:$K$304,10,FALSE))
+($I$4*VLOOKUP(A43,Skills!$A$4:$K$304,11,FALSE))),0)</f>
        <v>16</v>
      </c>
      <c r="I43" s="61">
        <f ca="1">ROUND(VLOOKUP(A43,Skills!A16:K316,3,FALSE)
+((VLOOKUP(B43,$A$7:$T$26,15,FALSE)*VLOOKUP(A43,Skills!$A$4:$K$304,4,FALSE))
+(VLOOKUP(B43,$A$7:$T$26,17,FALSE)*VLOOKUP(A43,Skills!$A$4:$K$304,5,FALSE))
+(VLOOKUP(B43,$A$7:$T$26,19,FALSE)*VLOOKUP(A43,Skills!$A$4:$K$304,6,FALSE))
+(VLOOKUP(B43,$A$7:$T38,20,FALSE)*VLOOKUP(A43,Skills!$A$4:$K$304,7,FALSE)))
-((($E$4*1.4)*VLOOKUP(A43,Skills!$A$4:$K$304,8,FALSE))
+(($F$4*1.4)*VLOOKUP(A43,Skills!$A$4:$K$304,9,FALSE))
+($H$4*VLOOKUP(A43,Skills!$A$4:$K$304,10,FALSE))
+($I$4*VLOOKUP(A43,Skills!$A$4:$K$304,11,FALSE))),0)</f>
        <v>12</v>
      </c>
      <c r="K43" s="68"/>
      <c r="L43" s="45">
        <f>EnemySkills!A16</f>
        <v>0</v>
      </c>
      <c r="M43" s="60" t="e">
        <f ca="1">ROUND(VLOOKUP($L43,EnemySkills!$A$4:$K$304,3,FALSE)
+(
 ($D$4*VLOOKUP($L43,EnemySkills!$A$4:$K$304,4,FALSE))
+($F$4*VLOOKUP($L43,EnemySkills!$A$4:$K$304,5,FALSE))
+($H$4*VLOOKUP($L43,EnemySkills!$A$4:$K$304,6,FALSE))
+($I$4*VLOOKUP($L43,EnemySkills!$A$4:$K$304,7,FALSE))
)-(
 (VLOOKUP(M$30,$A$7:$T$26,16,FALSE)*VLOOKUP($L43,EnemySkills!$A$4:$K$304,8,FALSE))
+(VLOOKUP(M$30,$A$7:$T$26,18,FALSE)*VLOOKUP($L43,EnemySkills!$A$4:$K$304,9,FALSE))
+(VLOOKUP(M$30,$A$7:$T$26,19,FALSE)*VLOOKUP($L43,EnemySkills!$A$4:$K$304,10,FALSE))
+(VLOOKUP(M$30,$A$7:$T$26,20,FALSE)*VLOOKUP($L43,EnemySkills!$A$4:$K$304,11,FALSE))
),0)</f>
        <v>#N/A</v>
      </c>
      <c r="N43" s="60" t="e">
        <f ca="1">ROUND(VLOOKUP($L43,EnemySkills!$A$4:$K$304,3,FALSE)
+(
 ($D$4*VLOOKUP($L43,EnemySkills!$A$4:$K$304,4,FALSE))
+($F$4*VLOOKUP($L43,EnemySkills!$A$4:$K$304,5,FALSE))
+($H$4*VLOOKUP($L43,EnemySkills!$A$4:$K$304,6,FALSE))
+($I$4*VLOOKUP($L43,EnemySkills!$A$4:$K$304,7,FALSE))
)-(
 (VLOOKUP(N$30,$A$7:$T$26,16,FALSE)*VLOOKUP($L43,EnemySkills!$A$4:$K$304,8,FALSE))
+(VLOOKUP(N$30,$A$7:$T$26,18,FALSE)*VLOOKUP($L43,EnemySkills!$A$4:$K$304,9,FALSE))
+(VLOOKUP(N$30,$A$7:$T$26,19,FALSE)*VLOOKUP($L43,EnemySkills!$A$4:$K$304,10,FALSE))
+(VLOOKUP(N$30,$A$7:$T$26,20,FALSE)*VLOOKUP($L43,EnemySkills!$A$4:$K$304,11,FALSE))
),0)</f>
        <v>#N/A</v>
      </c>
      <c r="O43" s="60" t="e">
        <f ca="1">ROUND(VLOOKUP($L43,EnemySkills!$A$4:$K$304,3,FALSE)
+(
 ($D$4*VLOOKUP($L43,EnemySkills!$A$4:$K$304,4,FALSE))
+($F$4*VLOOKUP($L43,EnemySkills!$A$4:$K$304,5,FALSE))
+($H$4*VLOOKUP($L43,EnemySkills!$A$4:$K$304,6,FALSE))
+($I$4*VLOOKUP($L43,EnemySkills!$A$4:$K$304,7,FALSE))
)-(
 (VLOOKUP(O$30,$A$7:$T$26,16,FALSE)*VLOOKUP($L43,EnemySkills!$A$4:$K$304,8,FALSE))
+(VLOOKUP(O$30,$A$7:$T$26,18,FALSE)*VLOOKUP($L43,EnemySkills!$A$4:$K$304,9,FALSE))
+(VLOOKUP(O$30,$A$7:$T$26,19,FALSE)*VLOOKUP($L43,EnemySkills!$A$4:$K$304,10,FALSE))
+(VLOOKUP(O$30,$A$7:$T$26,20,FALSE)*VLOOKUP($L43,EnemySkills!$A$4:$K$304,11,FALSE))
),0)</f>
        <v>#N/A</v>
      </c>
      <c r="P43" s="60" t="e">
        <f ca="1">ROUND(VLOOKUP($L43,EnemySkills!$A$4:$K$304,3,FALSE)
+(
 ($D$4*VLOOKUP($L43,EnemySkills!$A$4:$K$304,4,FALSE))
+($F$4*VLOOKUP($L43,EnemySkills!$A$4:$K$304,5,FALSE))
+($H$4*VLOOKUP($L43,EnemySkills!$A$4:$K$304,6,FALSE))
+($I$4*VLOOKUP($L43,EnemySkills!$A$4:$K$304,7,FALSE))
)-(
 (VLOOKUP(P$30,$A$7:$T$26,16,FALSE)*VLOOKUP($L43,EnemySkills!$A$4:$K$304,8,FALSE))
+(VLOOKUP(P$30,$A$7:$T$26,18,FALSE)*VLOOKUP($L43,EnemySkills!$A$4:$K$304,9,FALSE))
+(VLOOKUP(P$30,$A$7:$T$26,19,FALSE)*VLOOKUP($L43,EnemySkills!$A$4:$K$304,10,FALSE))
+(VLOOKUP(P$30,$A$7:$T$26,20,FALSE)*VLOOKUP($L43,EnemySkills!$A$4:$K$304,11,FALSE))
),0)</f>
        <v>#N/A</v>
      </c>
      <c r="Q43" s="60" t="e">
        <f ca="1">ROUND(VLOOKUP($L43,EnemySkills!$A$4:$K$304,3,FALSE)
+(
 ($D$4*VLOOKUP($L43,EnemySkills!$A$4:$K$304,4,FALSE))
+($F$4*VLOOKUP($L43,EnemySkills!$A$4:$K$304,5,FALSE))
+($H$4*VLOOKUP($L43,EnemySkills!$A$4:$K$304,6,FALSE))
+($I$4*VLOOKUP($L43,EnemySkills!$A$4:$K$304,7,FALSE))
)-(
 (VLOOKUP(Q$30,$A$7:$T$26,16,FALSE)*VLOOKUP($L43,EnemySkills!$A$4:$K$304,8,FALSE))
+(VLOOKUP(Q$30,$A$7:$T$26,18,FALSE)*VLOOKUP($L43,EnemySkills!$A$4:$K$304,9,FALSE))
+(VLOOKUP(Q$30,$A$7:$T$26,19,FALSE)*VLOOKUP($L43,EnemySkills!$A$4:$K$304,10,FALSE))
+(VLOOKUP(Q$30,$A$7:$T$26,20,FALSE)*VLOOKUP($L43,EnemySkills!$A$4:$K$304,11,FALSE))
),0)</f>
        <v>#N/A</v>
      </c>
      <c r="R43" s="60" t="e">
        <f ca="1">ROUND(VLOOKUP($L43,EnemySkills!$A$4:$K$304,3,FALSE)
+(
 ($D$4*VLOOKUP($L43,EnemySkills!$A$4:$K$304,4,FALSE))
+($F$4*VLOOKUP($L43,EnemySkills!$A$4:$K$304,5,FALSE))
+($H$4*VLOOKUP($L43,EnemySkills!$A$4:$K$304,6,FALSE))
+($I$4*VLOOKUP($L43,EnemySkills!$A$4:$K$304,7,FALSE))
)-(
 (VLOOKUP(R$30,$A$7:$T$26,16,FALSE)*VLOOKUP($L43,EnemySkills!$A$4:$K$304,8,FALSE))
+(VLOOKUP(R$30,$A$7:$T$26,18,FALSE)*VLOOKUP($L43,EnemySkills!$A$4:$K$304,9,FALSE))
+(VLOOKUP(R$30,$A$7:$T$26,19,FALSE)*VLOOKUP($L43,EnemySkills!$A$4:$K$304,10,FALSE))
+(VLOOKUP(R$30,$A$7:$T$26,20,FALSE)*VLOOKUP($L43,EnemySkills!$A$4:$K$304,11,FALSE))
),0)</f>
        <v>#N/A</v>
      </c>
      <c r="S43" s="60" t="e">
        <f ca="1">ROUND(VLOOKUP($L43,EnemySkills!$A$4:$K$304,3,FALSE)
+(
 ($D$4*VLOOKUP($L43,EnemySkills!$A$4:$K$304,4,FALSE))
+($F$4*VLOOKUP($L43,EnemySkills!$A$4:$K$304,5,FALSE))
+($H$4*VLOOKUP($L43,EnemySkills!$A$4:$K$304,6,FALSE))
+($I$4*VLOOKUP($L43,EnemySkills!$A$4:$K$304,7,FALSE))
)-(
 (VLOOKUP(S$30,$A$7:$T$26,16,FALSE)*VLOOKUP($L43,EnemySkills!$A$4:$K$304,8,FALSE))
+(VLOOKUP(S$30,$A$7:$T$26,18,FALSE)*VLOOKUP($L43,EnemySkills!$A$4:$K$304,9,FALSE))
+(VLOOKUP(S$30,$A$7:$T$26,19,FALSE)*VLOOKUP($L43,EnemySkills!$A$4:$K$304,10,FALSE))
+(VLOOKUP(S$30,$A$7:$T$26,20,FALSE)*VLOOKUP($L43,EnemySkills!$A$4:$K$304,11,FALSE))
),0)</f>
        <v>#N/A</v>
      </c>
      <c r="T43" s="60" t="e">
        <f ca="1">ROUND(VLOOKUP($L43,EnemySkills!$A$4:$K$304,3,FALSE)
+(
 ($D$4*VLOOKUP($L43,EnemySkills!$A$4:$K$304,4,FALSE))
+($F$4*VLOOKUP($L43,EnemySkills!$A$4:$K$304,5,FALSE))
+($H$4*VLOOKUP($L43,EnemySkills!$A$4:$K$304,6,FALSE))
+($I$4*VLOOKUP($L43,EnemySkills!$A$4:$K$304,7,FALSE))
)-(
 (VLOOKUP(T$30,$A$7:$T$26,16,FALSE)*VLOOKUP($L43,EnemySkills!$A$4:$K$304,8,FALSE))
+(VLOOKUP(T$30,$A$7:$T$26,18,FALSE)*VLOOKUP($L43,EnemySkills!$A$4:$K$304,9,FALSE))
+(VLOOKUP(T$30,$A$7:$T$26,19,FALSE)*VLOOKUP($L43,EnemySkills!$A$4:$K$304,10,FALSE))
+(VLOOKUP(T$30,$A$7:$T$26,20,FALSE)*VLOOKUP($L43,EnemySkills!$A$4:$K$304,11,FALSE))
),0)</f>
        <v>#N/A</v>
      </c>
      <c r="U43" s="60" t="e">
        <f ca="1">ROUND(VLOOKUP($L43,EnemySkills!$A$4:$K$304,3,FALSE)
+(
 ($D$4*VLOOKUP($L43,EnemySkills!$A$4:$K$304,4,FALSE))
+($F$4*VLOOKUP($L43,EnemySkills!$A$4:$K$304,5,FALSE))
+($H$4*VLOOKUP($L43,EnemySkills!$A$4:$K$304,6,FALSE))
+($I$4*VLOOKUP($L43,EnemySkills!$A$4:$K$304,7,FALSE))
)-(
 (VLOOKUP(U$30,$A$7:$T$26,16,FALSE)*VLOOKUP($L43,EnemySkills!$A$4:$K$304,8,FALSE))
+(VLOOKUP(U$30,$A$7:$T$26,18,FALSE)*VLOOKUP($L43,EnemySkills!$A$4:$K$304,9,FALSE))
+(VLOOKUP(U$30,$A$7:$T$26,19,FALSE)*VLOOKUP($L43,EnemySkills!$A$4:$K$304,10,FALSE))
+(VLOOKUP(U$30,$A$7:$T$26,20,FALSE)*VLOOKUP($L43,EnemySkills!$A$4:$K$304,11,FALSE))
),0)</f>
        <v>#N/A</v>
      </c>
      <c r="V43" s="60" t="e">
        <f ca="1">ROUND(VLOOKUP($L43,EnemySkills!$A$4:$K$304,3,FALSE)
+(
 ($D$4*VLOOKUP($L43,EnemySkills!$A$4:$K$304,4,FALSE))
+($F$4*VLOOKUP($L43,EnemySkills!$A$4:$K$304,5,FALSE))
+($H$4*VLOOKUP($L43,EnemySkills!$A$4:$K$304,6,FALSE))
+($I$4*VLOOKUP($L43,EnemySkills!$A$4:$K$304,7,FALSE))
)-(
 (VLOOKUP(V$30,$A$7:$T$26,16,FALSE)*VLOOKUP($L43,EnemySkills!$A$4:$K$304,8,FALSE))
+(VLOOKUP(V$30,$A$7:$T$26,18,FALSE)*VLOOKUP($L43,EnemySkills!$A$4:$K$304,9,FALSE))
+(VLOOKUP(V$30,$A$7:$T$26,19,FALSE)*VLOOKUP($L43,EnemySkills!$A$4:$K$304,10,FALSE))
+(VLOOKUP(V$30,$A$7:$T$26,20,FALSE)*VLOOKUP($L43,EnemySkills!$A$4:$K$304,11,FALSE))
),0)</f>
        <v>#N/A</v>
      </c>
      <c r="W43" s="60" t="e">
        <f ca="1">ROUND(VLOOKUP($L43,EnemySkills!$A$4:$K$304,3,FALSE)
+(
 ($D$4*VLOOKUP($L43,EnemySkills!$A$4:$K$304,4,FALSE))
+($F$4*VLOOKUP($L43,EnemySkills!$A$4:$K$304,5,FALSE))
+($H$4*VLOOKUP($L43,EnemySkills!$A$4:$K$304,6,FALSE))
+($I$4*VLOOKUP($L43,EnemySkills!$A$4:$K$304,7,FALSE))
)-(
 (VLOOKUP(W$30,$A$7:$T$26,16,FALSE)*VLOOKUP($L43,EnemySkills!$A$4:$K$304,8,FALSE))
+(VLOOKUP(W$30,$A$7:$T$26,18,FALSE)*VLOOKUP($L43,EnemySkills!$A$4:$K$304,9,FALSE))
+(VLOOKUP(W$30,$A$7:$T$26,19,FALSE)*VLOOKUP($L43,EnemySkills!$A$4:$K$304,10,FALSE))
+(VLOOKUP(W$30,$A$7:$T$26,20,FALSE)*VLOOKUP($L43,EnemySkills!$A$4:$K$304,11,FALSE))
),0)</f>
        <v>#N/A</v>
      </c>
      <c r="X43" s="60" t="e">
        <f ca="1">ROUND(VLOOKUP($L43,EnemySkills!$A$4:$K$304,3,FALSE)
+(
 ($D$4*VLOOKUP($L43,EnemySkills!$A$4:$K$304,4,FALSE))
+($F$4*VLOOKUP($L43,EnemySkills!$A$4:$K$304,5,FALSE))
+($H$4*VLOOKUP($L43,EnemySkills!$A$4:$K$304,6,FALSE))
+($I$4*VLOOKUP($L43,EnemySkills!$A$4:$K$304,7,FALSE))
)-(
 (VLOOKUP(X$30,$A$7:$T$26,16,FALSE)*VLOOKUP($L43,EnemySkills!$A$4:$K$304,8,FALSE))
+(VLOOKUP(X$30,$A$7:$T$26,18,FALSE)*VLOOKUP($L43,EnemySkills!$A$4:$K$304,9,FALSE))
+(VLOOKUP(X$30,$A$7:$T$26,19,FALSE)*VLOOKUP($L43,EnemySkills!$A$4:$K$304,10,FALSE))
+(VLOOKUP(X$30,$A$7:$T$26,20,FALSE)*VLOOKUP($L43,EnemySkills!$A$4:$K$304,11,FALSE))
),0)</f>
        <v>#N/A</v>
      </c>
      <c r="Y43" s="60" t="e">
        <f ca="1">ROUND(VLOOKUP($L43,EnemySkills!$A$4:$K$304,3,FALSE)
+(
 ($D$4*VLOOKUP($L43,EnemySkills!$A$4:$K$304,4,FALSE))
+($F$4*VLOOKUP($L43,EnemySkills!$A$4:$K$304,5,FALSE))
+($H$4*VLOOKUP($L43,EnemySkills!$A$4:$K$304,6,FALSE))
+($I$4*VLOOKUP($L43,EnemySkills!$A$4:$K$304,7,FALSE))
)-(
 (VLOOKUP(Y$30,$A$7:$T$26,16,FALSE)*VLOOKUP($L43,EnemySkills!$A$4:$K$304,8,FALSE))
+(VLOOKUP(Y$30,$A$7:$T$26,18,FALSE)*VLOOKUP($L43,EnemySkills!$A$4:$K$304,9,FALSE))
+(VLOOKUP(Y$30,$A$7:$T$26,19,FALSE)*VLOOKUP($L43,EnemySkills!$A$4:$K$304,10,FALSE))
+(VLOOKUP(Y$30,$A$7:$T$26,20,FALSE)*VLOOKUP($L43,EnemySkills!$A$4:$K$304,11,FALSE))
),0)</f>
        <v>#N/A</v>
      </c>
      <c r="Z43" s="60" t="e">
        <f ca="1">ROUND(VLOOKUP($L43,EnemySkills!$A$4:$K$304,3,FALSE)
+(
 ($D$4*VLOOKUP($L43,EnemySkills!$A$4:$K$304,4,FALSE))
+($F$4*VLOOKUP($L43,EnemySkills!$A$4:$K$304,5,FALSE))
+($H$4*VLOOKUP($L43,EnemySkills!$A$4:$K$304,6,FALSE))
+($I$4*VLOOKUP($L43,EnemySkills!$A$4:$K$304,7,FALSE))
)-(
 (VLOOKUP(Z$30,$A$7:$T$26,16,FALSE)*VLOOKUP($L43,EnemySkills!$A$4:$K$304,8,FALSE))
+(VLOOKUP(Z$30,$A$7:$T$26,18,FALSE)*VLOOKUP($L43,EnemySkills!$A$4:$K$304,9,FALSE))
+(VLOOKUP(Z$30,$A$7:$T$26,19,FALSE)*VLOOKUP($L43,EnemySkills!$A$4:$K$304,10,FALSE))
+(VLOOKUP(Z$30,$A$7:$T$26,20,FALSE)*VLOOKUP($L43,EnemySkills!$A$4:$K$304,11,FALSE))
),0)</f>
        <v>#N/A</v>
      </c>
      <c r="AA43" s="60" t="e">
        <f ca="1">ROUND(VLOOKUP($L43,EnemySkills!$A$4:$K$304,3,FALSE)
+(
 ($D$4*VLOOKUP($L43,EnemySkills!$A$4:$K$304,4,FALSE))
+($F$4*VLOOKUP($L43,EnemySkills!$A$4:$K$304,5,FALSE))
+($H$4*VLOOKUP($L43,EnemySkills!$A$4:$K$304,6,FALSE))
+($I$4*VLOOKUP($L43,EnemySkills!$A$4:$K$304,7,FALSE))
)-(
 (VLOOKUP(AA$30,$A$7:$T$26,16,FALSE)*VLOOKUP($L43,EnemySkills!$A$4:$K$304,8,FALSE))
+(VLOOKUP(AA$30,$A$7:$T$26,18,FALSE)*VLOOKUP($L43,EnemySkills!$A$4:$K$304,9,FALSE))
+(VLOOKUP(AA$30,$A$7:$T$26,19,FALSE)*VLOOKUP($L43,EnemySkills!$A$4:$K$304,10,FALSE))
+(VLOOKUP(AA$30,$A$7:$T$26,20,FALSE)*VLOOKUP($L43,EnemySkills!$A$4:$K$304,11,FALSE))
),0)</f>
        <v>#N/A</v>
      </c>
      <c r="AB43" s="60" t="e">
        <f ca="1">ROUND(VLOOKUP($L43,EnemySkills!$A$4:$K$304,3,FALSE)
+(
 ($D$4*VLOOKUP($L43,EnemySkills!$A$4:$K$304,4,FALSE))
+($F$4*VLOOKUP($L43,EnemySkills!$A$4:$K$304,5,FALSE))
+($H$4*VLOOKUP($L43,EnemySkills!$A$4:$K$304,6,FALSE))
+($I$4*VLOOKUP($L43,EnemySkills!$A$4:$K$304,7,FALSE))
)-(
 (VLOOKUP(AB$30,$A$7:$T$26,16,FALSE)*VLOOKUP($L43,EnemySkills!$A$4:$K$304,8,FALSE))
+(VLOOKUP(AB$30,$A$7:$T$26,18,FALSE)*VLOOKUP($L43,EnemySkills!$A$4:$K$304,9,FALSE))
+(VLOOKUP(AB$30,$A$7:$T$26,19,FALSE)*VLOOKUP($L43,EnemySkills!$A$4:$K$304,10,FALSE))
+(VLOOKUP(AB$30,$A$7:$T$26,20,FALSE)*VLOOKUP($L43,EnemySkills!$A$4:$K$304,11,FALSE))
),0)</f>
        <v>#N/A</v>
      </c>
      <c r="AC43" s="60" t="e">
        <f ca="1">ROUND(VLOOKUP($L43,EnemySkills!$A$4:$K$304,3,FALSE)
+(
 ($D$4*VLOOKUP($L43,EnemySkills!$A$4:$K$304,4,FALSE))
+($F$4*VLOOKUP($L43,EnemySkills!$A$4:$K$304,5,FALSE))
+($H$4*VLOOKUP($L43,EnemySkills!$A$4:$K$304,6,FALSE))
+($I$4*VLOOKUP($L43,EnemySkills!$A$4:$K$304,7,FALSE))
)-(
 (VLOOKUP(AC$30,$A$7:$T$26,16,FALSE)*VLOOKUP($L43,EnemySkills!$A$4:$K$304,8,FALSE))
+(VLOOKUP(AC$30,$A$7:$T$26,18,FALSE)*VLOOKUP($L43,EnemySkills!$A$4:$K$304,9,FALSE))
+(VLOOKUP(AC$30,$A$7:$T$26,19,FALSE)*VLOOKUP($L43,EnemySkills!$A$4:$K$304,10,FALSE))
+(VLOOKUP(AC$30,$A$7:$T$26,20,FALSE)*VLOOKUP($L43,EnemySkills!$A$4:$K$304,11,FALSE))
),0)</f>
        <v>#N/A</v>
      </c>
      <c r="AD43" s="60" t="e">
        <f ca="1">ROUND(VLOOKUP($L43,EnemySkills!$A$4:$K$304,3,FALSE)
+(
 ($D$4*VLOOKUP($L43,EnemySkills!$A$4:$K$304,4,FALSE))
+($F$4*VLOOKUP($L43,EnemySkills!$A$4:$K$304,5,FALSE))
+($H$4*VLOOKUP($L43,EnemySkills!$A$4:$K$304,6,FALSE))
+($I$4*VLOOKUP($L43,EnemySkills!$A$4:$K$304,7,FALSE))
)-(
 (VLOOKUP(AD$30,$A$7:$T$26,16,FALSE)*VLOOKUP($L43,EnemySkills!$A$4:$K$304,8,FALSE))
+(VLOOKUP(AD$30,$A$7:$T$26,18,FALSE)*VLOOKUP($L43,EnemySkills!$A$4:$K$304,9,FALSE))
+(VLOOKUP(AD$30,$A$7:$T$26,19,FALSE)*VLOOKUP($L43,EnemySkills!$A$4:$K$304,10,FALSE))
+(VLOOKUP(AD$30,$A$7:$T$26,20,FALSE)*VLOOKUP($L43,EnemySkills!$A$4:$K$304,11,FALSE))
),0)</f>
        <v>#N/A</v>
      </c>
      <c r="AE43" s="60" t="e">
        <f ca="1">ROUND(VLOOKUP($L43,EnemySkills!$A$4:$K$304,3,FALSE)
+(
 ($D$4*VLOOKUP($L43,EnemySkills!$A$4:$K$304,4,FALSE))
+($F$4*VLOOKUP($L43,EnemySkills!$A$4:$K$304,5,FALSE))
+($H$4*VLOOKUP($L43,EnemySkills!$A$4:$K$304,6,FALSE))
+($I$4*VLOOKUP($L43,EnemySkills!$A$4:$K$304,7,FALSE))
)-(
 (VLOOKUP(AE$30,$A$7:$T$26,16,FALSE)*VLOOKUP($L43,EnemySkills!$A$4:$K$304,8,FALSE))
+(VLOOKUP(AE$30,$A$7:$T$26,18,FALSE)*VLOOKUP($L43,EnemySkills!$A$4:$K$304,9,FALSE))
+(VLOOKUP(AE$30,$A$7:$T$26,19,FALSE)*VLOOKUP($L43,EnemySkills!$A$4:$K$304,10,FALSE))
+(VLOOKUP(AE$30,$A$7:$T$26,20,FALSE)*VLOOKUP($L43,EnemySkills!$A$4:$K$304,11,FALSE))
),0)</f>
        <v>#N/A</v>
      </c>
      <c r="AF43" s="60" t="e">
        <f ca="1">ROUND(VLOOKUP($L43,EnemySkills!$A$4:$K$304,3,FALSE)
+(
 ($D$4*VLOOKUP($L43,EnemySkills!$A$4:$K$304,4,FALSE))
+($F$4*VLOOKUP($L43,EnemySkills!$A$4:$K$304,5,FALSE))
+($H$4*VLOOKUP($L43,EnemySkills!$A$4:$K$304,6,FALSE))
+($I$4*VLOOKUP($L43,EnemySkills!$A$4:$K$304,7,FALSE))
)-(
 (VLOOKUP(AF$30,$A$7:$T$26,16,FALSE)*VLOOKUP($L43,EnemySkills!$A$4:$K$304,8,FALSE))
+(VLOOKUP(AF$30,$A$7:$T$26,18,FALSE)*VLOOKUP($L43,EnemySkills!$A$4:$K$304,9,FALSE))
+(VLOOKUP(AF$30,$A$7:$T$26,19,FALSE)*VLOOKUP($L43,EnemySkills!$A$4:$K$304,10,FALSE))
+(VLOOKUP(AF$30,$A$7:$T$26,20,FALSE)*VLOOKUP($L43,EnemySkills!$A$4:$K$304,11,FALSE))
),0)</f>
        <v>#N/A</v>
      </c>
    </row>
    <row r="44" spans="1:32" x14ac:dyDescent="0.25">
      <c r="A44" s="45" t="str">
        <f>Skills!A17</f>
        <v>Slash (Ahmrin)</v>
      </c>
      <c r="B44" s="75" t="str">
        <f>VLOOKUP($A44,Skills!$A$4:$C$304,2,FALSE)</f>
        <v>Ahmrin</v>
      </c>
      <c r="C44" s="75"/>
      <c r="D44" s="59">
        <f ca="1">ROUND(VLOOKUP(A44,Skills!A17:K317,3,FALSE)
+((VLOOKUP(B44,$A$7:$T$26,15,FALSE)*VLOOKUP(A44,Skills!$A$4:$K$304,4,FALSE))
+(VLOOKUP(B44,$A$7:$T$26,17,FALSE)*VLOOKUP(A44,Skills!$A$4:$K$304,5,FALSE))
+(VLOOKUP(B44,$A$7:$T$26,19,FALSE)*VLOOKUP(A44,Skills!$A$4:$K$304,6,FALSE))
+(VLOOKUP(B44,$A$7:$T39,20,FALSE)*VLOOKUP(A44,Skills!$A$4:$K$304,7,FALSE)))
-(($E$4*VLOOKUP(A44,Skills!$A$4:$K$304,8,FALSE))
+($F$4*VLOOKUP(A44,Skills!$A$4:$K$304,9,FALSE))
+($H$4*VLOOKUP(A44,Skills!$A$4:$K$304,10,FALSE))
+($I$4*VLOOKUP(A44,Skills!$A$4:$K$304,11,FALSE))),0)</f>
        <v>70</v>
      </c>
      <c r="E44" s="60">
        <f t="shared" ca="1" si="8"/>
        <v>1.4</v>
      </c>
      <c r="F44" s="59">
        <f ca="1">ROUND(VLOOKUP(A44,Skills!A17:K317,3,FALSE)
+(((VLOOKUP(B44,$A$7:$T$26,15,FALSE)*1.2)*VLOOKUP(A44,Skills!$A$4:$K$304,4,FALSE))
+((VLOOKUP(B44,$A$7:$T$26,17,FALSE)*1.2)*VLOOKUP(A44,Skills!$A$4:$K$304,5,FALSE))
+(VLOOKUP(B44,$A$7:$T$26,19,FALSE)*VLOOKUP(A44,Skills!$A$4:$K$304,6,FALSE))
+(VLOOKUP(B44,$A$7:$T39,20,FALSE)*VLOOKUP(A44,Skills!$A$4:$K$304,7,FALSE)))
-(($E$4*VLOOKUP(A44,Skills!$A$4:$K$304,8,FALSE))
+($F$4*VLOOKUP(A44,Skills!$A$4:$K$304,9,FALSE))
+($H$4*VLOOKUP(A44,Skills!$A$4:$K$304,10,FALSE))
+($I$4*VLOOKUP(A44,Skills!$A$4:$K$304,11,FALSE))),0)</f>
        <v>88</v>
      </c>
      <c r="G44" s="60">
        <f ca="1">ROUND(VLOOKUP(A44,Skills!A17:K317,3,FALSE)
+(((VLOOKUP(B44,$A$7:$T$26,15,FALSE)*1.4)*VLOOKUP(A44,Skills!$A$4:$K$304,4,FALSE))
+((VLOOKUP(B44,$A$7:$T$26,17,FALSE)*1.4)*VLOOKUP(A44,Skills!$A$4:$K$304,5,FALSE))
+(VLOOKUP(B44,$A$7:$T$26,19,FALSE)*VLOOKUP(A44,Skills!$A$4:$K$304,6,FALSE))
+(VLOOKUP(B44,$A$7:$T39,20,FALSE)*VLOOKUP(A44,Skills!$A$4:$K$304,7,FALSE)))
-(($E$4*VLOOKUP(A44,Skills!$A$4:$K$304,8,FALSE))
+($F$4*VLOOKUP(A44,Skills!$A$4:$K$304,9,FALSE))
+($H$4*VLOOKUP(A44,Skills!$A$4:$K$304,10,FALSE))
+($I$4*VLOOKUP(A44,Skills!$A$4:$K$304,11,FALSE))),0)</f>
        <v>106</v>
      </c>
      <c r="H44" s="59">
        <f ca="1">ROUND(VLOOKUP(A44,Skills!A17:K317,3,FALSE)
+((VLOOKUP(B44,$A$7:$T$26,15,FALSE)*VLOOKUP(A44,Skills!$A$4:$K$304,4,FALSE))
+(VLOOKUP(B44,$A$7:$T$26,17,FALSE)*VLOOKUP(A44,Skills!$A$4:$K$304,5,FALSE))
+(VLOOKUP(B44,$A$7:$T$26,19,FALSE)*VLOOKUP(A44,Skills!$A$4:$K$304,6,FALSE))
+(VLOOKUP(B44,$A$7:$T39,20,FALSE)*VLOOKUP(A44,Skills!$A$4:$K$304,7,FALSE)))
-((($E$4*1.2)*VLOOKUP(A44,Skills!$A$4:$K$304,8,FALSE))
+(($F$4*1.2)*VLOOKUP(A44,Skills!$A$4:$K$304,9,FALSE))
+($H$4*VLOOKUP(A44,Skills!$A$4:$K$304,10,FALSE))
+($I$4*VLOOKUP(A44,Skills!$A$4:$K$304,11,FALSE))),0)</f>
        <v>66</v>
      </c>
      <c r="I44" s="61">
        <f ca="1">ROUND(VLOOKUP(A44,Skills!A17:K317,3,FALSE)
+((VLOOKUP(B44,$A$7:$T$26,15,FALSE)*VLOOKUP(A44,Skills!$A$4:$K$304,4,FALSE))
+(VLOOKUP(B44,$A$7:$T$26,17,FALSE)*VLOOKUP(A44,Skills!$A$4:$K$304,5,FALSE))
+(VLOOKUP(B44,$A$7:$T$26,19,FALSE)*VLOOKUP(A44,Skills!$A$4:$K$304,6,FALSE))
+(VLOOKUP(B44,$A$7:$T39,20,FALSE)*VLOOKUP(A44,Skills!$A$4:$K$304,7,FALSE)))
-((($E$4*1.4)*VLOOKUP(A44,Skills!$A$4:$K$304,8,FALSE))
+(($F$4*1.4)*VLOOKUP(A44,Skills!$A$4:$K$304,9,FALSE))
+($H$4*VLOOKUP(A44,Skills!$A$4:$K$304,10,FALSE))
+($I$4*VLOOKUP(A44,Skills!$A$4:$K$304,11,FALSE))),0)</f>
        <v>62</v>
      </c>
      <c r="K44" s="68"/>
      <c r="L44" s="45">
        <f>EnemySkills!A17</f>
        <v>0</v>
      </c>
      <c r="M44" s="60" t="e">
        <f ca="1">ROUND(VLOOKUP($L44,EnemySkills!$A$4:$K$304,3,FALSE)
+(
 ($D$4*VLOOKUP($L44,EnemySkills!$A$4:$K$304,4,FALSE))
+($F$4*VLOOKUP($L44,EnemySkills!$A$4:$K$304,5,FALSE))
+($H$4*VLOOKUP($L44,EnemySkills!$A$4:$K$304,6,FALSE))
+($I$4*VLOOKUP($L44,EnemySkills!$A$4:$K$304,7,FALSE))
)-(
 (VLOOKUP(M$30,$A$7:$T$26,16,FALSE)*VLOOKUP($L44,EnemySkills!$A$4:$K$304,8,FALSE))
+(VLOOKUP(M$30,$A$7:$T$26,18,FALSE)*VLOOKUP($L44,EnemySkills!$A$4:$K$304,9,FALSE))
+(VLOOKUP(M$30,$A$7:$T$26,19,FALSE)*VLOOKUP($L44,EnemySkills!$A$4:$K$304,10,FALSE))
+(VLOOKUP(M$30,$A$7:$T$26,20,FALSE)*VLOOKUP($L44,EnemySkills!$A$4:$K$304,11,FALSE))
),0)</f>
        <v>#N/A</v>
      </c>
      <c r="N44" s="60" t="e">
        <f ca="1">ROUND(VLOOKUP($L44,EnemySkills!$A$4:$K$304,3,FALSE)
+(
 ($D$4*VLOOKUP($L44,EnemySkills!$A$4:$K$304,4,FALSE))
+($F$4*VLOOKUP($L44,EnemySkills!$A$4:$K$304,5,FALSE))
+($H$4*VLOOKUP($L44,EnemySkills!$A$4:$K$304,6,FALSE))
+($I$4*VLOOKUP($L44,EnemySkills!$A$4:$K$304,7,FALSE))
)-(
 (VLOOKUP(N$30,$A$7:$T$26,16,FALSE)*VLOOKUP($L44,EnemySkills!$A$4:$K$304,8,FALSE))
+(VLOOKUP(N$30,$A$7:$T$26,18,FALSE)*VLOOKUP($L44,EnemySkills!$A$4:$K$304,9,FALSE))
+(VLOOKUP(N$30,$A$7:$T$26,19,FALSE)*VLOOKUP($L44,EnemySkills!$A$4:$K$304,10,FALSE))
+(VLOOKUP(N$30,$A$7:$T$26,20,FALSE)*VLOOKUP($L44,EnemySkills!$A$4:$K$304,11,FALSE))
),0)</f>
        <v>#N/A</v>
      </c>
      <c r="O44" s="60" t="e">
        <f ca="1">ROUND(VLOOKUP($L44,EnemySkills!$A$4:$K$304,3,FALSE)
+(
 ($D$4*VLOOKUP($L44,EnemySkills!$A$4:$K$304,4,FALSE))
+($F$4*VLOOKUP($L44,EnemySkills!$A$4:$K$304,5,FALSE))
+($H$4*VLOOKUP($L44,EnemySkills!$A$4:$K$304,6,FALSE))
+($I$4*VLOOKUP($L44,EnemySkills!$A$4:$K$304,7,FALSE))
)-(
 (VLOOKUP(O$30,$A$7:$T$26,16,FALSE)*VLOOKUP($L44,EnemySkills!$A$4:$K$304,8,FALSE))
+(VLOOKUP(O$30,$A$7:$T$26,18,FALSE)*VLOOKUP($L44,EnemySkills!$A$4:$K$304,9,FALSE))
+(VLOOKUP(O$30,$A$7:$T$26,19,FALSE)*VLOOKUP($L44,EnemySkills!$A$4:$K$304,10,FALSE))
+(VLOOKUP(O$30,$A$7:$T$26,20,FALSE)*VLOOKUP($L44,EnemySkills!$A$4:$K$304,11,FALSE))
),0)</f>
        <v>#N/A</v>
      </c>
      <c r="P44" s="60" t="e">
        <f ca="1">ROUND(VLOOKUP($L44,EnemySkills!$A$4:$K$304,3,FALSE)
+(
 ($D$4*VLOOKUP($L44,EnemySkills!$A$4:$K$304,4,FALSE))
+($F$4*VLOOKUP($L44,EnemySkills!$A$4:$K$304,5,FALSE))
+($H$4*VLOOKUP($L44,EnemySkills!$A$4:$K$304,6,FALSE))
+($I$4*VLOOKUP($L44,EnemySkills!$A$4:$K$304,7,FALSE))
)-(
 (VLOOKUP(P$30,$A$7:$T$26,16,FALSE)*VLOOKUP($L44,EnemySkills!$A$4:$K$304,8,FALSE))
+(VLOOKUP(P$30,$A$7:$T$26,18,FALSE)*VLOOKUP($L44,EnemySkills!$A$4:$K$304,9,FALSE))
+(VLOOKUP(P$30,$A$7:$T$26,19,FALSE)*VLOOKUP($L44,EnemySkills!$A$4:$K$304,10,FALSE))
+(VLOOKUP(P$30,$A$7:$T$26,20,FALSE)*VLOOKUP($L44,EnemySkills!$A$4:$K$304,11,FALSE))
),0)</f>
        <v>#N/A</v>
      </c>
      <c r="Q44" s="60" t="e">
        <f ca="1">ROUND(VLOOKUP($L44,EnemySkills!$A$4:$K$304,3,FALSE)
+(
 ($D$4*VLOOKUP($L44,EnemySkills!$A$4:$K$304,4,FALSE))
+($F$4*VLOOKUP($L44,EnemySkills!$A$4:$K$304,5,FALSE))
+($H$4*VLOOKUP($L44,EnemySkills!$A$4:$K$304,6,FALSE))
+($I$4*VLOOKUP($L44,EnemySkills!$A$4:$K$304,7,FALSE))
)-(
 (VLOOKUP(Q$30,$A$7:$T$26,16,FALSE)*VLOOKUP($L44,EnemySkills!$A$4:$K$304,8,FALSE))
+(VLOOKUP(Q$30,$A$7:$T$26,18,FALSE)*VLOOKUP($L44,EnemySkills!$A$4:$K$304,9,FALSE))
+(VLOOKUP(Q$30,$A$7:$T$26,19,FALSE)*VLOOKUP($L44,EnemySkills!$A$4:$K$304,10,FALSE))
+(VLOOKUP(Q$30,$A$7:$T$26,20,FALSE)*VLOOKUP($L44,EnemySkills!$A$4:$K$304,11,FALSE))
),0)</f>
        <v>#N/A</v>
      </c>
      <c r="R44" s="60" t="e">
        <f ca="1">ROUND(VLOOKUP($L44,EnemySkills!$A$4:$K$304,3,FALSE)
+(
 ($D$4*VLOOKUP($L44,EnemySkills!$A$4:$K$304,4,FALSE))
+($F$4*VLOOKUP($L44,EnemySkills!$A$4:$K$304,5,FALSE))
+($H$4*VLOOKUP($L44,EnemySkills!$A$4:$K$304,6,FALSE))
+($I$4*VLOOKUP($L44,EnemySkills!$A$4:$K$304,7,FALSE))
)-(
 (VLOOKUP(R$30,$A$7:$T$26,16,FALSE)*VLOOKUP($L44,EnemySkills!$A$4:$K$304,8,FALSE))
+(VLOOKUP(R$30,$A$7:$T$26,18,FALSE)*VLOOKUP($L44,EnemySkills!$A$4:$K$304,9,FALSE))
+(VLOOKUP(R$30,$A$7:$T$26,19,FALSE)*VLOOKUP($L44,EnemySkills!$A$4:$K$304,10,FALSE))
+(VLOOKUP(R$30,$A$7:$T$26,20,FALSE)*VLOOKUP($L44,EnemySkills!$A$4:$K$304,11,FALSE))
),0)</f>
        <v>#N/A</v>
      </c>
      <c r="S44" s="60" t="e">
        <f ca="1">ROUND(VLOOKUP($L44,EnemySkills!$A$4:$K$304,3,FALSE)
+(
 ($D$4*VLOOKUP($L44,EnemySkills!$A$4:$K$304,4,FALSE))
+($F$4*VLOOKUP($L44,EnemySkills!$A$4:$K$304,5,FALSE))
+($H$4*VLOOKUP($L44,EnemySkills!$A$4:$K$304,6,FALSE))
+($I$4*VLOOKUP($L44,EnemySkills!$A$4:$K$304,7,FALSE))
)-(
 (VLOOKUP(S$30,$A$7:$T$26,16,FALSE)*VLOOKUP($L44,EnemySkills!$A$4:$K$304,8,FALSE))
+(VLOOKUP(S$30,$A$7:$T$26,18,FALSE)*VLOOKUP($L44,EnemySkills!$A$4:$K$304,9,FALSE))
+(VLOOKUP(S$30,$A$7:$T$26,19,FALSE)*VLOOKUP($L44,EnemySkills!$A$4:$K$304,10,FALSE))
+(VLOOKUP(S$30,$A$7:$T$26,20,FALSE)*VLOOKUP($L44,EnemySkills!$A$4:$K$304,11,FALSE))
),0)</f>
        <v>#N/A</v>
      </c>
      <c r="T44" s="60" t="e">
        <f ca="1">ROUND(VLOOKUP($L44,EnemySkills!$A$4:$K$304,3,FALSE)
+(
 ($D$4*VLOOKUP($L44,EnemySkills!$A$4:$K$304,4,FALSE))
+($F$4*VLOOKUP($L44,EnemySkills!$A$4:$K$304,5,FALSE))
+($H$4*VLOOKUP($L44,EnemySkills!$A$4:$K$304,6,FALSE))
+($I$4*VLOOKUP($L44,EnemySkills!$A$4:$K$304,7,FALSE))
)-(
 (VLOOKUP(T$30,$A$7:$T$26,16,FALSE)*VLOOKUP($L44,EnemySkills!$A$4:$K$304,8,FALSE))
+(VLOOKUP(T$30,$A$7:$T$26,18,FALSE)*VLOOKUP($L44,EnemySkills!$A$4:$K$304,9,FALSE))
+(VLOOKUP(T$30,$A$7:$T$26,19,FALSE)*VLOOKUP($L44,EnemySkills!$A$4:$K$304,10,FALSE))
+(VLOOKUP(T$30,$A$7:$T$26,20,FALSE)*VLOOKUP($L44,EnemySkills!$A$4:$K$304,11,FALSE))
),0)</f>
        <v>#N/A</v>
      </c>
      <c r="U44" s="60" t="e">
        <f ca="1">ROUND(VLOOKUP($L44,EnemySkills!$A$4:$K$304,3,FALSE)
+(
 ($D$4*VLOOKUP($L44,EnemySkills!$A$4:$K$304,4,FALSE))
+($F$4*VLOOKUP($L44,EnemySkills!$A$4:$K$304,5,FALSE))
+($H$4*VLOOKUP($L44,EnemySkills!$A$4:$K$304,6,FALSE))
+($I$4*VLOOKUP($L44,EnemySkills!$A$4:$K$304,7,FALSE))
)-(
 (VLOOKUP(U$30,$A$7:$T$26,16,FALSE)*VLOOKUP($L44,EnemySkills!$A$4:$K$304,8,FALSE))
+(VLOOKUP(U$30,$A$7:$T$26,18,FALSE)*VLOOKUP($L44,EnemySkills!$A$4:$K$304,9,FALSE))
+(VLOOKUP(U$30,$A$7:$T$26,19,FALSE)*VLOOKUP($L44,EnemySkills!$A$4:$K$304,10,FALSE))
+(VLOOKUP(U$30,$A$7:$T$26,20,FALSE)*VLOOKUP($L44,EnemySkills!$A$4:$K$304,11,FALSE))
),0)</f>
        <v>#N/A</v>
      </c>
      <c r="V44" s="60" t="e">
        <f ca="1">ROUND(VLOOKUP($L44,EnemySkills!$A$4:$K$304,3,FALSE)
+(
 ($D$4*VLOOKUP($L44,EnemySkills!$A$4:$K$304,4,FALSE))
+($F$4*VLOOKUP($L44,EnemySkills!$A$4:$K$304,5,FALSE))
+($H$4*VLOOKUP($L44,EnemySkills!$A$4:$K$304,6,FALSE))
+($I$4*VLOOKUP($L44,EnemySkills!$A$4:$K$304,7,FALSE))
)-(
 (VLOOKUP(V$30,$A$7:$T$26,16,FALSE)*VLOOKUP($L44,EnemySkills!$A$4:$K$304,8,FALSE))
+(VLOOKUP(V$30,$A$7:$T$26,18,FALSE)*VLOOKUP($L44,EnemySkills!$A$4:$K$304,9,FALSE))
+(VLOOKUP(V$30,$A$7:$T$26,19,FALSE)*VLOOKUP($L44,EnemySkills!$A$4:$K$304,10,FALSE))
+(VLOOKUP(V$30,$A$7:$T$26,20,FALSE)*VLOOKUP($L44,EnemySkills!$A$4:$K$304,11,FALSE))
),0)</f>
        <v>#N/A</v>
      </c>
      <c r="W44" s="60" t="e">
        <f ca="1">ROUND(VLOOKUP($L44,EnemySkills!$A$4:$K$304,3,FALSE)
+(
 ($D$4*VLOOKUP($L44,EnemySkills!$A$4:$K$304,4,FALSE))
+($F$4*VLOOKUP($L44,EnemySkills!$A$4:$K$304,5,FALSE))
+($H$4*VLOOKUP($L44,EnemySkills!$A$4:$K$304,6,FALSE))
+($I$4*VLOOKUP($L44,EnemySkills!$A$4:$K$304,7,FALSE))
)-(
 (VLOOKUP(W$30,$A$7:$T$26,16,FALSE)*VLOOKUP($L44,EnemySkills!$A$4:$K$304,8,FALSE))
+(VLOOKUP(W$30,$A$7:$T$26,18,FALSE)*VLOOKUP($L44,EnemySkills!$A$4:$K$304,9,FALSE))
+(VLOOKUP(W$30,$A$7:$T$26,19,FALSE)*VLOOKUP($L44,EnemySkills!$A$4:$K$304,10,FALSE))
+(VLOOKUP(W$30,$A$7:$T$26,20,FALSE)*VLOOKUP($L44,EnemySkills!$A$4:$K$304,11,FALSE))
),0)</f>
        <v>#N/A</v>
      </c>
      <c r="X44" s="60" t="e">
        <f ca="1">ROUND(VLOOKUP($L44,EnemySkills!$A$4:$K$304,3,FALSE)
+(
 ($D$4*VLOOKUP($L44,EnemySkills!$A$4:$K$304,4,FALSE))
+($F$4*VLOOKUP($L44,EnemySkills!$A$4:$K$304,5,FALSE))
+($H$4*VLOOKUP($L44,EnemySkills!$A$4:$K$304,6,FALSE))
+($I$4*VLOOKUP($L44,EnemySkills!$A$4:$K$304,7,FALSE))
)-(
 (VLOOKUP(X$30,$A$7:$T$26,16,FALSE)*VLOOKUP($L44,EnemySkills!$A$4:$K$304,8,FALSE))
+(VLOOKUP(X$30,$A$7:$T$26,18,FALSE)*VLOOKUP($L44,EnemySkills!$A$4:$K$304,9,FALSE))
+(VLOOKUP(X$30,$A$7:$T$26,19,FALSE)*VLOOKUP($L44,EnemySkills!$A$4:$K$304,10,FALSE))
+(VLOOKUP(X$30,$A$7:$T$26,20,FALSE)*VLOOKUP($L44,EnemySkills!$A$4:$K$304,11,FALSE))
),0)</f>
        <v>#N/A</v>
      </c>
      <c r="Y44" s="60" t="e">
        <f ca="1">ROUND(VLOOKUP($L44,EnemySkills!$A$4:$K$304,3,FALSE)
+(
 ($D$4*VLOOKUP($L44,EnemySkills!$A$4:$K$304,4,FALSE))
+($F$4*VLOOKUP($L44,EnemySkills!$A$4:$K$304,5,FALSE))
+($H$4*VLOOKUP($L44,EnemySkills!$A$4:$K$304,6,FALSE))
+($I$4*VLOOKUP($L44,EnemySkills!$A$4:$K$304,7,FALSE))
)-(
 (VLOOKUP(Y$30,$A$7:$T$26,16,FALSE)*VLOOKUP($L44,EnemySkills!$A$4:$K$304,8,FALSE))
+(VLOOKUP(Y$30,$A$7:$T$26,18,FALSE)*VLOOKUP($L44,EnemySkills!$A$4:$K$304,9,FALSE))
+(VLOOKUP(Y$30,$A$7:$T$26,19,FALSE)*VLOOKUP($L44,EnemySkills!$A$4:$K$304,10,FALSE))
+(VLOOKUP(Y$30,$A$7:$T$26,20,FALSE)*VLOOKUP($L44,EnemySkills!$A$4:$K$304,11,FALSE))
),0)</f>
        <v>#N/A</v>
      </c>
      <c r="Z44" s="60" t="e">
        <f ca="1">ROUND(VLOOKUP($L44,EnemySkills!$A$4:$K$304,3,FALSE)
+(
 ($D$4*VLOOKUP($L44,EnemySkills!$A$4:$K$304,4,FALSE))
+($F$4*VLOOKUP($L44,EnemySkills!$A$4:$K$304,5,FALSE))
+($H$4*VLOOKUP($L44,EnemySkills!$A$4:$K$304,6,FALSE))
+($I$4*VLOOKUP($L44,EnemySkills!$A$4:$K$304,7,FALSE))
)-(
 (VLOOKUP(Z$30,$A$7:$T$26,16,FALSE)*VLOOKUP($L44,EnemySkills!$A$4:$K$304,8,FALSE))
+(VLOOKUP(Z$30,$A$7:$T$26,18,FALSE)*VLOOKUP($L44,EnemySkills!$A$4:$K$304,9,FALSE))
+(VLOOKUP(Z$30,$A$7:$T$26,19,FALSE)*VLOOKUP($L44,EnemySkills!$A$4:$K$304,10,FALSE))
+(VLOOKUP(Z$30,$A$7:$T$26,20,FALSE)*VLOOKUP($L44,EnemySkills!$A$4:$K$304,11,FALSE))
),0)</f>
        <v>#N/A</v>
      </c>
      <c r="AA44" s="60" t="e">
        <f ca="1">ROUND(VLOOKUP($L44,EnemySkills!$A$4:$K$304,3,FALSE)
+(
 ($D$4*VLOOKUP($L44,EnemySkills!$A$4:$K$304,4,FALSE))
+($F$4*VLOOKUP($L44,EnemySkills!$A$4:$K$304,5,FALSE))
+($H$4*VLOOKUP($L44,EnemySkills!$A$4:$K$304,6,FALSE))
+($I$4*VLOOKUP($L44,EnemySkills!$A$4:$K$304,7,FALSE))
)-(
 (VLOOKUP(AA$30,$A$7:$T$26,16,FALSE)*VLOOKUP($L44,EnemySkills!$A$4:$K$304,8,FALSE))
+(VLOOKUP(AA$30,$A$7:$T$26,18,FALSE)*VLOOKUP($L44,EnemySkills!$A$4:$K$304,9,FALSE))
+(VLOOKUP(AA$30,$A$7:$T$26,19,FALSE)*VLOOKUP($L44,EnemySkills!$A$4:$K$304,10,FALSE))
+(VLOOKUP(AA$30,$A$7:$T$26,20,FALSE)*VLOOKUP($L44,EnemySkills!$A$4:$K$304,11,FALSE))
),0)</f>
        <v>#N/A</v>
      </c>
      <c r="AB44" s="60" t="e">
        <f ca="1">ROUND(VLOOKUP($L44,EnemySkills!$A$4:$K$304,3,FALSE)
+(
 ($D$4*VLOOKUP($L44,EnemySkills!$A$4:$K$304,4,FALSE))
+($F$4*VLOOKUP($L44,EnemySkills!$A$4:$K$304,5,FALSE))
+($H$4*VLOOKUP($L44,EnemySkills!$A$4:$K$304,6,FALSE))
+($I$4*VLOOKUP($L44,EnemySkills!$A$4:$K$304,7,FALSE))
)-(
 (VLOOKUP(AB$30,$A$7:$T$26,16,FALSE)*VLOOKUP($L44,EnemySkills!$A$4:$K$304,8,FALSE))
+(VLOOKUP(AB$30,$A$7:$T$26,18,FALSE)*VLOOKUP($L44,EnemySkills!$A$4:$K$304,9,FALSE))
+(VLOOKUP(AB$30,$A$7:$T$26,19,FALSE)*VLOOKUP($L44,EnemySkills!$A$4:$K$304,10,FALSE))
+(VLOOKUP(AB$30,$A$7:$T$26,20,FALSE)*VLOOKUP($L44,EnemySkills!$A$4:$K$304,11,FALSE))
),0)</f>
        <v>#N/A</v>
      </c>
      <c r="AC44" s="60" t="e">
        <f ca="1">ROUND(VLOOKUP($L44,EnemySkills!$A$4:$K$304,3,FALSE)
+(
 ($D$4*VLOOKUP($L44,EnemySkills!$A$4:$K$304,4,FALSE))
+($F$4*VLOOKUP($L44,EnemySkills!$A$4:$K$304,5,FALSE))
+($H$4*VLOOKUP($L44,EnemySkills!$A$4:$K$304,6,FALSE))
+($I$4*VLOOKUP($L44,EnemySkills!$A$4:$K$304,7,FALSE))
)-(
 (VLOOKUP(AC$30,$A$7:$T$26,16,FALSE)*VLOOKUP($L44,EnemySkills!$A$4:$K$304,8,FALSE))
+(VLOOKUP(AC$30,$A$7:$T$26,18,FALSE)*VLOOKUP($L44,EnemySkills!$A$4:$K$304,9,FALSE))
+(VLOOKUP(AC$30,$A$7:$T$26,19,FALSE)*VLOOKUP($L44,EnemySkills!$A$4:$K$304,10,FALSE))
+(VLOOKUP(AC$30,$A$7:$T$26,20,FALSE)*VLOOKUP($L44,EnemySkills!$A$4:$K$304,11,FALSE))
),0)</f>
        <v>#N/A</v>
      </c>
      <c r="AD44" s="60" t="e">
        <f ca="1">ROUND(VLOOKUP($L44,EnemySkills!$A$4:$K$304,3,FALSE)
+(
 ($D$4*VLOOKUP($L44,EnemySkills!$A$4:$K$304,4,FALSE))
+($F$4*VLOOKUP($L44,EnemySkills!$A$4:$K$304,5,FALSE))
+($H$4*VLOOKUP($L44,EnemySkills!$A$4:$K$304,6,FALSE))
+($I$4*VLOOKUP($L44,EnemySkills!$A$4:$K$304,7,FALSE))
)-(
 (VLOOKUP(AD$30,$A$7:$T$26,16,FALSE)*VLOOKUP($L44,EnemySkills!$A$4:$K$304,8,FALSE))
+(VLOOKUP(AD$30,$A$7:$T$26,18,FALSE)*VLOOKUP($L44,EnemySkills!$A$4:$K$304,9,FALSE))
+(VLOOKUP(AD$30,$A$7:$T$26,19,FALSE)*VLOOKUP($L44,EnemySkills!$A$4:$K$304,10,FALSE))
+(VLOOKUP(AD$30,$A$7:$T$26,20,FALSE)*VLOOKUP($L44,EnemySkills!$A$4:$K$304,11,FALSE))
),0)</f>
        <v>#N/A</v>
      </c>
      <c r="AE44" s="60" t="e">
        <f ca="1">ROUND(VLOOKUP($L44,EnemySkills!$A$4:$K$304,3,FALSE)
+(
 ($D$4*VLOOKUP($L44,EnemySkills!$A$4:$K$304,4,FALSE))
+($F$4*VLOOKUP($L44,EnemySkills!$A$4:$K$304,5,FALSE))
+($H$4*VLOOKUP($L44,EnemySkills!$A$4:$K$304,6,FALSE))
+($I$4*VLOOKUP($L44,EnemySkills!$A$4:$K$304,7,FALSE))
)-(
 (VLOOKUP(AE$30,$A$7:$T$26,16,FALSE)*VLOOKUP($L44,EnemySkills!$A$4:$K$304,8,FALSE))
+(VLOOKUP(AE$30,$A$7:$T$26,18,FALSE)*VLOOKUP($L44,EnemySkills!$A$4:$K$304,9,FALSE))
+(VLOOKUP(AE$30,$A$7:$T$26,19,FALSE)*VLOOKUP($L44,EnemySkills!$A$4:$K$304,10,FALSE))
+(VLOOKUP(AE$30,$A$7:$T$26,20,FALSE)*VLOOKUP($L44,EnemySkills!$A$4:$K$304,11,FALSE))
),0)</f>
        <v>#N/A</v>
      </c>
      <c r="AF44" s="60" t="e">
        <f ca="1">ROUND(VLOOKUP($L44,EnemySkills!$A$4:$K$304,3,FALSE)
+(
 ($D$4*VLOOKUP($L44,EnemySkills!$A$4:$K$304,4,FALSE))
+($F$4*VLOOKUP($L44,EnemySkills!$A$4:$K$304,5,FALSE))
+($H$4*VLOOKUP($L44,EnemySkills!$A$4:$K$304,6,FALSE))
+($I$4*VLOOKUP($L44,EnemySkills!$A$4:$K$304,7,FALSE))
)-(
 (VLOOKUP(AF$30,$A$7:$T$26,16,FALSE)*VLOOKUP($L44,EnemySkills!$A$4:$K$304,8,FALSE))
+(VLOOKUP(AF$30,$A$7:$T$26,18,FALSE)*VLOOKUP($L44,EnemySkills!$A$4:$K$304,9,FALSE))
+(VLOOKUP(AF$30,$A$7:$T$26,19,FALSE)*VLOOKUP($L44,EnemySkills!$A$4:$K$304,10,FALSE))
+(VLOOKUP(AF$30,$A$7:$T$26,20,FALSE)*VLOOKUP($L44,EnemySkills!$A$4:$K$304,11,FALSE))
),0)</f>
        <v>#N/A</v>
      </c>
    </row>
    <row r="45" spans="1:32" x14ac:dyDescent="0.25">
      <c r="A45" s="45" t="str">
        <f>Skills!A18</f>
        <v>Rush</v>
      </c>
      <c r="B45" s="75" t="str">
        <f>VLOOKUP($A45,Skills!$A$4:$C$304,2,FALSE)</f>
        <v>Ahmrin</v>
      </c>
      <c r="C45" s="75"/>
      <c r="D45" s="59">
        <f ca="1">ROUND(VLOOKUP(A45,Skills!A18:K318,3,FALSE)
+((VLOOKUP(B45,$A$7:$T$26,15,FALSE)*VLOOKUP(A45,Skills!$A$4:$K$304,4,FALSE))
+(VLOOKUP(B45,$A$7:$T$26,17,FALSE)*VLOOKUP(A45,Skills!$A$4:$K$304,5,FALSE))
+(VLOOKUP(B45,$A$7:$T$26,19,FALSE)*VLOOKUP(A45,Skills!$A$4:$K$304,6,FALSE))
+(VLOOKUP(B45,$A$7:$T40,20,FALSE)*VLOOKUP(A45,Skills!$A$4:$K$304,7,FALSE)))
-(($E$4*VLOOKUP(A45,Skills!$A$4:$K$304,8,FALSE))
+($F$4*VLOOKUP(A45,Skills!$A$4:$K$304,9,FALSE))
+($H$4*VLOOKUP(A45,Skills!$A$4:$K$304,10,FALSE))
+($I$4*VLOOKUP(A45,Skills!$A$4:$K$304,11,FALSE))),0)</f>
        <v>100</v>
      </c>
      <c r="E45" s="60">
        <f t="shared" ca="1" si="8"/>
        <v>1</v>
      </c>
      <c r="F45" s="59">
        <f ca="1">ROUND(VLOOKUP(A45,Skills!A18:K318,3,FALSE)
+(((VLOOKUP(B45,$A$7:$T$26,15,FALSE)*1.2)*VLOOKUP(A45,Skills!$A$4:$K$304,4,FALSE))
+((VLOOKUP(B45,$A$7:$T$26,17,FALSE)*1.2)*VLOOKUP(A45,Skills!$A$4:$K$304,5,FALSE))
+(VLOOKUP(B45,$A$7:$T$26,19,FALSE)*VLOOKUP(A45,Skills!$A$4:$K$304,6,FALSE))
+(VLOOKUP(B45,$A$7:$T40,20,FALSE)*VLOOKUP(A45,Skills!$A$4:$K$304,7,FALSE)))
-(($E$4*VLOOKUP(A45,Skills!$A$4:$K$304,8,FALSE))
+($F$4*VLOOKUP(A45,Skills!$A$4:$K$304,9,FALSE))
+($H$4*VLOOKUP(A45,Skills!$A$4:$K$304,10,FALSE))
+($I$4*VLOOKUP(A45,Skills!$A$4:$K$304,11,FALSE))),0)</f>
        <v>124</v>
      </c>
      <c r="G45" s="60">
        <f ca="1">ROUND(VLOOKUP(A45,Skills!A18:K318,3,FALSE)
+(((VLOOKUP(B45,$A$7:$T$26,15,FALSE)*1.4)*VLOOKUP(A45,Skills!$A$4:$K$304,4,FALSE))
+((VLOOKUP(B45,$A$7:$T$26,17,FALSE)*1.4)*VLOOKUP(A45,Skills!$A$4:$K$304,5,FALSE))
+(VLOOKUP(B45,$A$7:$T$26,19,FALSE)*VLOOKUP(A45,Skills!$A$4:$K$304,6,FALSE))
+(VLOOKUP(B45,$A$7:$T40,20,FALSE)*VLOOKUP(A45,Skills!$A$4:$K$304,7,FALSE)))
-(($E$4*VLOOKUP(A45,Skills!$A$4:$K$304,8,FALSE))
+($F$4*VLOOKUP(A45,Skills!$A$4:$K$304,9,FALSE))
+($H$4*VLOOKUP(A45,Skills!$A$4:$K$304,10,FALSE))
+($I$4*VLOOKUP(A45,Skills!$A$4:$K$304,11,FALSE))),0)</f>
        <v>148</v>
      </c>
      <c r="H45" s="59">
        <f ca="1">ROUND(VLOOKUP(A45,Skills!A18:K318,3,FALSE)
+((VLOOKUP(B45,$A$7:$T$26,15,FALSE)*VLOOKUP(A45,Skills!$A$4:$K$304,4,FALSE))
+(VLOOKUP(B45,$A$7:$T$26,17,FALSE)*VLOOKUP(A45,Skills!$A$4:$K$304,5,FALSE))
+(VLOOKUP(B45,$A$7:$T$26,19,FALSE)*VLOOKUP(A45,Skills!$A$4:$K$304,6,FALSE))
+(VLOOKUP(B45,$A$7:$T40,20,FALSE)*VLOOKUP(A45,Skills!$A$4:$K$304,7,FALSE)))
-((($E$4*1.2)*VLOOKUP(A45,Skills!$A$4:$K$304,8,FALSE))
+(($F$4*1.2)*VLOOKUP(A45,Skills!$A$4:$K$304,9,FALSE))
+($H$4*VLOOKUP(A45,Skills!$A$4:$K$304,10,FALSE))
+($I$4*VLOOKUP(A45,Skills!$A$4:$K$304,11,FALSE))),0)</f>
        <v>96</v>
      </c>
      <c r="I45" s="61">
        <f ca="1">ROUND(VLOOKUP(A45,Skills!A18:K318,3,FALSE)
+((VLOOKUP(B45,$A$7:$T$26,15,FALSE)*VLOOKUP(A45,Skills!$A$4:$K$304,4,FALSE))
+(VLOOKUP(B45,$A$7:$T$26,17,FALSE)*VLOOKUP(A45,Skills!$A$4:$K$304,5,FALSE))
+(VLOOKUP(B45,$A$7:$T$26,19,FALSE)*VLOOKUP(A45,Skills!$A$4:$K$304,6,FALSE))
+(VLOOKUP(B45,$A$7:$T40,20,FALSE)*VLOOKUP(A45,Skills!$A$4:$K$304,7,FALSE)))
-((($E$4*1.4)*VLOOKUP(A45,Skills!$A$4:$K$304,8,FALSE))
+(($F$4*1.4)*VLOOKUP(A45,Skills!$A$4:$K$304,9,FALSE))
+($H$4*VLOOKUP(A45,Skills!$A$4:$K$304,10,FALSE))
+($I$4*VLOOKUP(A45,Skills!$A$4:$K$304,11,FALSE))),0)</f>
        <v>92</v>
      </c>
      <c r="K45" s="68"/>
      <c r="L45" s="45">
        <f>EnemySkills!A18</f>
        <v>0</v>
      </c>
      <c r="M45" s="60" t="e">
        <f ca="1">ROUND(VLOOKUP($L45,EnemySkills!$A$4:$K$304,3,FALSE)
+(
 ($D$4*VLOOKUP($L45,EnemySkills!$A$4:$K$304,4,FALSE))
+($F$4*VLOOKUP($L45,EnemySkills!$A$4:$K$304,5,FALSE))
+($H$4*VLOOKUP($L45,EnemySkills!$A$4:$K$304,6,FALSE))
+($I$4*VLOOKUP($L45,EnemySkills!$A$4:$K$304,7,FALSE))
)-(
 (VLOOKUP(M$30,$A$7:$T$26,16,FALSE)*VLOOKUP($L45,EnemySkills!$A$4:$K$304,8,FALSE))
+(VLOOKUP(M$30,$A$7:$T$26,18,FALSE)*VLOOKUP($L45,EnemySkills!$A$4:$K$304,9,FALSE))
+(VLOOKUP(M$30,$A$7:$T$26,19,FALSE)*VLOOKUP($L45,EnemySkills!$A$4:$K$304,10,FALSE))
+(VLOOKUP(M$30,$A$7:$T$26,20,FALSE)*VLOOKUP($L45,EnemySkills!$A$4:$K$304,11,FALSE))
),0)</f>
        <v>#N/A</v>
      </c>
      <c r="N45" s="60" t="e">
        <f ca="1">ROUND(VLOOKUP($L45,EnemySkills!$A$4:$K$304,3,FALSE)
+(
 ($D$4*VLOOKUP($L45,EnemySkills!$A$4:$K$304,4,FALSE))
+($F$4*VLOOKUP($L45,EnemySkills!$A$4:$K$304,5,FALSE))
+($H$4*VLOOKUP($L45,EnemySkills!$A$4:$K$304,6,FALSE))
+($I$4*VLOOKUP($L45,EnemySkills!$A$4:$K$304,7,FALSE))
)-(
 (VLOOKUP(N$30,$A$7:$T$26,16,FALSE)*VLOOKUP($L45,EnemySkills!$A$4:$K$304,8,FALSE))
+(VLOOKUP(N$30,$A$7:$T$26,18,FALSE)*VLOOKUP($L45,EnemySkills!$A$4:$K$304,9,FALSE))
+(VLOOKUP(N$30,$A$7:$T$26,19,FALSE)*VLOOKUP($L45,EnemySkills!$A$4:$K$304,10,FALSE))
+(VLOOKUP(N$30,$A$7:$T$26,20,FALSE)*VLOOKUP($L45,EnemySkills!$A$4:$K$304,11,FALSE))
),0)</f>
        <v>#N/A</v>
      </c>
      <c r="O45" s="60" t="e">
        <f ca="1">ROUND(VLOOKUP($L45,EnemySkills!$A$4:$K$304,3,FALSE)
+(
 ($D$4*VLOOKUP($L45,EnemySkills!$A$4:$K$304,4,FALSE))
+($F$4*VLOOKUP($L45,EnemySkills!$A$4:$K$304,5,FALSE))
+($H$4*VLOOKUP($L45,EnemySkills!$A$4:$K$304,6,FALSE))
+($I$4*VLOOKUP($L45,EnemySkills!$A$4:$K$304,7,FALSE))
)-(
 (VLOOKUP(O$30,$A$7:$T$26,16,FALSE)*VLOOKUP($L45,EnemySkills!$A$4:$K$304,8,FALSE))
+(VLOOKUP(O$30,$A$7:$T$26,18,FALSE)*VLOOKUP($L45,EnemySkills!$A$4:$K$304,9,FALSE))
+(VLOOKUP(O$30,$A$7:$T$26,19,FALSE)*VLOOKUP($L45,EnemySkills!$A$4:$K$304,10,FALSE))
+(VLOOKUP(O$30,$A$7:$T$26,20,FALSE)*VLOOKUP($L45,EnemySkills!$A$4:$K$304,11,FALSE))
),0)</f>
        <v>#N/A</v>
      </c>
      <c r="P45" s="60" t="e">
        <f ca="1">ROUND(VLOOKUP($L45,EnemySkills!$A$4:$K$304,3,FALSE)
+(
 ($D$4*VLOOKUP($L45,EnemySkills!$A$4:$K$304,4,FALSE))
+($F$4*VLOOKUP($L45,EnemySkills!$A$4:$K$304,5,FALSE))
+($H$4*VLOOKUP($L45,EnemySkills!$A$4:$K$304,6,FALSE))
+($I$4*VLOOKUP($L45,EnemySkills!$A$4:$K$304,7,FALSE))
)-(
 (VLOOKUP(P$30,$A$7:$T$26,16,FALSE)*VLOOKUP($L45,EnemySkills!$A$4:$K$304,8,FALSE))
+(VLOOKUP(P$30,$A$7:$T$26,18,FALSE)*VLOOKUP($L45,EnemySkills!$A$4:$K$304,9,FALSE))
+(VLOOKUP(P$30,$A$7:$T$26,19,FALSE)*VLOOKUP($L45,EnemySkills!$A$4:$K$304,10,FALSE))
+(VLOOKUP(P$30,$A$7:$T$26,20,FALSE)*VLOOKUP($L45,EnemySkills!$A$4:$K$304,11,FALSE))
),0)</f>
        <v>#N/A</v>
      </c>
      <c r="Q45" s="60" t="e">
        <f ca="1">ROUND(VLOOKUP($L45,EnemySkills!$A$4:$K$304,3,FALSE)
+(
 ($D$4*VLOOKUP($L45,EnemySkills!$A$4:$K$304,4,FALSE))
+($F$4*VLOOKUP($L45,EnemySkills!$A$4:$K$304,5,FALSE))
+($H$4*VLOOKUP($L45,EnemySkills!$A$4:$K$304,6,FALSE))
+($I$4*VLOOKUP($L45,EnemySkills!$A$4:$K$304,7,FALSE))
)-(
 (VLOOKUP(Q$30,$A$7:$T$26,16,FALSE)*VLOOKUP($L45,EnemySkills!$A$4:$K$304,8,FALSE))
+(VLOOKUP(Q$30,$A$7:$T$26,18,FALSE)*VLOOKUP($L45,EnemySkills!$A$4:$K$304,9,FALSE))
+(VLOOKUP(Q$30,$A$7:$T$26,19,FALSE)*VLOOKUP($L45,EnemySkills!$A$4:$K$304,10,FALSE))
+(VLOOKUP(Q$30,$A$7:$T$26,20,FALSE)*VLOOKUP($L45,EnemySkills!$A$4:$K$304,11,FALSE))
),0)</f>
        <v>#N/A</v>
      </c>
      <c r="R45" s="60" t="e">
        <f ca="1">ROUND(VLOOKUP($L45,EnemySkills!$A$4:$K$304,3,FALSE)
+(
 ($D$4*VLOOKUP($L45,EnemySkills!$A$4:$K$304,4,FALSE))
+($F$4*VLOOKUP($L45,EnemySkills!$A$4:$K$304,5,FALSE))
+($H$4*VLOOKUP($L45,EnemySkills!$A$4:$K$304,6,FALSE))
+($I$4*VLOOKUP($L45,EnemySkills!$A$4:$K$304,7,FALSE))
)-(
 (VLOOKUP(R$30,$A$7:$T$26,16,FALSE)*VLOOKUP($L45,EnemySkills!$A$4:$K$304,8,FALSE))
+(VLOOKUP(R$30,$A$7:$T$26,18,FALSE)*VLOOKUP($L45,EnemySkills!$A$4:$K$304,9,FALSE))
+(VLOOKUP(R$30,$A$7:$T$26,19,FALSE)*VLOOKUP($L45,EnemySkills!$A$4:$K$304,10,FALSE))
+(VLOOKUP(R$30,$A$7:$T$26,20,FALSE)*VLOOKUP($L45,EnemySkills!$A$4:$K$304,11,FALSE))
),0)</f>
        <v>#N/A</v>
      </c>
      <c r="S45" s="60" t="e">
        <f ca="1">ROUND(VLOOKUP($L45,EnemySkills!$A$4:$K$304,3,FALSE)
+(
 ($D$4*VLOOKUP($L45,EnemySkills!$A$4:$K$304,4,FALSE))
+($F$4*VLOOKUP($L45,EnemySkills!$A$4:$K$304,5,FALSE))
+($H$4*VLOOKUP($L45,EnemySkills!$A$4:$K$304,6,FALSE))
+($I$4*VLOOKUP($L45,EnemySkills!$A$4:$K$304,7,FALSE))
)-(
 (VLOOKUP(S$30,$A$7:$T$26,16,FALSE)*VLOOKUP($L45,EnemySkills!$A$4:$K$304,8,FALSE))
+(VLOOKUP(S$30,$A$7:$T$26,18,FALSE)*VLOOKUP($L45,EnemySkills!$A$4:$K$304,9,FALSE))
+(VLOOKUP(S$30,$A$7:$T$26,19,FALSE)*VLOOKUP($L45,EnemySkills!$A$4:$K$304,10,FALSE))
+(VLOOKUP(S$30,$A$7:$T$26,20,FALSE)*VLOOKUP($L45,EnemySkills!$A$4:$K$304,11,FALSE))
),0)</f>
        <v>#N/A</v>
      </c>
      <c r="T45" s="60" t="e">
        <f ca="1">ROUND(VLOOKUP($L45,EnemySkills!$A$4:$K$304,3,FALSE)
+(
 ($D$4*VLOOKUP($L45,EnemySkills!$A$4:$K$304,4,FALSE))
+($F$4*VLOOKUP($L45,EnemySkills!$A$4:$K$304,5,FALSE))
+($H$4*VLOOKUP($L45,EnemySkills!$A$4:$K$304,6,FALSE))
+($I$4*VLOOKUP($L45,EnemySkills!$A$4:$K$304,7,FALSE))
)-(
 (VLOOKUP(T$30,$A$7:$T$26,16,FALSE)*VLOOKUP($L45,EnemySkills!$A$4:$K$304,8,FALSE))
+(VLOOKUP(T$30,$A$7:$T$26,18,FALSE)*VLOOKUP($L45,EnemySkills!$A$4:$K$304,9,FALSE))
+(VLOOKUP(T$30,$A$7:$T$26,19,FALSE)*VLOOKUP($L45,EnemySkills!$A$4:$K$304,10,FALSE))
+(VLOOKUP(T$30,$A$7:$T$26,20,FALSE)*VLOOKUP($L45,EnemySkills!$A$4:$K$304,11,FALSE))
),0)</f>
        <v>#N/A</v>
      </c>
      <c r="U45" s="60" t="e">
        <f ca="1">ROUND(VLOOKUP($L45,EnemySkills!$A$4:$K$304,3,FALSE)
+(
 ($D$4*VLOOKUP($L45,EnemySkills!$A$4:$K$304,4,FALSE))
+($F$4*VLOOKUP($L45,EnemySkills!$A$4:$K$304,5,FALSE))
+($H$4*VLOOKUP($L45,EnemySkills!$A$4:$K$304,6,FALSE))
+($I$4*VLOOKUP($L45,EnemySkills!$A$4:$K$304,7,FALSE))
)-(
 (VLOOKUP(U$30,$A$7:$T$26,16,FALSE)*VLOOKUP($L45,EnemySkills!$A$4:$K$304,8,FALSE))
+(VLOOKUP(U$30,$A$7:$T$26,18,FALSE)*VLOOKUP($L45,EnemySkills!$A$4:$K$304,9,FALSE))
+(VLOOKUP(U$30,$A$7:$T$26,19,FALSE)*VLOOKUP($L45,EnemySkills!$A$4:$K$304,10,FALSE))
+(VLOOKUP(U$30,$A$7:$T$26,20,FALSE)*VLOOKUP($L45,EnemySkills!$A$4:$K$304,11,FALSE))
),0)</f>
        <v>#N/A</v>
      </c>
      <c r="V45" s="60" t="e">
        <f ca="1">ROUND(VLOOKUP($L45,EnemySkills!$A$4:$K$304,3,FALSE)
+(
 ($D$4*VLOOKUP($L45,EnemySkills!$A$4:$K$304,4,FALSE))
+($F$4*VLOOKUP($L45,EnemySkills!$A$4:$K$304,5,FALSE))
+($H$4*VLOOKUP($L45,EnemySkills!$A$4:$K$304,6,FALSE))
+($I$4*VLOOKUP($L45,EnemySkills!$A$4:$K$304,7,FALSE))
)-(
 (VLOOKUP(V$30,$A$7:$T$26,16,FALSE)*VLOOKUP($L45,EnemySkills!$A$4:$K$304,8,FALSE))
+(VLOOKUP(V$30,$A$7:$T$26,18,FALSE)*VLOOKUP($L45,EnemySkills!$A$4:$K$304,9,FALSE))
+(VLOOKUP(V$30,$A$7:$T$26,19,FALSE)*VLOOKUP($L45,EnemySkills!$A$4:$K$304,10,FALSE))
+(VLOOKUP(V$30,$A$7:$T$26,20,FALSE)*VLOOKUP($L45,EnemySkills!$A$4:$K$304,11,FALSE))
),0)</f>
        <v>#N/A</v>
      </c>
      <c r="W45" s="60" t="e">
        <f ca="1">ROUND(VLOOKUP($L45,EnemySkills!$A$4:$K$304,3,FALSE)
+(
 ($D$4*VLOOKUP($L45,EnemySkills!$A$4:$K$304,4,FALSE))
+($F$4*VLOOKUP($L45,EnemySkills!$A$4:$K$304,5,FALSE))
+($H$4*VLOOKUP($L45,EnemySkills!$A$4:$K$304,6,FALSE))
+($I$4*VLOOKUP($L45,EnemySkills!$A$4:$K$304,7,FALSE))
)-(
 (VLOOKUP(W$30,$A$7:$T$26,16,FALSE)*VLOOKUP($L45,EnemySkills!$A$4:$K$304,8,FALSE))
+(VLOOKUP(W$30,$A$7:$T$26,18,FALSE)*VLOOKUP($L45,EnemySkills!$A$4:$K$304,9,FALSE))
+(VLOOKUP(W$30,$A$7:$T$26,19,FALSE)*VLOOKUP($L45,EnemySkills!$A$4:$K$304,10,FALSE))
+(VLOOKUP(W$30,$A$7:$T$26,20,FALSE)*VLOOKUP($L45,EnemySkills!$A$4:$K$304,11,FALSE))
),0)</f>
        <v>#N/A</v>
      </c>
      <c r="X45" s="60" t="e">
        <f ca="1">ROUND(VLOOKUP($L45,EnemySkills!$A$4:$K$304,3,FALSE)
+(
 ($D$4*VLOOKUP($L45,EnemySkills!$A$4:$K$304,4,FALSE))
+($F$4*VLOOKUP($L45,EnemySkills!$A$4:$K$304,5,FALSE))
+($H$4*VLOOKUP($L45,EnemySkills!$A$4:$K$304,6,FALSE))
+($I$4*VLOOKUP($L45,EnemySkills!$A$4:$K$304,7,FALSE))
)-(
 (VLOOKUP(X$30,$A$7:$T$26,16,FALSE)*VLOOKUP($L45,EnemySkills!$A$4:$K$304,8,FALSE))
+(VLOOKUP(X$30,$A$7:$T$26,18,FALSE)*VLOOKUP($L45,EnemySkills!$A$4:$K$304,9,FALSE))
+(VLOOKUP(X$30,$A$7:$T$26,19,FALSE)*VLOOKUP($L45,EnemySkills!$A$4:$K$304,10,FALSE))
+(VLOOKUP(X$30,$A$7:$T$26,20,FALSE)*VLOOKUP($L45,EnemySkills!$A$4:$K$304,11,FALSE))
),0)</f>
        <v>#N/A</v>
      </c>
      <c r="Y45" s="60" t="e">
        <f ca="1">ROUND(VLOOKUP($L45,EnemySkills!$A$4:$K$304,3,FALSE)
+(
 ($D$4*VLOOKUP($L45,EnemySkills!$A$4:$K$304,4,FALSE))
+($F$4*VLOOKUP($L45,EnemySkills!$A$4:$K$304,5,FALSE))
+($H$4*VLOOKUP($L45,EnemySkills!$A$4:$K$304,6,FALSE))
+($I$4*VLOOKUP($L45,EnemySkills!$A$4:$K$304,7,FALSE))
)-(
 (VLOOKUP(Y$30,$A$7:$T$26,16,FALSE)*VLOOKUP($L45,EnemySkills!$A$4:$K$304,8,FALSE))
+(VLOOKUP(Y$30,$A$7:$T$26,18,FALSE)*VLOOKUP($L45,EnemySkills!$A$4:$K$304,9,FALSE))
+(VLOOKUP(Y$30,$A$7:$T$26,19,FALSE)*VLOOKUP($L45,EnemySkills!$A$4:$K$304,10,FALSE))
+(VLOOKUP(Y$30,$A$7:$T$26,20,FALSE)*VLOOKUP($L45,EnemySkills!$A$4:$K$304,11,FALSE))
),0)</f>
        <v>#N/A</v>
      </c>
      <c r="Z45" s="60" t="e">
        <f ca="1">ROUND(VLOOKUP($L45,EnemySkills!$A$4:$K$304,3,FALSE)
+(
 ($D$4*VLOOKUP($L45,EnemySkills!$A$4:$K$304,4,FALSE))
+($F$4*VLOOKUP($L45,EnemySkills!$A$4:$K$304,5,FALSE))
+($H$4*VLOOKUP($L45,EnemySkills!$A$4:$K$304,6,FALSE))
+($I$4*VLOOKUP($L45,EnemySkills!$A$4:$K$304,7,FALSE))
)-(
 (VLOOKUP(Z$30,$A$7:$T$26,16,FALSE)*VLOOKUP($L45,EnemySkills!$A$4:$K$304,8,FALSE))
+(VLOOKUP(Z$30,$A$7:$T$26,18,FALSE)*VLOOKUP($L45,EnemySkills!$A$4:$K$304,9,FALSE))
+(VLOOKUP(Z$30,$A$7:$T$26,19,FALSE)*VLOOKUP($L45,EnemySkills!$A$4:$K$304,10,FALSE))
+(VLOOKUP(Z$30,$A$7:$T$26,20,FALSE)*VLOOKUP($L45,EnemySkills!$A$4:$K$304,11,FALSE))
),0)</f>
        <v>#N/A</v>
      </c>
      <c r="AA45" s="60" t="e">
        <f ca="1">ROUND(VLOOKUP($L45,EnemySkills!$A$4:$K$304,3,FALSE)
+(
 ($D$4*VLOOKUP($L45,EnemySkills!$A$4:$K$304,4,FALSE))
+($F$4*VLOOKUP($L45,EnemySkills!$A$4:$K$304,5,FALSE))
+($H$4*VLOOKUP($L45,EnemySkills!$A$4:$K$304,6,FALSE))
+($I$4*VLOOKUP($L45,EnemySkills!$A$4:$K$304,7,FALSE))
)-(
 (VLOOKUP(AA$30,$A$7:$T$26,16,FALSE)*VLOOKUP($L45,EnemySkills!$A$4:$K$304,8,FALSE))
+(VLOOKUP(AA$30,$A$7:$T$26,18,FALSE)*VLOOKUP($L45,EnemySkills!$A$4:$K$304,9,FALSE))
+(VLOOKUP(AA$30,$A$7:$T$26,19,FALSE)*VLOOKUP($L45,EnemySkills!$A$4:$K$304,10,FALSE))
+(VLOOKUP(AA$30,$A$7:$T$26,20,FALSE)*VLOOKUP($L45,EnemySkills!$A$4:$K$304,11,FALSE))
),0)</f>
        <v>#N/A</v>
      </c>
      <c r="AB45" s="60" t="e">
        <f ca="1">ROUND(VLOOKUP($L45,EnemySkills!$A$4:$K$304,3,FALSE)
+(
 ($D$4*VLOOKUP($L45,EnemySkills!$A$4:$K$304,4,FALSE))
+($F$4*VLOOKUP($L45,EnemySkills!$A$4:$K$304,5,FALSE))
+($H$4*VLOOKUP($L45,EnemySkills!$A$4:$K$304,6,FALSE))
+($I$4*VLOOKUP($L45,EnemySkills!$A$4:$K$304,7,FALSE))
)-(
 (VLOOKUP(AB$30,$A$7:$T$26,16,FALSE)*VLOOKUP($L45,EnemySkills!$A$4:$K$304,8,FALSE))
+(VLOOKUP(AB$30,$A$7:$T$26,18,FALSE)*VLOOKUP($L45,EnemySkills!$A$4:$K$304,9,FALSE))
+(VLOOKUP(AB$30,$A$7:$T$26,19,FALSE)*VLOOKUP($L45,EnemySkills!$A$4:$K$304,10,FALSE))
+(VLOOKUP(AB$30,$A$7:$T$26,20,FALSE)*VLOOKUP($L45,EnemySkills!$A$4:$K$304,11,FALSE))
),0)</f>
        <v>#N/A</v>
      </c>
      <c r="AC45" s="60" t="e">
        <f ca="1">ROUND(VLOOKUP($L45,EnemySkills!$A$4:$K$304,3,FALSE)
+(
 ($D$4*VLOOKUP($L45,EnemySkills!$A$4:$K$304,4,FALSE))
+($F$4*VLOOKUP($L45,EnemySkills!$A$4:$K$304,5,FALSE))
+($H$4*VLOOKUP($L45,EnemySkills!$A$4:$K$304,6,FALSE))
+($I$4*VLOOKUP($L45,EnemySkills!$A$4:$K$304,7,FALSE))
)-(
 (VLOOKUP(AC$30,$A$7:$T$26,16,FALSE)*VLOOKUP($L45,EnemySkills!$A$4:$K$304,8,FALSE))
+(VLOOKUP(AC$30,$A$7:$T$26,18,FALSE)*VLOOKUP($L45,EnemySkills!$A$4:$K$304,9,FALSE))
+(VLOOKUP(AC$30,$A$7:$T$26,19,FALSE)*VLOOKUP($L45,EnemySkills!$A$4:$K$304,10,FALSE))
+(VLOOKUP(AC$30,$A$7:$T$26,20,FALSE)*VLOOKUP($L45,EnemySkills!$A$4:$K$304,11,FALSE))
),0)</f>
        <v>#N/A</v>
      </c>
      <c r="AD45" s="60" t="e">
        <f ca="1">ROUND(VLOOKUP($L45,EnemySkills!$A$4:$K$304,3,FALSE)
+(
 ($D$4*VLOOKUP($L45,EnemySkills!$A$4:$K$304,4,FALSE))
+($F$4*VLOOKUP($L45,EnemySkills!$A$4:$K$304,5,FALSE))
+($H$4*VLOOKUP($L45,EnemySkills!$A$4:$K$304,6,FALSE))
+($I$4*VLOOKUP($L45,EnemySkills!$A$4:$K$304,7,FALSE))
)-(
 (VLOOKUP(AD$30,$A$7:$T$26,16,FALSE)*VLOOKUP($L45,EnemySkills!$A$4:$K$304,8,FALSE))
+(VLOOKUP(AD$30,$A$7:$T$26,18,FALSE)*VLOOKUP($L45,EnemySkills!$A$4:$K$304,9,FALSE))
+(VLOOKUP(AD$30,$A$7:$T$26,19,FALSE)*VLOOKUP($L45,EnemySkills!$A$4:$K$304,10,FALSE))
+(VLOOKUP(AD$30,$A$7:$T$26,20,FALSE)*VLOOKUP($L45,EnemySkills!$A$4:$K$304,11,FALSE))
),0)</f>
        <v>#N/A</v>
      </c>
      <c r="AE45" s="60" t="e">
        <f ca="1">ROUND(VLOOKUP($L45,EnemySkills!$A$4:$K$304,3,FALSE)
+(
 ($D$4*VLOOKUP($L45,EnemySkills!$A$4:$K$304,4,FALSE))
+($F$4*VLOOKUP($L45,EnemySkills!$A$4:$K$304,5,FALSE))
+($H$4*VLOOKUP($L45,EnemySkills!$A$4:$K$304,6,FALSE))
+($I$4*VLOOKUP($L45,EnemySkills!$A$4:$K$304,7,FALSE))
)-(
 (VLOOKUP(AE$30,$A$7:$T$26,16,FALSE)*VLOOKUP($L45,EnemySkills!$A$4:$K$304,8,FALSE))
+(VLOOKUP(AE$30,$A$7:$T$26,18,FALSE)*VLOOKUP($L45,EnemySkills!$A$4:$K$304,9,FALSE))
+(VLOOKUP(AE$30,$A$7:$T$26,19,FALSE)*VLOOKUP($L45,EnemySkills!$A$4:$K$304,10,FALSE))
+(VLOOKUP(AE$30,$A$7:$T$26,20,FALSE)*VLOOKUP($L45,EnemySkills!$A$4:$K$304,11,FALSE))
),0)</f>
        <v>#N/A</v>
      </c>
      <c r="AF45" s="60" t="e">
        <f ca="1">ROUND(VLOOKUP($L45,EnemySkills!$A$4:$K$304,3,FALSE)
+(
 ($D$4*VLOOKUP($L45,EnemySkills!$A$4:$K$304,4,FALSE))
+($F$4*VLOOKUP($L45,EnemySkills!$A$4:$K$304,5,FALSE))
+($H$4*VLOOKUP($L45,EnemySkills!$A$4:$K$304,6,FALSE))
+($I$4*VLOOKUP($L45,EnemySkills!$A$4:$K$304,7,FALSE))
)-(
 (VLOOKUP(AF$30,$A$7:$T$26,16,FALSE)*VLOOKUP($L45,EnemySkills!$A$4:$K$304,8,FALSE))
+(VLOOKUP(AF$30,$A$7:$T$26,18,FALSE)*VLOOKUP($L45,EnemySkills!$A$4:$K$304,9,FALSE))
+(VLOOKUP(AF$30,$A$7:$T$26,19,FALSE)*VLOOKUP($L45,EnemySkills!$A$4:$K$304,10,FALSE))
+(VLOOKUP(AF$30,$A$7:$T$26,20,FALSE)*VLOOKUP($L45,EnemySkills!$A$4:$K$304,11,FALSE))
),0)</f>
        <v>#N/A</v>
      </c>
    </row>
    <row r="46" spans="1:32" x14ac:dyDescent="0.25">
      <c r="A46" s="45" t="str">
        <f>Skills!A19</f>
        <v>Cyclone Slash</v>
      </c>
      <c r="B46" s="75" t="str">
        <f>VLOOKUP($A46,Skills!$A$4:$C$304,2,FALSE)</f>
        <v>Ahmrin</v>
      </c>
      <c r="C46" s="75"/>
      <c r="D46" s="59">
        <f ca="1">ROUND(VLOOKUP(A46,Skills!A19:K319,3,FALSE)
+((VLOOKUP(B46,$A$7:$T$26,15,FALSE)*VLOOKUP(A46,Skills!$A$4:$K$304,4,FALSE))
+(VLOOKUP(B46,$A$7:$T$26,17,FALSE)*VLOOKUP(A46,Skills!$A$4:$K$304,5,FALSE))
+(VLOOKUP(B46,$A$7:$T$26,19,FALSE)*VLOOKUP(A46,Skills!$A$4:$K$304,6,FALSE))
+(VLOOKUP(B46,$A$7:$T41,20,FALSE)*VLOOKUP(A46,Skills!$A$4:$K$304,7,FALSE)))
-(($E$4*VLOOKUP(A46,Skills!$A$4:$K$304,8,FALSE))
+($F$4*VLOOKUP(A46,Skills!$A$4:$K$304,9,FALSE))
+($H$4*VLOOKUP(A46,Skills!$A$4:$K$304,10,FALSE))
+($I$4*VLOOKUP(A46,Skills!$A$4:$K$304,11,FALSE))),0)</f>
        <v>105</v>
      </c>
      <c r="E46" s="60">
        <f t="shared" ca="1" si="8"/>
        <v>1</v>
      </c>
      <c r="F46" s="59">
        <f ca="1">ROUND(VLOOKUP(A46,Skills!A19:K319,3,FALSE)
+(((VLOOKUP(B46,$A$7:$T$26,15,FALSE)*1.2)*VLOOKUP(A46,Skills!$A$4:$K$304,4,FALSE))
+((VLOOKUP(B46,$A$7:$T$26,17,FALSE)*1.2)*VLOOKUP(A46,Skills!$A$4:$K$304,5,FALSE))
+(VLOOKUP(B46,$A$7:$T$26,19,FALSE)*VLOOKUP(A46,Skills!$A$4:$K$304,6,FALSE))
+(VLOOKUP(B46,$A$7:$T41,20,FALSE)*VLOOKUP(A46,Skills!$A$4:$K$304,7,FALSE)))
-(($E$4*VLOOKUP(A46,Skills!$A$4:$K$304,8,FALSE))
+($F$4*VLOOKUP(A46,Skills!$A$4:$K$304,9,FALSE))
+($H$4*VLOOKUP(A46,Skills!$A$4:$K$304,10,FALSE))
+($I$4*VLOOKUP(A46,Skills!$A$4:$K$304,11,FALSE))),0)</f>
        <v>129</v>
      </c>
      <c r="G46" s="60">
        <f ca="1">ROUND(VLOOKUP(A46,Skills!A19:K319,3,FALSE)
+(((VLOOKUP(B46,$A$7:$T$26,15,FALSE)*1.4)*VLOOKUP(A46,Skills!$A$4:$K$304,4,FALSE))
+((VLOOKUP(B46,$A$7:$T$26,17,FALSE)*1.4)*VLOOKUP(A46,Skills!$A$4:$K$304,5,FALSE))
+(VLOOKUP(B46,$A$7:$T$26,19,FALSE)*VLOOKUP(A46,Skills!$A$4:$K$304,6,FALSE))
+(VLOOKUP(B46,$A$7:$T41,20,FALSE)*VLOOKUP(A46,Skills!$A$4:$K$304,7,FALSE)))
-(($E$4*VLOOKUP(A46,Skills!$A$4:$K$304,8,FALSE))
+($F$4*VLOOKUP(A46,Skills!$A$4:$K$304,9,FALSE))
+($H$4*VLOOKUP(A46,Skills!$A$4:$K$304,10,FALSE))
+($I$4*VLOOKUP(A46,Skills!$A$4:$K$304,11,FALSE))),0)</f>
        <v>153</v>
      </c>
      <c r="H46" s="59">
        <f ca="1">ROUND(VLOOKUP(A46,Skills!A19:K319,3,FALSE)
+((VLOOKUP(B46,$A$7:$T$26,15,FALSE)*VLOOKUP(A46,Skills!$A$4:$K$304,4,FALSE))
+(VLOOKUP(B46,$A$7:$T$26,17,FALSE)*VLOOKUP(A46,Skills!$A$4:$K$304,5,FALSE))
+(VLOOKUP(B46,$A$7:$T$26,19,FALSE)*VLOOKUP(A46,Skills!$A$4:$K$304,6,FALSE))
+(VLOOKUP(B46,$A$7:$T41,20,FALSE)*VLOOKUP(A46,Skills!$A$4:$K$304,7,FALSE)))
-((($E$4*1.2)*VLOOKUP(A46,Skills!$A$4:$K$304,8,FALSE))
+(($F$4*1.2)*VLOOKUP(A46,Skills!$A$4:$K$304,9,FALSE))
+($H$4*VLOOKUP(A46,Skills!$A$4:$K$304,10,FALSE))
+($I$4*VLOOKUP(A46,Skills!$A$4:$K$304,11,FALSE))),0)</f>
        <v>101</v>
      </c>
      <c r="I46" s="61">
        <f ca="1">ROUND(VLOOKUP(A46,Skills!A19:K319,3,FALSE)
+((VLOOKUP(B46,$A$7:$T$26,15,FALSE)*VLOOKUP(A46,Skills!$A$4:$K$304,4,FALSE))
+(VLOOKUP(B46,$A$7:$T$26,17,FALSE)*VLOOKUP(A46,Skills!$A$4:$K$304,5,FALSE))
+(VLOOKUP(B46,$A$7:$T$26,19,FALSE)*VLOOKUP(A46,Skills!$A$4:$K$304,6,FALSE))
+(VLOOKUP(B46,$A$7:$T41,20,FALSE)*VLOOKUP(A46,Skills!$A$4:$K$304,7,FALSE)))
-((($E$4*1.4)*VLOOKUP(A46,Skills!$A$4:$K$304,8,FALSE))
+(($F$4*1.4)*VLOOKUP(A46,Skills!$A$4:$K$304,9,FALSE))
+($H$4*VLOOKUP(A46,Skills!$A$4:$K$304,10,FALSE))
+($I$4*VLOOKUP(A46,Skills!$A$4:$K$304,11,FALSE))),0)</f>
        <v>97</v>
      </c>
      <c r="K46" s="68"/>
      <c r="L46" s="45">
        <f>EnemySkills!A19</f>
        <v>0</v>
      </c>
      <c r="M46" s="60" t="e">
        <f ca="1">ROUND(VLOOKUP($L46,EnemySkills!$A$4:$K$304,3,FALSE)
+(
 ($D$4*VLOOKUP($L46,EnemySkills!$A$4:$K$304,4,FALSE))
+($F$4*VLOOKUP($L46,EnemySkills!$A$4:$K$304,5,FALSE))
+($H$4*VLOOKUP($L46,EnemySkills!$A$4:$K$304,6,FALSE))
+($I$4*VLOOKUP($L46,EnemySkills!$A$4:$K$304,7,FALSE))
)-(
 (VLOOKUP(M$30,$A$7:$T$26,16,FALSE)*VLOOKUP($L46,EnemySkills!$A$4:$K$304,8,FALSE))
+(VLOOKUP(M$30,$A$7:$T$26,18,FALSE)*VLOOKUP($L46,EnemySkills!$A$4:$K$304,9,FALSE))
+(VLOOKUP(M$30,$A$7:$T$26,19,FALSE)*VLOOKUP($L46,EnemySkills!$A$4:$K$304,10,FALSE))
+(VLOOKUP(M$30,$A$7:$T$26,20,FALSE)*VLOOKUP($L46,EnemySkills!$A$4:$K$304,11,FALSE))
),0)</f>
        <v>#N/A</v>
      </c>
      <c r="N46" s="60" t="e">
        <f ca="1">ROUND(VLOOKUP($L46,EnemySkills!$A$4:$K$304,3,FALSE)
+(
 ($D$4*VLOOKUP($L46,EnemySkills!$A$4:$K$304,4,FALSE))
+($F$4*VLOOKUP($L46,EnemySkills!$A$4:$K$304,5,FALSE))
+($H$4*VLOOKUP($L46,EnemySkills!$A$4:$K$304,6,FALSE))
+($I$4*VLOOKUP($L46,EnemySkills!$A$4:$K$304,7,FALSE))
)-(
 (VLOOKUP(N$30,$A$7:$T$26,16,FALSE)*VLOOKUP($L46,EnemySkills!$A$4:$K$304,8,FALSE))
+(VLOOKUP(N$30,$A$7:$T$26,18,FALSE)*VLOOKUP($L46,EnemySkills!$A$4:$K$304,9,FALSE))
+(VLOOKUP(N$30,$A$7:$T$26,19,FALSE)*VLOOKUP($L46,EnemySkills!$A$4:$K$304,10,FALSE))
+(VLOOKUP(N$30,$A$7:$T$26,20,FALSE)*VLOOKUP($L46,EnemySkills!$A$4:$K$304,11,FALSE))
),0)</f>
        <v>#N/A</v>
      </c>
      <c r="O46" s="60" t="e">
        <f ca="1">ROUND(VLOOKUP($L46,EnemySkills!$A$4:$K$304,3,FALSE)
+(
 ($D$4*VLOOKUP($L46,EnemySkills!$A$4:$K$304,4,FALSE))
+($F$4*VLOOKUP($L46,EnemySkills!$A$4:$K$304,5,FALSE))
+($H$4*VLOOKUP($L46,EnemySkills!$A$4:$K$304,6,FALSE))
+($I$4*VLOOKUP($L46,EnemySkills!$A$4:$K$304,7,FALSE))
)-(
 (VLOOKUP(O$30,$A$7:$T$26,16,FALSE)*VLOOKUP($L46,EnemySkills!$A$4:$K$304,8,FALSE))
+(VLOOKUP(O$30,$A$7:$T$26,18,FALSE)*VLOOKUP($L46,EnemySkills!$A$4:$K$304,9,FALSE))
+(VLOOKUP(O$30,$A$7:$T$26,19,FALSE)*VLOOKUP($L46,EnemySkills!$A$4:$K$304,10,FALSE))
+(VLOOKUP(O$30,$A$7:$T$26,20,FALSE)*VLOOKUP($L46,EnemySkills!$A$4:$K$304,11,FALSE))
),0)</f>
        <v>#N/A</v>
      </c>
      <c r="P46" s="60" t="e">
        <f ca="1">ROUND(VLOOKUP($L46,EnemySkills!$A$4:$K$304,3,FALSE)
+(
 ($D$4*VLOOKUP($L46,EnemySkills!$A$4:$K$304,4,FALSE))
+($F$4*VLOOKUP($L46,EnemySkills!$A$4:$K$304,5,FALSE))
+($H$4*VLOOKUP($L46,EnemySkills!$A$4:$K$304,6,FALSE))
+($I$4*VLOOKUP($L46,EnemySkills!$A$4:$K$304,7,FALSE))
)-(
 (VLOOKUP(P$30,$A$7:$T$26,16,FALSE)*VLOOKUP($L46,EnemySkills!$A$4:$K$304,8,FALSE))
+(VLOOKUP(P$30,$A$7:$T$26,18,FALSE)*VLOOKUP($L46,EnemySkills!$A$4:$K$304,9,FALSE))
+(VLOOKUP(P$30,$A$7:$T$26,19,FALSE)*VLOOKUP($L46,EnemySkills!$A$4:$K$304,10,FALSE))
+(VLOOKUP(P$30,$A$7:$T$26,20,FALSE)*VLOOKUP($L46,EnemySkills!$A$4:$K$304,11,FALSE))
),0)</f>
        <v>#N/A</v>
      </c>
      <c r="Q46" s="60" t="e">
        <f ca="1">ROUND(VLOOKUP($L46,EnemySkills!$A$4:$K$304,3,FALSE)
+(
 ($D$4*VLOOKUP($L46,EnemySkills!$A$4:$K$304,4,FALSE))
+($F$4*VLOOKUP($L46,EnemySkills!$A$4:$K$304,5,FALSE))
+($H$4*VLOOKUP($L46,EnemySkills!$A$4:$K$304,6,FALSE))
+($I$4*VLOOKUP($L46,EnemySkills!$A$4:$K$304,7,FALSE))
)-(
 (VLOOKUP(Q$30,$A$7:$T$26,16,FALSE)*VLOOKUP($L46,EnemySkills!$A$4:$K$304,8,FALSE))
+(VLOOKUP(Q$30,$A$7:$T$26,18,FALSE)*VLOOKUP($L46,EnemySkills!$A$4:$K$304,9,FALSE))
+(VLOOKUP(Q$30,$A$7:$T$26,19,FALSE)*VLOOKUP($L46,EnemySkills!$A$4:$K$304,10,FALSE))
+(VLOOKUP(Q$30,$A$7:$T$26,20,FALSE)*VLOOKUP($L46,EnemySkills!$A$4:$K$304,11,FALSE))
),0)</f>
        <v>#N/A</v>
      </c>
      <c r="R46" s="60" t="e">
        <f ca="1">ROUND(VLOOKUP($L46,EnemySkills!$A$4:$K$304,3,FALSE)
+(
 ($D$4*VLOOKUP($L46,EnemySkills!$A$4:$K$304,4,FALSE))
+($F$4*VLOOKUP($L46,EnemySkills!$A$4:$K$304,5,FALSE))
+($H$4*VLOOKUP($L46,EnemySkills!$A$4:$K$304,6,FALSE))
+($I$4*VLOOKUP($L46,EnemySkills!$A$4:$K$304,7,FALSE))
)-(
 (VLOOKUP(R$30,$A$7:$T$26,16,FALSE)*VLOOKUP($L46,EnemySkills!$A$4:$K$304,8,FALSE))
+(VLOOKUP(R$30,$A$7:$T$26,18,FALSE)*VLOOKUP($L46,EnemySkills!$A$4:$K$304,9,FALSE))
+(VLOOKUP(R$30,$A$7:$T$26,19,FALSE)*VLOOKUP($L46,EnemySkills!$A$4:$K$304,10,FALSE))
+(VLOOKUP(R$30,$A$7:$T$26,20,FALSE)*VLOOKUP($L46,EnemySkills!$A$4:$K$304,11,FALSE))
),0)</f>
        <v>#N/A</v>
      </c>
      <c r="S46" s="60" t="e">
        <f ca="1">ROUND(VLOOKUP($L46,EnemySkills!$A$4:$K$304,3,FALSE)
+(
 ($D$4*VLOOKUP($L46,EnemySkills!$A$4:$K$304,4,FALSE))
+($F$4*VLOOKUP($L46,EnemySkills!$A$4:$K$304,5,FALSE))
+($H$4*VLOOKUP($L46,EnemySkills!$A$4:$K$304,6,FALSE))
+($I$4*VLOOKUP($L46,EnemySkills!$A$4:$K$304,7,FALSE))
)-(
 (VLOOKUP(S$30,$A$7:$T$26,16,FALSE)*VLOOKUP($L46,EnemySkills!$A$4:$K$304,8,FALSE))
+(VLOOKUP(S$30,$A$7:$T$26,18,FALSE)*VLOOKUP($L46,EnemySkills!$A$4:$K$304,9,FALSE))
+(VLOOKUP(S$30,$A$7:$T$26,19,FALSE)*VLOOKUP($L46,EnemySkills!$A$4:$K$304,10,FALSE))
+(VLOOKUP(S$30,$A$7:$T$26,20,FALSE)*VLOOKUP($L46,EnemySkills!$A$4:$K$304,11,FALSE))
),0)</f>
        <v>#N/A</v>
      </c>
      <c r="T46" s="60" t="e">
        <f ca="1">ROUND(VLOOKUP($L46,EnemySkills!$A$4:$K$304,3,FALSE)
+(
 ($D$4*VLOOKUP($L46,EnemySkills!$A$4:$K$304,4,FALSE))
+($F$4*VLOOKUP($L46,EnemySkills!$A$4:$K$304,5,FALSE))
+($H$4*VLOOKUP($L46,EnemySkills!$A$4:$K$304,6,FALSE))
+($I$4*VLOOKUP($L46,EnemySkills!$A$4:$K$304,7,FALSE))
)-(
 (VLOOKUP(T$30,$A$7:$T$26,16,FALSE)*VLOOKUP($L46,EnemySkills!$A$4:$K$304,8,FALSE))
+(VLOOKUP(T$30,$A$7:$T$26,18,FALSE)*VLOOKUP($L46,EnemySkills!$A$4:$K$304,9,FALSE))
+(VLOOKUP(T$30,$A$7:$T$26,19,FALSE)*VLOOKUP($L46,EnemySkills!$A$4:$K$304,10,FALSE))
+(VLOOKUP(T$30,$A$7:$T$26,20,FALSE)*VLOOKUP($L46,EnemySkills!$A$4:$K$304,11,FALSE))
),0)</f>
        <v>#N/A</v>
      </c>
      <c r="U46" s="60" t="e">
        <f ca="1">ROUND(VLOOKUP($L46,EnemySkills!$A$4:$K$304,3,FALSE)
+(
 ($D$4*VLOOKUP($L46,EnemySkills!$A$4:$K$304,4,FALSE))
+($F$4*VLOOKUP($L46,EnemySkills!$A$4:$K$304,5,FALSE))
+($H$4*VLOOKUP($L46,EnemySkills!$A$4:$K$304,6,FALSE))
+($I$4*VLOOKUP($L46,EnemySkills!$A$4:$K$304,7,FALSE))
)-(
 (VLOOKUP(U$30,$A$7:$T$26,16,FALSE)*VLOOKUP($L46,EnemySkills!$A$4:$K$304,8,FALSE))
+(VLOOKUP(U$30,$A$7:$T$26,18,FALSE)*VLOOKUP($L46,EnemySkills!$A$4:$K$304,9,FALSE))
+(VLOOKUP(U$30,$A$7:$T$26,19,FALSE)*VLOOKUP($L46,EnemySkills!$A$4:$K$304,10,FALSE))
+(VLOOKUP(U$30,$A$7:$T$26,20,FALSE)*VLOOKUP($L46,EnemySkills!$A$4:$K$304,11,FALSE))
),0)</f>
        <v>#N/A</v>
      </c>
      <c r="V46" s="60" t="e">
        <f ca="1">ROUND(VLOOKUP($L46,EnemySkills!$A$4:$K$304,3,FALSE)
+(
 ($D$4*VLOOKUP($L46,EnemySkills!$A$4:$K$304,4,FALSE))
+($F$4*VLOOKUP($L46,EnemySkills!$A$4:$K$304,5,FALSE))
+($H$4*VLOOKUP($L46,EnemySkills!$A$4:$K$304,6,FALSE))
+($I$4*VLOOKUP($L46,EnemySkills!$A$4:$K$304,7,FALSE))
)-(
 (VLOOKUP(V$30,$A$7:$T$26,16,FALSE)*VLOOKUP($L46,EnemySkills!$A$4:$K$304,8,FALSE))
+(VLOOKUP(V$30,$A$7:$T$26,18,FALSE)*VLOOKUP($L46,EnemySkills!$A$4:$K$304,9,FALSE))
+(VLOOKUP(V$30,$A$7:$T$26,19,FALSE)*VLOOKUP($L46,EnemySkills!$A$4:$K$304,10,FALSE))
+(VLOOKUP(V$30,$A$7:$T$26,20,FALSE)*VLOOKUP($L46,EnemySkills!$A$4:$K$304,11,FALSE))
),0)</f>
        <v>#N/A</v>
      </c>
      <c r="W46" s="60" t="e">
        <f ca="1">ROUND(VLOOKUP($L46,EnemySkills!$A$4:$K$304,3,FALSE)
+(
 ($D$4*VLOOKUP($L46,EnemySkills!$A$4:$K$304,4,FALSE))
+($F$4*VLOOKUP($L46,EnemySkills!$A$4:$K$304,5,FALSE))
+($H$4*VLOOKUP($L46,EnemySkills!$A$4:$K$304,6,FALSE))
+($I$4*VLOOKUP($L46,EnemySkills!$A$4:$K$304,7,FALSE))
)-(
 (VLOOKUP(W$30,$A$7:$T$26,16,FALSE)*VLOOKUP($L46,EnemySkills!$A$4:$K$304,8,FALSE))
+(VLOOKUP(W$30,$A$7:$T$26,18,FALSE)*VLOOKUP($L46,EnemySkills!$A$4:$K$304,9,FALSE))
+(VLOOKUP(W$30,$A$7:$T$26,19,FALSE)*VLOOKUP($L46,EnemySkills!$A$4:$K$304,10,FALSE))
+(VLOOKUP(W$30,$A$7:$T$26,20,FALSE)*VLOOKUP($L46,EnemySkills!$A$4:$K$304,11,FALSE))
),0)</f>
        <v>#N/A</v>
      </c>
      <c r="X46" s="60" t="e">
        <f ca="1">ROUND(VLOOKUP($L46,EnemySkills!$A$4:$K$304,3,FALSE)
+(
 ($D$4*VLOOKUP($L46,EnemySkills!$A$4:$K$304,4,FALSE))
+($F$4*VLOOKUP($L46,EnemySkills!$A$4:$K$304,5,FALSE))
+($H$4*VLOOKUP($L46,EnemySkills!$A$4:$K$304,6,FALSE))
+($I$4*VLOOKUP($L46,EnemySkills!$A$4:$K$304,7,FALSE))
)-(
 (VLOOKUP(X$30,$A$7:$T$26,16,FALSE)*VLOOKUP($L46,EnemySkills!$A$4:$K$304,8,FALSE))
+(VLOOKUP(X$30,$A$7:$T$26,18,FALSE)*VLOOKUP($L46,EnemySkills!$A$4:$K$304,9,FALSE))
+(VLOOKUP(X$30,$A$7:$T$26,19,FALSE)*VLOOKUP($L46,EnemySkills!$A$4:$K$304,10,FALSE))
+(VLOOKUP(X$30,$A$7:$T$26,20,FALSE)*VLOOKUP($L46,EnemySkills!$A$4:$K$304,11,FALSE))
),0)</f>
        <v>#N/A</v>
      </c>
      <c r="Y46" s="60" t="e">
        <f ca="1">ROUND(VLOOKUP($L46,EnemySkills!$A$4:$K$304,3,FALSE)
+(
 ($D$4*VLOOKUP($L46,EnemySkills!$A$4:$K$304,4,FALSE))
+($F$4*VLOOKUP($L46,EnemySkills!$A$4:$K$304,5,FALSE))
+($H$4*VLOOKUP($L46,EnemySkills!$A$4:$K$304,6,FALSE))
+($I$4*VLOOKUP($L46,EnemySkills!$A$4:$K$304,7,FALSE))
)-(
 (VLOOKUP(Y$30,$A$7:$T$26,16,FALSE)*VLOOKUP($L46,EnemySkills!$A$4:$K$304,8,FALSE))
+(VLOOKUP(Y$30,$A$7:$T$26,18,FALSE)*VLOOKUP($L46,EnemySkills!$A$4:$K$304,9,FALSE))
+(VLOOKUP(Y$30,$A$7:$T$26,19,FALSE)*VLOOKUP($L46,EnemySkills!$A$4:$K$304,10,FALSE))
+(VLOOKUP(Y$30,$A$7:$T$26,20,FALSE)*VLOOKUP($L46,EnemySkills!$A$4:$K$304,11,FALSE))
),0)</f>
        <v>#N/A</v>
      </c>
      <c r="Z46" s="60" t="e">
        <f ca="1">ROUND(VLOOKUP($L46,EnemySkills!$A$4:$K$304,3,FALSE)
+(
 ($D$4*VLOOKUP($L46,EnemySkills!$A$4:$K$304,4,FALSE))
+($F$4*VLOOKUP($L46,EnemySkills!$A$4:$K$304,5,FALSE))
+($H$4*VLOOKUP($L46,EnemySkills!$A$4:$K$304,6,FALSE))
+($I$4*VLOOKUP($L46,EnemySkills!$A$4:$K$304,7,FALSE))
)-(
 (VLOOKUP(Z$30,$A$7:$T$26,16,FALSE)*VLOOKUP($L46,EnemySkills!$A$4:$K$304,8,FALSE))
+(VLOOKUP(Z$30,$A$7:$T$26,18,FALSE)*VLOOKUP($L46,EnemySkills!$A$4:$K$304,9,FALSE))
+(VLOOKUP(Z$30,$A$7:$T$26,19,FALSE)*VLOOKUP($L46,EnemySkills!$A$4:$K$304,10,FALSE))
+(VLOOKUP(Z$30,$A$7:$T$26,20,FALSE)*VLOOKUP($L46,EnemySkills!$A$4:$K$304,11,FALSE))
),0)</f>
        <v>#N/A</v>
      </c>
      <c r="AA46" s="60" t="e">
        <f ca="1">ROUND(VLOOKUP($L46,EnemySkills!$A$4:$K$304,3,FALSE)
+(
 ($D$4*VLOOKUP($L46,EnemySkills!$A$4:$K$304,4,FALSE))
+($F$4*VLOOKUP($L46,EnemySkills!$A$4:$K$304,5,FALSE))
+($H$4*VLOOKUP($L46,EnemySkills!$A$4:$K$304,6,FALSE))
+($I$4*VLOOKUP($L46,EnemySkills!$A$4:$K$304,7,FALSE))
)-(
 (VLOOKUP(AA$30,$A$7:$T$26,16,FALSE)*VLOOKUP($L46,EnemySkills!$A$4:$K$304,8,FALSE))
+(VLOOKUP(AA$30,$A$7:$T$26,18,FALSE)*VLOOKUP($L46,EnemySkills!$A$4:$K$304,9,FALSE))
+(VLOOKUP(AA$30,$A$7:$T$26,19,FALSE)*VLOOKUP($L46,EnemySkills!$A$4:$K$304,10,FALSE))
+(VLOOKUP(AA$30,$A$7:$T$26,20,FALSE)*VLOOKUP($L46,EnemySkills!$A$4:$K$304,11,FALSE))
),0)</f>
        <v>#N/A</v>
      </c>
      <c r="AB46" s="60" t="e">
        <f ca="1">ROUND(VLOOKUP($L46,EnemySkills!$A$4:$K$304,3,FALSE)
+(
 ($D$4*VLOOKUP($L46,EnemySkills!$A$4:$K$304,4,FALSE))
+($F$4*VLOOKUP($L46,EnemySkills!$A$4:$K$304,5,FALSE))
+($H$4*VLOOKUP($L46,EnemySkills!$A$4:$K$304,6,FALSE))
+($I$4*VLOOKUP($L46,EnemySkills!$A$4:$K$304,7,FALSE))
)-(
 (VLOOKUP(AB$30,$A$7:$T$26,16,FALSE)*VLOOKUP($L46,EnemySkills!$A$4:$K$304,8,FALSE))
+(VLOOKUP(AB$30,$A$7:$T$26,18,FALSE)*VLOOKUP($L46,EnemySkills!$A$4:$K$304,9,FALSE))
+(VLOOKUP(AB$30,$A$7:$T$26,19,FALSE)*VLOOKUP($L46,EnemySkills!$A$4:$K$304,10,FALSE))
+(VLOOKUP(AB$30,$A$7:$T$26,20,FALSE)*VLOOKUP($L46,EnemySkills!$A$4:$K$304,11,FALSE))
),0)</f>
        <v>#N/A</v>
      </c>
      <c r="AC46" s="60" t="e">
        <f ca="1">ROUND(VLOOKUP($L46,EnemySkills!$A$4:$K$304,3,FALSE)
+(
 ($D$4*VLOOKUP($L46,EnemySkills!$A$4:$K$304,4,FALSE))
+($F$4*VLOOKUP($L46,EnemySkills!$A$4:$K$304,5,FALSE))
+($H$4*VLOOKUP($L46,EnemySkills!$A$4:$K$304,6,FALSE))
+($I$4*VLOOKUP($L46,EnemySkills!$A$4:$K$304,7,FALSE))
)-(
 (VLOOKUP(AC$30,$A$7:$T$26,16,FALSE)*VLOOKUP($L46,EnemySkills!$A$4:$K$304,8,FALSE))
+(VLOOKUP(AC$30,$A$7:$T$26,18,FALSE)*VLOOKUP($L46,EnemySkills!$A$4:$K$304,9,FALSE))
+(VLOOKUP(AC$30,$A$7:$T$26,19,FALSE)*VLOOKUP($L46,EnemySkills!$A$4:$K$304,10,FALSE))
+(VLOOKUP(AC$30,$A$7:$T$26,20,FALSE)*VLOOKUP($L46,EnemySkills!$A$4:$K$304,11,FALSE))
),0)</f>
        <v>#N/A</v>
      </c>
      <c r="AD46" s="60" t="e">
        <f ca="1">ROUND(VLOOKUP($L46,EnemySkills!$A$4:$K$304,3,FALSE)
+(
 ($D$4*VLOOKUP($L46,EnemySkills!$A$4:$K$304,4,FALSE))
+($F$4*VLOOKUP($L46,EnemySkills!$A$4:$K$304,5,FALSE))
+($H$4*VLOOKUP($L46,EnemySkills!$A$4:$K$304,6,FALSE))
+($I$4*VLOOKUP($L46,EnemySkills!$A$4:$K$304,7,FALSE))
)-(
 (VLOOKUP(AD$30,$A$7:$T$26,16,FALSE)*VLOOKUP($L46,EnemySkills!$A$4:$K$304,8,FALSE))
+(VLOOKUP(AD$30,$A$7:$T$26,18,FALSE)*VLOOKUP($L46,EnemySkills!$A$4:$K$304,9,FALSE))
+(VLOOKUP(AD$30,$A$7:$T$26,19,FALSE)*VLOOKUP($L46,EnemySkills!$A$4:$K$304,10,FALSE))
+(VLOOKUP(AD$30,$A$7:$T$26,20,FALSE)*VLOOKUP($L46,EnemySkills!$A$4:$K$304,11,FALSE))
),0)</f>
        <v>#N/A</v>
      </c>
      <c r="AE46" s="60" t="e">
        <f ca="1">ROUND(VLOOKUP($L46,EnemySkills!$A$4:$K$304,3,FALSE)
+(
 ($D$4*VLOOKUP($L46,EnemySkills!$A$4:$K$304,4,FALSE))
+($F$4*VLOOKUP($L46,EnemySkills!$A$4:$K$304,5,FALSE))
+($H$4*VLOOKUP($L46,EnemySkills!$A$4:$K$304,6,FALSE))
+($I$4*VLOOKUP($L46,EnemySkills!$A$4:$K$304,7,FALSE))
)-(
 (VLOOKUP(AE$30,$A$7:$T$26,16,FALSE)*VLOOKUP($L46,EnemySkills!$A$4:$K$304,8,FALSE))
+(VLOOKUP(AE$30,$A$7:$T$26,18,FALSE)*VLOOKUP($L46,EnemySkills!$A$4:$K$304,9,FALSE))
+(VLOOKUP(AE$30,$A$7:$T$26,19,FALSE)*VLOOKUP($L46,EnemySkills!$A$4:$K$304,10,FALSE))
+(VLOOKUP(AE$30,$A$7:$T$26,20,FALSE)*VLOOKUP($L46,EnemySkills!$A$4:$K$304,11,FALSE))
),0)</f>
        <v>#N/A</v>
      </c>
      <c r="AF46" s="60" t="e">
        <f ca="1">ROUND(VLOOKUP($L46,EnemySkills!$A$4:$K$304,3,FALSE)
+(
 ($D$4*VLOOKUP($L46,EnemySkills!$A$4:$K$304,4,FALSE))
+($F$4*VLOOKUP($L46,EnemySkills!$A$4:$K$304,5,FALSE))
+($H$4*VLOOKUP($L46,EnemySkills!$A$4:$K$304,6,FALSE))
+($I$4*VLOOKUP($L46,EnemySkills!$A$4:$K$304,7,FALSE))
)-(
 (VLOOKUP(AF$30,$A$7:$T$26,16,FALSE)*VLOOKUP($L46,EnemySkills!$A$4:$K$304,8,FALSE))
+(VLOOKUP(AF$30,$A$7:$T$26,18,FALSE)*VLOOKUP($L46,EnemySkills!$A$4:$K$304,9,FALSE))
+(VLOOKUP(AF$30,$A$7:$T$26,19,FALSE)*VLOOKUP($L46,EnemySkills!$A$4:$K$304,10,FALSE))
+(VLOOKUP(AF$30,$A$7:$T$26,20,FALSE)*VLOOKUP($L46,EnemySkills!$A$4:$K$304,11,FALSE))
),0)</f>
        <v>#N/A</v>
      </c>
    </row>
    <row r="47" spans="1:32" x14ac:dyDescent="0.25">
      <c r="A47" s="45" t="str">
        <f>Skills!A20</f>
        <v>Bash</v>
      </c>
      <c r="B47" s="75" t="str">
        <f>VLOOKUP($A47,Skills!$A$4:$C$304,2,FALSE)</f>
        <v>Ahmrin</v>
      </c>
      <c r="C47" s="75"/>
      <c r="D47" s="59">
        <f ca="1">ROUND(VLOOKUP(A47,Skills!A20:K320,3,FALSE)
+((VLOOKUP(B47,$A$7:$T$26,15,FALSE)*VLOOKUP(A47,Skills!$A$4:$K$304,4,FALSE))
+(VLOOKUP(B47,$A$7:$T$26,17,FALSE)*VLOOKUP(A47,Skills!$A$4:$K$304,5,FALSE))
+(VLOOKUP(B47,$A$7:$T$26,19,FALSE)*VLOOKUP(A47,Skills!$A$4:$K$304,6,FALSE))
+(VLOOKUP(B47,$A$7:$T42,20,FALSE)*VLOOKUP(A47,Skills!$A$4:$K$304,7,FALSE)))
-(($E$4*VLOOKUP(A47,Skills!$A$4:$K$304,8,FALSE))
+($F$4*VLOOKUP(A47,Skills!$A$4:$K$304,9,FALSE))
+($H$4*VLOOKUP(A47,Skills!$A$4:$K$304,10,FALSE))
+($I$4*VLOOKUP(A47,Skills!$A$4:$K$304,11,FALSE))),0)</f>
        <v>70</v>
      </c>
      <c r="E47" s="60">
        <f t="shared" ca="1" si="8"/>
        <v>1.4</v>
      </c>
      <c r="F47" s="59">
        <f ca="1">ROUND(VLOOKUP(A47,Skills!A20:K320,3,FALSE)
+(((VLOOKUP(B47,$A$7:$T$26,15,FALSE)*1.2)*VLOOKUP(A47,Skills!$A$4:$K$304,4,FALSE))
+((VLOOKUP(B47,$A$7:$T$26,17,FALSE)*1.2)*VLOOKUP(A47,Skills!$A$4:$K$304,5,FALSE))
+(VLOOKUP(B47,$A$7:$T$26,19,FALSE)*VLOOKUP(A47,Skills!$A$4:$K$304,6,FALSE))
+(VLOOKUP(B47,$A$7:$T42,20,FALSE)*VLOOKUP(A47,Skills!$A$4:$K$304,7,FALSE)))
-(($E$4*VLOOKUP(A47,Skills!$A$4:$K$304,8,FALSE))
+($F$4*VLOOKUP(A47,Skills!$A$4:$K$304,9,FALSE))
+($H$4*VLOOKUP(A47,Skills!$A$4:$K$304,10,FALSE))
+($I$4*VLOOKUP(A47,Skills!$A$4:$K$304,11,FALSE))),0)</f>
        <v>88</v>
      </c>
      <c r="G47" s="60">
        <f ca="1">ROUND(VLOOKUP(A47,Skills!A20:K320,3,FALSE)
+(((VLOOKUP(B47,$A$7:$T$26,15,FALSE)*1.4)*VLOOKUP(A47,Skills!$A$4:$K$304,4,FALSE))
+((VLOOKUP(B47,$A$7:$T$26,17,FALSE)*1.4)*VLOOKUP(A47,Skills!$A$4:$K$304,5,FALSE))
+(VLOOKUP(B47,$A$7:$T$26,19,FALSE)*VLOOKUP(A47,Skills!$A$4:$K$304,6,FALSE))
+(VLOOKUP(B47,$A$7:$T42,20,FALSE)*VLOOKUP(A47,Skills!$A$4:$K$304,7,FALSE)))
-(($E$4*VLOOKUP(A47,Skills!$A$4:$K$304,8,FALSE))
+($F$4*VLOOKUP(A47,Skills!$A$4:$K$304,9,FALSE))
+($H$4*VLOOKUP(A47,Skills!$A$4:$K$304,10,FALSE))
+($I$4*VLOOKUP(A47,Skills!$A$4:$K$304,11,FALSE))),0)</f>
        <v>106</v>
      </c>
      <c r="H47" s="59">
        <f ca="1">ROUND(VLOOKUP(A47,Skills!A20:K320,3,FALSE)
+((VLOOKUP(B47,$A$7:$T$26,15,FALSE)*VLOOKUP(A47,Skills!$A$4:$K$304,4,FALSE))
+(VLOOKUP(B47,$A$7:$T$26,17,FALSE)*VLOOKUP(A47,Skills!$A$4:$K$304,5,FALSE))
+(VLOOKUP(B47,$A$7:$T$26,19,FALSE)*VLOOKUP(A47,Skills!$A$4:$K$304,6,FALSE))
+(VLOOKUP(B47,$A$7:$T42,20,FALSE)*VLOOKUP(A47,Skills!$A$4:$K$304,7,FALSE)))
-((($E$4*1.2)*VLOOKUP(A47,Skills!$A$4:$K$304,8,FALSE))
+(($F$4*1.2)*VLOOKUP(A47,Skills!$A$4:$K$304,9,FALSE))
+($H$4*VLOOKUP(A47,Skills!$A$4:$K$304,10,FALSE))
+($I$4*VLOOKUP(A47,Skills!$A$4:$K$304,11,FALSE))),0)</f>
        <v>66</v>
      </c>
      <c r="I47" s="61">
        <f ca="1">ROUND(VLOOKUP(A47,Skills!A20:K320,3,FALSE)
+((VLOOKUP(B47,$A$7:$T$26,15,FALSE)*VLOOKUP(A47,Skills!$A$4:$K$304,4,FALSE))
+(VLOOKUP(B47,$A$7:$T$26,17,FALSE)*VLOOKUP(A47,Skills!$A$4:$K$304,5,FALSE))
+(VLOOKUP(B47,$A$7:$T$26,19,FALSE)*VLOOKUP(A47,Skills!$A$4:$K$304,6,FALSE))
+(VLOOKUP(B47,$A$7:$T42,20,FALSE)*VLOOKUP(A47,Skills!$A$4:$K$304,7,FALSE)))
-((($E$4*1.4)*VLOOKUP(A47,Skills!$A$4:$K$304,8,FALSE))
+(($F$4*1.4)*VLOOKUP(A47,Skills!$A$4:$K$304,9,FALSE))
+($H$4*VLOOKUP(A47,Skills!$A$4:$K$304,10,FALSE))
+($I$4*VLOOKUP(A47,Skills!$A$4:$K$304,11,FALSE))),0)</f>
        <v>62</v>
      </c>
      <c r="K47" s="68"/>
      <c r="L47" s="45">
        <f>EnemySkills!A20</f>
        <v>0</v>
      </c>
      <c r="M47" s="60" t="e">
        <f ca="1">ROUND(VLOOKUP($L47,EnemySkills!$A$4:$K$304,3,FALSE)
+(
 ($D$4*VLOOKUP($L47,EnemySkills!$A$4:$K$304,4,FALSE))
+($F$4*VLOOKUP($L47,EnemySkills!$A$4:$K$304,5,FALSE))
+($H$4*VLOOKUP($L47,EnemySkills!$A$4:$K$304,6,FALSE))
+($I$4*VLOOKUP($L47,EnemySkills!$A$4:$K$304,7,FALSE))
)-(
 (VLOOKUP(M$30,$A$7:$T$26,16,FALSE)*VLOOKUP($L47,EnemySkills!$A$4:$K$304,8,FALSE))
+(VLOOKUP(M$30,$A$7:$T$26,18,FALSE)*VLOOKUP($L47,EnemySkills!$A$4:$K$304,9,FALSE))
+(VLOOKUP(M$30,$A$7:$T$26,19,FALSE)*VLOOKUP($L47,EnemySkills!$A$4:$K$304,10,FALSE))
+(VLOOKUP(M$30,$A$7:$T$26,20,FALSE)*VLOOKUP($L47,EnemySkills!$A$4:$K$304,11,FALSE))
),0)</f>
        <v>#N/A</v>
      </c>
      <c r="N47" s="60" t="e">
        <f ca="1">ROUND(VLOOKUP($L47,EnemySkills!$A$4:$K$304,3,FALSE)
+(
 ($D$4*VLOOKUP($L47,EnemySkills!$A$4:$K$304,4,FALSE))
+($F$4*VLOOKUP($L47,EnemySkills!$A$4:$K$304,5,FALSE))
+($H$4*VLOOKUP($L47,EnemySkills!$A$4:$K$304,6,FALSE))
+($I$4*VLOOKUP($L47,EnemySkills!$A$4:$K$304,7,FALSE))
)-(
 (VLOOKUP(N$30,$A$7:$T$26,16,FALSE)*VLOOKUP($L47,EnemySkills!$A$4:$K$304,8,FALSE))
+(VLOOKUP(N$30,$A$7:$T$26,18,FALSE)*VLOOKUP($L47,EnemySkills!$A$4:$K$304,9,FALSE))
+(VLOOKUP(N$30,$A$7:$T$26,19,FALSE)*VLOOKUP($L47,EnemySkills!$A$4:$K$304,10,FALSE))
+(VLOOKUP(N$30,$A$7:$T$26,20,FALSE)*VLOOKUP($L47,EnemySkills!$A$4:$K$304,11,FALSE))
),0)</f>
        <v>#N/A</v>
      </c>
      <c r="O47" s="60" t="e">
        <f ca="1">ROUND(VLOOKUP($L47,EnemySkills!$A$4:$K$304,3,FALSE)
+(
 ($D$4*VLOOKUP($L47,EnemySkills!$A$4:$K$304,4,FALSE))
+($F$4*VLOOKUP($L47,EnemySkills!$A$4:$K$304,5,FALSE))
+($H$4*VLOOKUP($L47,EnemySkills!$A$4:$K$304,6,FALSE))
+($I$4*VLOOKUP($L47,EnemySkills!$A$4:$K$304,7,FALSE))
)-(
 (VLOOKUP(O$30,$A$7:$T$26,16,FALSE)*VLOOKUP($L47,EnemySkills!$A$4:$K$304,8,FALSE))
+(VLOOKUP(O$30,$A$7:$T$26,18,FALSE)*VLOOKUP($L47,EnemySkills!$A$4:$K$304,9,FALSE))
+(VLOOKUP(O$30,$A$7:$T$26,19,FALSE)*VLOOKUP($L47,EnemySkills!$A$4:$K$304,10,FALSE))
+(VLOOKUP(O$30,$A$7:$T$26,20,FALSE)*VLOOKUP($L47,EnemySkills!$A$4:$K$304,11,FALSE))
),0)</f>
        <v>#N/A</v>
      </c>
      <c r="P47" s="60" t="e">
        <f ca="1">ROUND(VLOOKUP($L47,EnemySkills!$A$4:$K$304,3,FALSE)
+(
 ($D$4*VLOOKUP($L47,EnemySkills!$A$4:$K$304,4,FALSE))
+($F$4*VLOOKUP($L47,EnemySkills!$A$4:$K$304,5,FALSE))
+($H$4*VLOOKUP($L47,EnemySkills!$A$4:$K$304,6,FALSE))
+($I$4*VLOOKUP($L47,EnemySkills!$A$4:$K$304,7,FALSE))
)-(
 (VLOOKUP(P$30,$A$7:$T$26,16,FALSE)*VLOOKUP($L47,EnemySkills!$A$4:$K$304,8,FALSE))
+(VLOOKUP(P$30,$A$7:$T$26,18,FALSE)*VLOOKUP($L47,EnemySkills!$A$4:$K$304,9,FALSE))
+(VLOOKUP(P$30,$A$7:$T$26,19,FALSE)*VLOOKUP($L47,EnemySkills!$A$4:$K$304,10,FALSE))
+(VLOOKUP(P$30,$A$7:$T$26,20,FALSE)*VLOOKUP($L47,EnemySkills!$A$4:$K$304,11,FALSE))
),0)</f>
        <v>#N/A</v>
      </c>
      <c r="Q47" s="60" t="e">
        <f ca="1">ROUND(VLOOKUP($L47,EnemySkills!$A$4:$K$304,3,FALSE)
+(
 ($D$4*VLOOKUP($L47,EnemySkills!$A$4:$K$304,4,FALSE))
+($F$4*VLOOKUP($L47,EnemySkills!$A$4:$K$304,5,FALSE))
+($H$4*VLOOKUP($L47,EnemySkills!$A$4:$K$304,6,FALSE))
+($I$4*VLOOKUP($L47,EnemySkills!$A$4:$K$304,7,FALSE))
)-(
 (VLOOKUP(Q$30,$A$7:$T$26,16,FALSE)*VLOOKUP($L47,EnemySkills!$A$4:$K$304,8,FALSE))
+(VLOOKUP(Q$30,$A$7:$T$26,18,FALSE)*VLOOKUP($L47,EnemySkills!$A$4:$K$304,9,FALSE))
+(VLOOKUP(Q$30,$A$7:$T$26,19,FALSE)*VLOOKUP($L47,EnemySkills!$A$4:$K$304,10,FALSE))
+(VLOOKUP(Q$30,$A$7:$T$26,20,FALSE)*VLOOKUP($L47,EnemySkills!$A$4:$K$304,11,FALSE))
),0)</f>
        <v>#N/A</v>
      </c>
      <c r="R47" s="60" t="e">
        <f ca="1">ROUND(VLOOKUP($L47,EnemySkills!$A$4:$K$304,3,FALSE)
+(
 ($D$4*VLOOKUP($L47,EnemySkills!$A$4:$K$304,4,FALSE))
+($F$4*VLOOKUP($L47,EnemySkills!$A$4:$K$304,5,FALSE))
+($H$4*VLOOKUP($L47,EnemySkills!$A$4:$K$304,6,FALSE))
+($I$4*VLOOKUP($L47,EnemySkills!$A$4:$K$304,7,FALSE))
)-(
 (VLOOKUP(R$30,$A$7:$T$26,16,FALSE)*VLOOKUP($L47,EnemySkills!$A$4:$K$304,8,FALSE))
+(VLOOKUP(R$30,$A$7:$T$26,18,FALSE)*VLOOKUP($L47,EnemySkills!$A$4:$K$304,9,FALSE))
+(VLOOKUP(R$30,$A$7:$T$26,19,FALSE)*VLOOKUP($L47,EnemySkills!$A$4:$K$304,10,FALSE))
+(VLOOKUP(R$30,$A$7:$T$26,20,FALSE)*VLOOKUP($L47,EnemySkills!$A$4:$K$304,11,FALSE))
),0)</f>
        <v>#N/A</v>
      </c>
      <c r="S47" s="60" t="e">
        <f ca="1">ROUND(VLOOKUP($L47,EnemySkills!$A$4:$K$304,3,FALSE)
+(
 ($D$4*VLOOKUP($L47,EnemySkills!$A$4:$K$304,4,FALSE))
+($F$4*VLOOKUP($L47,EnemySkills!$A$4:$K$304,5,FALSE))
+($H$4*VLOOKUP($L47,EnemySkills!$A$4:$K$304,6,FALSE))
+($I$4*VLOOKUP($L47,EnemySkills!$A$4:$K$304,7,FALSE))
)-(
 (VLOOKUP(S$30,$A$7:$T$26,16,FALSE)*VLOOKUP($L47,EnemySkills!$A$4:$K$304,8,FALSE))
+(VLOOKUP(S$30,$A$7:$T$26,18,FALSE)*VLOOKUP($L47,EnemySkills!$A$4:$K$304,9,FALSE))
+(VLOOKUP(S$30,$A$7:$T$26,19,FALSE)*VLOOKUP($L47,EnemySkills!$A$4:$K$304,10,FALSE))
+(VLOOKUP(S$30,$A$7:$T$26,20,FALSE)*VLOOKUP($L47,EnemySkills!$A$4:$K$304,11,FALSE))
),0)</f>
        <v>#N/A</v>
      </c>
      <c r="T47" s="60" t="e">
        <f ca="1">ROUND(VLOOKUP($L47,EnemySkills!$A$4:$K$304,3,FALSE)
+(
 ($D$4*VLOOKUP($L47,EnemySkills!$A$4:$K$304,4,FALSE))
+($F$4*VLOOKUP($L47,EnemySkills!$A$4:$K$304,5,FALSE))
+($H$4*VLOOKUP($L47,EnemySkills!$A$4:$K$304,6,FALSE))
+($I$4*VLOOKUP($L47,EnemySkills!$A$4:$K$304,7,FALSE))
)-(
 (VLOOKUP(T$30,$A$7:$T$26,16,FALSE)*VLOOKUP($L47,EnemySkills!$A$4:$K$304,8,FALSE))
+(VLOOKUP(T$30,$A$7:$T$26,18,FALSE)*VLOOKUP($L47,EnemySkills!$A$4:$K$304,9,FALSE))
+(VLOOKUP(T$30,$A$7:$T$26,19,FALSE)*VLOOKUP($L47,EnemySkills!$A$4:$K$304,10,FALSE))
+(VLOOKUP(T$30,$A$7:$T$26,20,FALSE)*VLOOKUP($L47,EnemySkills!$A$4:$K$304,11,FALSE))
),0)</f>
        <v>#N/A</v>
      </c>
      <c r="U47" s="60" t="e">
        <f ca="1">ROUND(VLOOKUP($L47,EnemySkills!$A$4:$K$304,3,FALSE)
+(
 ($D$4*VLOOKUP($L47,EnemySkills!$A$4:$K$304,4,FALSE))
+($F$4*VLOOKUP($L47,EnemySkills!$A$4:$K$304,5,FALSE))
+($H$4*VLOOKUP($L47,EnemySkills!$A$4:$K$304,6,FALSE))
+($I$4*VLOOKUP($L47,EnemySkills!$A$4:$K$304,7,FALSE))
)-(
 (VLOOKUP(U$30,$A$7:$T$26,16,FALSE)*VLOOKUP($L47,EnemySkills!$A$4:$K$304,8,FALSE))
+(VLOOKUP(U$30,$A$7:$T$26,18,FALSE)*VLOOKUP($L47,EnemySkills!$A$4:$K$304,9,FALSE))
+(VLOOKUP(U$30,$A$7:$T$26,19,FALSE)*VLOOKUP($L47,EnemySkills!$A$4:$K$304,10,FALSE))
+(VLOOKUP(U$30,$A$7:$T$26,20,FALSE)*VLOOKUP($L47,EnemySkills!$A$4:$K$304,11,FALSE))
),0)</f>
        <v>#N/A</v>
      </c>
      <c r="V47" s="60" t="e">
        <f ca="1">ROUND(VLOOKUP($L47,EnemySkills!$A$4:$K$304,3,FALSE)
+(
 ($D$4*VLOOKUP($L47,EnemySkills!$A$4:$K$304,4,FALSE))
+($F$4*VLOOKUP($L47,EnemySkills!$A$4:$K$304,5,FALSE))
+($H$4*VLOOKUP($L47,EnemySkills!$A$4:$K$304,6,FALSE))
+($I$4*VLOOKUP($L47,EnemySkills!$A$4:$K$304,7,FALSE))
)-(
 (VLOOKUP(V$30,$A$7:$T$26,16,FALSE)*VLOOKUP($L47,EnemySkills!$A$4:$K$304,8,FALSE))
+(VLOOKUP(V$30,$A$7:$T$26,18,FALSE)*VLOOKUP($L47,EnemySkills!$A$4:$K$304,9,FALSE))
+(VLOOKUP(V$30,$A$7:$T$26,19,FALSE)*VLOOKUP($L47,EnemySkills!$A$4:$K$304,10,FALSE))
+(VLOOKUP(V$30,$A$7:$T$26,20,FALSE)*VLOOKUP($L47,EnemySkills!$A$4:$K$304,11,FALSE))
),0)</f>
        <v>#N/A</v>
      </c>
      <c r="W47" s="60" t="e">
        <f ca="1">ROUND(VLOOKUP($L47,EnemySkills!$A$4:$K$304,3,FALSE)
+(
 ($D$4*VLOOKUP($L47,EnemySkills!$A$4:$K$304,4,FALSE))
+($F$4*VLOOKUP($L47,EnemySkills!$A$4:$K$304,5,FALSE))
+($H$4*VLOOKUP($L47,EnemySkills!$A$4:$K$304,6,FALSE))
+($I$4*VLOOKUP($L47,EnemySkills!$A$4:$K$304,7,FALSE))
)-(
 (VLOOKUP(W$30,$A$7:$T$26,16,FALSE)*VLOOKUP($L47,EnemySkills!$A$4:$K$304,8,FALSE))
+(VLOOKUP(W$30,$A$7:$T$26,18,FALSE)*VLOOKUP($L47,EnemySkills!$A$4:$K$304,9,FALSE))
+(VLOOKUP(W$30,$A$7:$T$26,19,FALSE)*VLOOKUP($L47,EnemySkills!$A$4:$K$304,10,FALSE))
+(VLOOKUP(W$30,$A$7:$T$26,20,FALSE)*VLOOKUP($L47,EnemySkills!$A$4:$K$304,11,FALSE))
),0)</f>
        <v>#N/A</v>
      </c>
      <c r="X47" s="60" t="e">
        <f ca="1">ROUND(VLOOKUP($L47,EnemySkills!$A$4:$K$304,3,FALSE)
+(
 ($D$4*VLOOKUP($L47,EnemySkills!$A$4:$K$304,4,FALSE))
+($F$4*VLOOKUP($L47,EnemySkills!$A$4:$K$304,5,FALSE))
+($H$4*VLOOKUP($L47,EnemySkills!$A$4:$K$304,6,FALSE))
+($I$4*VLOOKUP($L47,EnemySkills!$A$4:$K$304,7,FALSE))
)-(
 (VLOOKUP(X$30,$A$7:$T$26,16,FALSE)*VLOOKUP($L47,EnemySkills!$A$4:$K$304,8,FALSE))
+(VLOOKUP(X$30,$A$7:$T$26,18,FALSE)*VLOOKUP($L47,EnemySkills!$A$4:$K$304,9,FALSE))
+(VLOOKUP(X$30,$A$7:$T$26,19,FALSE)*VLOOKUP($L47,EnemySkills!$A$4:$K$304,10,FALSE))
+(VLOOKUP(X$30,$A$7:$T$26,20,FALSE)*VLOOKUP($L47,EnemySkills!$A$4:$K$304,11,FALSE))
),0)</f>
        <v>#N/A</v>
      </c>
      <c r="Y47" s="60" t="e">
        <f ca="1">ROUND(VLOOKUP($L47,EnemySkills!$A$4:$K$304,3,FALSE)
+(
 ($D$4*VLOOKUP($L47,EnemySkills!$A$4:$K$304,4,FALSE))
+($F$4*VLOOKUP($L47,EnemySkills!$A$4:$K$304,5,FALSE))
+($H$4*VLOOKUP($L47,EnemySkills!$A$4:$K$304,6,FALSE))
+($I$4*VLOOKUP($L47,EnemySkills!$A$4:$K$304,7,FALSE))
)-(
 (VLOOKUP(Y$30,$A$7:$T$26,16,FALSE)*VLOOKUP($L47,EnemySkills!$A$4:$K$304,8,FALSE))
+(VLOOKUP(Y$30,$A$7:$T$26,18,FALSE)*VLOOKUP($L47,EnemySkills!$A$4:$K$304,9,FALSE))
+(VLOOKUP(Y$30,$A$7:$T$26,19,FALSE)*VLOOKUP($L47,EnemySkills!$A$4:$K$304,10,FALSE))
+(VLOOKUP(Y$30,$A$7:$T$26,20,FALSE)*VLOOKUP($L47,EnemySkills!$A$4:$K$304,11,FALSE))
),0)</f>
        <v>#N/A</v>
      </c>
      <c r="Z47" s="60" t="e">
        <f ca="1">ROUND(VLOOKUP($L47,EnemySkills!$A$4:$K$304,3,FALSE)
+(
 ($D$4*VLOOKUP($L47,EnemySkills!$A$4:$K$304,4,FALSE))
+($F$4*VLOOKUP($L47,EnemySkills!$A$4:$K$304,5,FALSE))
+($H$4*VLOOKUP($L47,EnemySkills!$A$4:$K$304,6,FALSE))
+($I$4*VLOOKUP($L47,EnemySkills!$A$4:$K$304,7,FALSE))
)-(
 (VLOOKUP(Z$30,$A$7:$T$26,16,FALSE)*VLOOKUP($L47,EnemySkills!$A$4:$K$304,8,FALSE))
+(VLOOKUP(Z$30,$A$7:$T$26,18,FALSE)*VLOOKUP($L47,EnemySkills!$A$4:$K$304,9,FALSE))
+(VLOOKUP(Z$30,$A$7:$T$26,19,FALSE)*VLOOKUP($L47,EnemySkills!$A$4:$K$304,10,FALSE))
+(VLOOKUP(Z$30,$A$7:$T$26,20,FALSE)*VLOOKUP($L47,EnemySkills!$A$4:$K$304,11,FALSE))
),0)</f>
        <v>#N/A</v>
      </c>
      <c r="AA47" s="60" t="e">
        <f ca="1">ROUND(VLOOKUP($L47,EnemySkills!$A$4:$K$304,3,FALSE)
+(
 ($D$4*VLOOKUP($L47,EnemySkills!$A$4:$K$304,4,FALSE))
+($F$4*VLOOKUP($L47,EnemySkills!$A$4:$K$304,5,FALSE))
+($H$4*VLOOKUP($L47,EnemySkills!$A$4:$K$304,6,FALSE))
+($I$4*VLOOKUP($L47,EnemySkills!$A$4:$K$304,7,FALSE))
)-(
 (VLOOKUP(AA$30,$A$7:$T$26,16,FALSE)*VLOOKUP($L47,EnemySkills!$A$4:$K$304,8,FALSE))
+(VLOOKUP(AA$30,$A$7:$T$26,18,FALSE)*VLOOKUP($L47,EnemySkills!$A$4:$K$304,9,FALSE))
+(VLOOKUP(AA$30,$A$7:$T$26,19,FALSE)*VLOOKUP($L47,EnemySkills!$A$4:$K$304,10,FALSE))
+(VLOOKUP(AA$30,$A$7:$T$26,20,FALSE)*VLOOKUP($L47,EnemySkills!$A$4:$K$304,11,FALSE))
),0)</f>
        <v>#N/A</v>
      </c>
      <c r="AB47" s="60" t="e">
        <f ca="1">ROUND(VLOOKUP($L47,EnemySkills!$A$4:$K$304,3,FALSE)
+(
 ($D$4*VLOOKUP($L47,EnemySkills!$A$4:$K$304,4,FALSE))
+($F$4*VLOOKUP($L47,EnemySkills!$A$4:$K$304,5,FALSE))
+($H$4*VLOOKUP($L47,EnemySkills!$A$4:$K$304,6,FALSE))
+($I$4*VLOOKUP($L47,EnemySkills!$A$4:$K$304,7,FALSE))
)-(
 (VLOOKUP(AB$30,$A$7:$T$26,16,FALSE)*VLOOKUP($L47,EnemySkills!$A$4:$K$304,8,FALSE))
+(VLOOKUP(AB$30,$A$7:$T$26,18,FALSE)*VLOOKUP($L47,EnemySkills!$A$4:$K$304,9,FALSE))
+(VLOOKUP(AB$30,$A$7:$T$26,19,FALSE)*VLOOKUP($L47,EnemySkills!$A$4:$K$304,10,FALSE))
+(VLOOKUP(AB$30,$A$7:$T$26,20,FALSE)*VLOOKUP($L47,EnemySkills!$A$4:$K$304,11,FALSE))
),0)</f>
        <v>#N/A</v>
      </c>
      <c r="AC47" s="60" t="e">
        <f ca="1">ROUND(VLOOKUP($L47,EnemySkills!$A$4:$K$304,3,FALSE)
+(
 ($D$4*VLOOKUP($L47,EnemySkills!$A$4:$K$304,4,FALSE))
+($F$4*VLOOKUP($L47,EnemySkills!$A$4:$K$304,5,FALSE))
+($H$4*VLOOKUP($L47,EnemySkills!$A$4:$K$304,6,FALSE))
+($I$4*VLOOKUP($L47,EnemySkills!$A$4:$K$304,7,FALSE))
)-(
 (VLOOKUP(AC$30,$A$7:$T$26,16,FALSE)*VLOOKUP($L47,EnemySkills!$A$4:$K$304,8,FALSE))
+(VLOOKUP(AC$30,$A$7:$T$26,18,FALSE)*VLOOKUP($L47,EnemySkills!$A$4:$K$304,9,FALSE))
+(VLOOKUP(AC$30,$A$7:$T$26,19,FALSE)*VLOOKUP($L47,EnemySkills!$A$4:$K$304,10,FALSE))
+(VLOOKUP(AC$30,$A$7:$T$26,20,FALSE)*VLOOKUP($L47,EnemySkills!$A$4:$K$304,11,FALSE))
),0)</f>
        <v>#N/A</v>
      </c>
      <c r="AD47" s="60" t="e">
        <f ca="1">ROUND(VLOOKUP($L47,EnemySkills!$A$4:$K$304,3,FALSE)
+(
 ($D$4*VLOOKUP($L47,EnemySkills!$A$4:$K$304,4,FALSE))
+($F$4*VLOOKUP($L47,EnemySkills!$A$4:$K$304,5,FALSE))
+($H$4*VLOOKUP($L47,EnemySkills!$A$4:$K$304,6,FALSE))
+($I$4*VLOOKUP($L47,EnemySkills!$A$4:$K$304,7,FALSE))
)-(
 (VLOOKUP(AD$30,$A$7:$T$26,16,FALSE)*VLOOKUP($L47,EnemySkills!$A$4:$K$304,8,FALSE))
+(VLOOKUP(AD$30,$A$7:$T$26,18,FALSE)*VLOOKUP($L47,EnemySkills!$A$4:$K$304,9,FALSE))
+(VLOOKUP(AD$30,$A$7:$T$26,19,FALSE)*VLOOKUP($L47,EnemySkills!$A$4:$K$304,10,FALSE))
+(VLOOKUP(AD$30,$A$7:$T$26,20,FALSE)*VLOOKUP($L47,EnemySkills!$A$4:$K$304,11,FALSE))
),0)</f>
        <v>#N/A</v>
      </c>
      <c r="AE47" s="60" t="e">
        <f ca="1">ROUND(VLOOKUP($L47,EnemySkills!$A$4:$K$304,3,FALSE)
+(
 ($D$4*VLOOKUP($L47,EnemySkills!$A$4:$K$304,4,FALSE))
+($F$4*VLOOKUP($L47,EnemySkills!$A$4:$K$304,5,FALSE))
+($H$4*VLOOKUP($L47,EnemySkills!$A$4:$K$304,6,FALSE))
+($I$4*VLOOKUP($L47,EnemySkills!$A$4:$K$304,7,FALSE))
)-(
 (VLOOKUP(AE$30,$A$7:$T$26,16,FALSE)*VLOOKUP($L47,EnemySkills!$A$4:$K$304,8,FALSE))
+(VLOOKUP(AE$30,$A$7:$T$26,18,FALSE)*VLOOKUP($L47,EnemySkills!$A$4:$K$304,9,FALSE))
+(VLOOKUP(AE$30,$A$7:$T$26,19,FALSE)*VLOOKUP($L47,EnemySkills!$A$4:$K$304,10,FALSE))
+(VLOOKUP(AE$30,$A$7:$T$26,20,FALSE)*VLOOKUP($L47,EnemySkills!$A$4:$K$304,11,FALSE))
),0)</f>
        <v>#N/A</v>
      </c>
      <c r="AF47" s="60" t="e">
        <f ca="1">ROUND(VLOOKUP($L47,EnemySkills!$A$4:$K$304,3,FALSE)
+(
 ($D$4*VLOOKUP($L47,EnemySkills!$A$4:$K$304,4,FALSE))
+($F$4*VLOOKUP($L47,EnemySkills!$A$4:$K$304,5,FALSE))
+($H$4*VLOOKUP($L47,EnemySkills!$A$4:$K$304,6,FALSE))
+($I$4*VLOOKUP($L47,EnemySkills!$A$4:$K$304,7,FALSE))
)-(
 (VLOOKUP(AF$30,$A$7:$T$26,16,FALSE)*VLOOKUP($L47,EnemySkills!$A$4:$K$304,8,FALSE))
+(VLOOKUP(AF$30,$A$7:$T$26,18,FALSE)*VLOOKUP($L47,EnemySkills!$A$4:$K$304,9,FALSE))
+(VLOOKUP(AF$30,$A$7:$T$26,19,FALSE)*VLOOKUP($L47,EnemySkills!$A$4:$K$304,10,FALSE))
+(VLOOKUP(AF$30,$A$7:$T$26,20,FALSE)*VLOOKUP($L47,EnemySkills!$A$4:$K$304,11,FALSE))
),0)</f>
        <v>#N/A</v>
      </c>
    </row>
    <row r="48" spans="1:32" x14ac:dyDescent="0.25">
      <c r="A48" s="45" t="str">
        <f>Skills!A21</f>
        <v>Smite</v>
      </c>
      <c r="B48" s="75" t="str">
        <f>VLOOKUP($A48,Skills!$A$4:$C$304,2,FALSE)</f>
        <v>Ahmrin</v>
      </c>
      <c r="C48" s="75"/>
      <c r="D48" s="59">
        <f ca="1">ROUND(VLOOKUP(A48,Skills!A21:K321,3,FALSE)
+((VLOOKUP(B48,$A$7:$T$26,15,FALSE)*VLOOKUP(A48,Skills!$A$4:$K$304,4,FALSE))
+(VLOOKUP(B48,$A$7:$T$26,17,FALSE)*VLOOKUP(A48,Skills!$A$4:$K$304,5,FALSE))
+(VLOOKUP(B48,$A$7:$T$26,19,FALSE)*VLOOKUP(A48,Skills!$A$4:$K$304,6,FALSE))
+(VLOOKUP(B48,$A$7:$T43,20,FALSE)*VLOOKUP(A48,Skills!$A$4:$K$304,7,FALSE)))
-(($E$4*VLOOKUP(A48,Skills!$A$4:$K$304,8,FALSE))
+($F$4*VLOOKUP(A48,Skills!$A$4:$K$304,9,FALSE))
+($H$4*VLOOKUP(A48,Skills!$A$4:$K$304,10,FALSE))
+($I$4*VLOOKUP(A48,Skills!$A$4:$K$304,11,FALSE))),0)</f>
        <v>90</v>
      </c>
      <c r="E48" s="60">
        <f t="shared" ca="1" si="8"/>
        <v>1.1000000000000001</v>
      </c>
      <c r="F48" s="59">
        <f ca="1">ROUND(VLOOKUP(A48,Skills!A21:K321,3,FALSE)
+(((VLOOKUP(B48,$A$7:$T$26,15,FALSE)*1.2)*VLOOKUP(A48,Skills!$A$4:$K$304,4,FALSE))
+((VLOOKUP(B48,$A$7:$T$26,17,FALSE)*1.2)*VLOOKUP(A48,Skills!$A$4:$K$304,5,FALSE))
+(VLOOKUP(B48,$A$7:$T$26,19,FALSE)*VLOOKUP(A48,Skills!$A$4:$K$304,6,FALSE))
+(VLOOKUP(B48,$A$7:$T43,20,FALSE)*VLOOKUP(A48,Skills!$A$4:$K$304,7,FALSE)))
-(($E$4*VLOOKUP(A48,Skills!$A$4:$K$304,8,FALSE))
+($F$4*VLOOKUP(A48,Skills!$A$4:$K$304,9,FALSE))
+($H$4*VLOOKUP(A48,Skills!$A$4:$K$304,10,FALSE))
+($I$4*VLOOKUP(A48,Skills!$A$4:$K$304,11,FALSE))),0)</f>
        <v>112</v>
      </c>
      <c r="G48" s="60">
        <f ca="1">ROUND(VLOOKUP(A48,Skills!A21:K321,3,FALSE)
+(((VLOOKUP(B48,$A$7:$T$26,15,FALSE)*1.4)*VLOOKUP(A48,Skills!$A$4:$K$304,4,FALSE))
+((VLOOKUP(B48,$A$7:$T$26,17,FALSE)*1.4)*VLOOKUP(A48,Skills!$A$4:$K$304,5,FALSE))
+(VLOOKUP(B48,$A$7:$T$26,19,FALSE)*VLOOKUP(A48,Skills!$A$4:$K$304,6,FALSE))
+(VLOOKUP(B48,$A$7:$T43,20,FALSE)*VLOOKUP(A48,Skills!$A$4:$K$304,7,FALSE)))
-(($E$4*VLOOKUP(A48,Skills!$A$4:$K$304,8,FALSE))
+($F$4*VLOOKUP(A48,Skills!$A$4:$K$304,9,FALSE))
+($H$4*VLOOKUP(A48,Skills!$A$4:$K$304,10,FALSE))
+($I$4*VLOOKUP(A48,Skills!$A$4:$K$304,11,FALSE))),0)</f>
        <v>134</v>
      </c>
      <c r="H48" s="59">
        <f ca="1">ROUND(VLOOKUP(A48,Skills!A21:K321,3,FALSE)
+((VLOOKUP(B48,$A$7:$T$26,15,FALSE)*VLOOKUP(A48,Skills!$A$4:$K$304,4,FALSE))
+(VLOOKUP(B48,$A$7:$T$26,17,FALSE)*VLOOKUP(A48,Skills!$A$4:$K$304,5,FALSE))
+(VLOOKUP(B48,$A$7:$T$26,19,FALSE)*VLOOKUP(A48,Skills!$A$4:$K$304,6,FALSE))
+(VLOOKUP(B48,$A$7:$T43,20,FALSE)*VLOOKUP(A48,Skills!$A$4:$K$304,7,FALSE)))
-((($E$4*1.2)*VLOOKUP(A48,Skills!$A$4:$K$304,8,FALSE))
+(($F$4*1.2)*VLOOKUP(A48,Skills!$A$4:$K$304,9,FALSE))
+($H$4*VLOOKUP(A48,Skills!$A$4:$K$304,10,FALSE))
+($I$4*VLOOKUP(A48,Skills!$A$4:$K$304,11,FALSE))),0)</f>
        <v>86</v>
      </c>
      <c r="I48" s="61">
        <f ca="1">ROUND(VLOOKUP(A48,Skills!A21:K321,3,FALSE)
+((VLOOKUP(B48,$A$7:$T$26,15,FALSE)*VLOOKUP(A48,Skills!$A$4:$K$304,4,FALSE))
+(VLOOKUP(B48,$A$7:$T$26,17,FALSE)*VLOOKUP(A48,Skills!$A$4:$K$304,5,FALSE))
+(VLOOKUP(B48,$A$7:$T$26,19,FALSE)*VLOOKUP(A48,Skills!$A$4:$K$304,6,FALSE))
+(VLOOKUP(B48,$A$7:$T43,20,FALSE)*VLOOKUP(A48,Skills!$A$4:$K$304,7,FALSE)))
-((($E$4*1.4)*VLOOKUP(A48,Skills!$A$4:$K$304,8,FALSE))
+(($F$4*1.4)*VLOOKUP(A48,Skills!$A$4:$K$304,9,FALSE))
+($H$4*VLOOKUP(A48,Skills!$A$4:$K$304,10,FALSE))
+($I$4*VLOOKUP(A48,Skills!$A$4:$K$304,11,FALSE))),0)</f>
        <v>82</v>
      </c>
      <c r="K48" s="68"/>
      <c r="L48" s="45">
        <f>EnemySkills!A21</f>
        <v>0</v>
      </c>
      <c r="M48" s="60" t="e">
        <f ca="1">ROUND(VLOOKUP($L48,EnemySkills!$A$4:$K$304,3,FALSE)
+(
 ($D$4*VLOOKUP($L48,EnemySkills!$A$4:$K$304,4,FALSE))
+($F$4*VLOOKUP($L48,EnemySkills!$A$4:$K$304,5,FALSE))
+($H$4*VLOOKUP($L48,EnemySkills!$A$4:$K$304,6,FALSE))
+($I$4*VLOOKUP($L48,EnemySkills!$A$4:$K$304,7,FALSE))
)-(
 (VLOOKUP(M$30,$A$7:$T$26,16,FALSE)*VLOOKUP($L48,EnemySkills!$A$4:$K$304,8,FALSE))
+(VLOOKUP(M$30,$A$7:$T$26,18,FALSE)*VLOOKUP($L48,EnemySkills!$A$4:$K$304,9,FALSE))
+(VLOOKUP(M$30,$A$7:$T$26,19,FALSE)*VLOOKUP($L48,EnemySkills!$A$4:$K$304,10,FALSE))
+(VLOOKUP(M$30,$A$7:$T$26,20,FALSE)*VLOOKUP($L48,EnemySkills!$A$4:$K$304,11,FALSE))
),0)</f>
        <v>#N/A</v>
      </c>
      <c r="N48" s="60" t="e">
        <f ca="1">ROUND(VLOOKUP($L48,EnemySkills!$A$4:$K$304,3,FALSE)
+(
 ($D$4*VLOOKUP($L48,EnemySkills!$A$4:$K$304,4,FALSE))
+($F$4*VLOOKUP($L48,EnemySkills!$A$4:$K$304,5,FALSE))
+($H$4*VLOOKUP($L48,EnemySkills!$A$4:$K$304,6,FALSE))
+($I$4*VLOOKUP($L48,EnemySkills!$A$4:$K$304,7,FALSE))
)-(
 (VLOOKUP(N$30,$A$7:$T$26,16,FALSE)*VLOOKUP($L48,EnemySkills!$A$4:$K$304,8,FALSE))
+(VLOOKUP(N$30,$A$7:$T$26,18,FALSE)*VLOOKUP($L48,EnemySkills!$A$4:$K$304,9,FALSE))
+(VLOOKUP(N$30,$A$7:$T$26,19,FALSE)*VLOOKUP($L48,EnemySkills!$A$4:$K$304,10,FALSE))
+(VLOOKUP(N$30,$A$7:$T$26,20,FALSE)*VLOOKUP($L48,EnemySkills!$A$4:$K$304,11,FALSE))
),0)</f>
        <v>#N/A</v>
      </c>
      <c r="O48" s="60" t="e">
        <f ca="1">ROUND(VLOOKUP($L48,EnemySkills!$A$4:$K$304,3,FALSE)
+(
 ($D$4*VLOOKUP($L48,EnemySkills!$A$4:$K$304,4,FALSE))
+($F$4*VLOOKUP($L48,EnemySkills!$A$4:$K$304,5,FALSE))
+($H$4*VLOOKUP($L48,EnemySkills!$A$4:$K$304,6,FALSE))
+($I$4*VLOOKUP($L48,EnemySkills!$A$4:$K$304,7,FALSE))
)-(
 (VLOOKUP(O$30,$A$7:$T$26,16,FALSE)*VLOOKUP($L48,EnemySkills!$A$4:$K$304,8,FALSE))
+(VLOOKUP(O$30,$A$7:$T$26,18,FALSE)*VLOOKUP($L48,EnemySkills!$A$4:$K$304,9,FALSE))
+(VLOOKUP(O$30,$A$7:$T$26,19,FALSE)*VLOOKUP($L48,EnemySkills!$A$4:$K$304,10,FALSE))
+(VLOOKUP(O$30,$A$7:$T$26,20,FALSE)*VLOOKUP($L48,EnemySkills!$A$4:$K$304,11,FALSE))
),0)</f>
        <v>#N/A</v>
      </c>
      <c r="P48" s="60" t="e">
        <f ca="1">ROUND(VLOOKUP($L48,EnemySkills!$A$4:$K$304,3,FALSE)
+(
 ($D$4*VLOOKUP($L48,EnemySkills!$A$4:$K$304,4,FALSE))
+($F$4*VLOOKUP($L48,EnemySkills!$A$4:$K$304,5,FALSE))
+($H$4*VLOOKUP($L48,EnemySkills!$A$4:$K$304,6,FALSE))
+($I$4*VLOOKUP($L48,EnemySkills!$A$4:$K$304,7,FALSE))
)-(
 (VLOOKUP(P$30,$A$7:$T$26,16,FALSE)*VLOOKUP($L48,EnemySkills!$A$4:$K$304,8,FALSE))
+(VLOOKUP(P$30,$A$7:$T$26,18,FALSE)*VLOOKUP($L48,EnemySkills!$A$4:$K$304,9,FALSE))
+(VLOOKUP(P$30,$A$7:$T$26,19,FALSE)*VLOOKUP($L48,EnemySkills!$A$4:$K$304,10,FALSE))
+(VLOOKUP(P$30,$A$7:$T$26,20,FALSE)*VLOOKUP($L48,EnemySkills!$A$4:$K$304,11,FALSE))
),0)</f>
        <v>#N/A</v>
      </c>
      <c r="Q48" s="60" t="e">
        <f ca="1">ROUND(VLOOKUP($L48,EnemySkills!$A$4:$K$304,3,FALSE)
+(
 ($D$4*VLOOKUP($L48,EnemySkills!$A$4:$K$304,4,FALSE))
+($F$4*VLOOKUP($L48,EnemySkills!$A$4:$K$304,5,FALSE))
+($H$4*VLOOKUP($L48,EnemySkills!$A$4:$K$304,6,FALSE))
+($I$4*VLOOKUP($L48,EnemySkills!$A$4:$K$304,7,FALSE))
)-(
 (VLOOKUP(Q$30,$A$7:$T$26,16,FALSE)*VLOOKUP($L48,EnemySkills!$A$4:$K$304,8,FALSE))
+(VLOOKUP(Q$30,$A$7:$T$26,18,FALSE)*VLOOKUP($L48,EnemySkills!$A$4:$K$304,9,FALSE))
+(VLOOKUP(Q$30,$A$7:$T$26,19,FALSE)*VLOOKUP($L48,EnemySkills!$A$4:$K$304,10,FALSE))
+(VLOOKUP(Q$30,$A$7:$T$26,20,FALSE)*VLOOKUP($L48,EnemySkills!$A$4:$K$304,11,FALSE))
),0)</f>
        <v>#N/A</v>
      </c>
      <c r="R48" s="60" t="e">
        <f ca="1">ROUND(VLOOKUP($L48,EnemySkills!$A$4:$K$304,3,FALSE)
+(
 ($D$4*VLOOKUP($L48,EnemySkills!$A$4:$K$304,4,FALSE))
+($F$4*VLOOKUP($L48,EnemySkills!$A$4:$K$304,5,FALSE))
+($H$4*VLOOKUP($L48,EnemySkills!$A$4:$K$304,6,FALSE))
+($I$4*VLOOKUP($L48,EnemySkills!$A$4:$K$304,7,FALSE))
)-(
 (VLOOKUP(R$30,$A$7:$T$26,16,FALSE)*VLOOKUP($L48,EnemySkills!$A$4:$K$304,8,FALSE))
+(VLOOKUP(R$30,$A$7:$T$26,18,FALSE)*VLOOKUP($L48,EnemySkills!$A$4:$K$304,9,FALSE))
+(VLOOKUP(R$30,$A$7:$T$26,19,FALSE)*VLOOKUP($L48,EnemySkills!$A$4:$K$304,10,FALSE))
+(VLOOKUP(R$30,$A$7:$T$26,20,FALSE)*VLOOKUP($L48,EnemySkills!$A$4:$K$304,11,FALSE))
),0)</f>
        <v>#N/A</v>
      </c>
      <c r="S48" s="60" t="e">
        <f ca="1">ROUND(VLOOKUP($L48,EnemySkills!$A$4:$K$304,3,FALSE)
+(
 ($D$4*VLOOKUP($L48,EnemySkills!$A$4:$K$304,4,FALSE))
+($F$4*VLOOKUP($L48,EnemySkills!$A$4:$K$304,5,FALSE))
+($H$4*VLOOKUP($L48,EnemySkills!$A$4:$K$304,6,FALSE))
+($I$4*VLOOKUP($L48,EnemySkills!$A$4:$K$304,7,FALSE))
)-(
 (VLOOKUP(S$30,$A$7:$T$26,16,FALSE)*VLOOKUP($L48,EnemySkills!$A$4:$K$304,8,FALSE))
+(VLOOKUP(S$30,$A$7:$T$26,18,FALSE)*VLOOKUP($L48,EnemySkills!$A$4:$K$304,9,FALSE))
+(VLOOKUP(S$30,$A$7:$T$26,19,FALSE)*VLOOKUP($L48,EnemySkills!$A$4:$K$304,10,FALSE))
+(VLOOKUP(S$30,$A$7:$T$26,20,FALSE)*VLOOKUP($L48,EnemySkills!$A$4:$K$304,11,FALSE))
),0)</f>
        <v>#N/A</v>
      </c>
      <c r="T48" s="60" t="e">
        <f ca="1">ROUND(VLOOKUP($L48,EnemySkills!$A$4:$K$304,3,FALSE)
+(
 ($D$4*VLOOKUP($L48,EnemySkills!$A$4:$K$304,4,FALSE))
+($F$4*VLOOKUP($L48,EnemySkills!$A$4:$K$304,5,FALSE))
+($H$4*VLOOKUP($L48,EnemySkills!$A$4:$K$304,6,FALSE))
+($I$4*VLOOKUP($L48,EnemySkills!$A$4:$K$304,7,FALSE))
)-(
 (VLOOKUP(T$30,$A$7:$T$26,16,FALSE)*VLOOKUP($L48,EnemySkills!$A$4:$K$304,8,FALSE))
+(VLOOKUP(T$30,$A$7:$T$26,18,FALSE)*VLOOKUP($L48,EnemySkills!$A$4:$K$304,9,FALSE))
+(VLOOKUP(T$30,$A$7:$T$26,19,FALSE)*VLOOKUP($L48,EnemySkills!$A$4:$K$304,10,FALSE))
+(VLOOKUP(T$30,$A$7:$T$26,20,FALSE)*VLOOKUP($L48,EnemySkills!$A$4:$K$304,11,FALSE))
),0)</f>
        <v>#N/A</v>
      </c>
      <c r="U48" s="60" t="e">
        <f ca="1">ROUND(VLOOKUP($L48,EnemySkills!$A$4:$K$304,3,FALSE)
+(
 ($D$4*VLOOKUP($L48,EnemySkills!$A$4:$K$304,4,FALSE))
+($F$4*VLOOKUP($L48,EnemySkills!$A$4:$K$304,5,FALSE))
+($H$4*VLOOKUP($L48,EnemySkills!$A$4:$K$304,6,FALSE))
+($I$4*VLOOKUP($L48,EnemySkills!$A$4:$K$304,7,FALSE))
)-(
 (VLOOKUP(U$30,$A$7:$T$26,16,FALSE)*VLOOKUP($L48,EnemySkills!$A$4:$K$304,8,FALSE))
+(VLOOKUP(U$30,$A$7:$T$26,18,FALSE)*VLOOKUP($L48,EnemySkills!$A$4:$K$304,9,FALSE))
+(VLOOKUP(U$30,$A$7:$T$26,19,FALSE)*VLOOKUP($L48,EnemySkills!$A$4:$K$304,10,FALSE))
+(VLOOKUP(U$30,$A$7:$T$26,20,FALSE)*VLOOKUP($L48,EnemySkills!$A$4:$K$304,11,FALSE))
),0)</f>
        <v>#N/A</v>
      </c>
      <c r="V48" s="60" t="e">
        <f ca="1">ROUND(VLOOKUP($L48,EnemySkills!$A$4:$K$304,3,FALSE)
+(
 ($D$4*VLOOKUP($L48,EnemySkills!$A$4:$K$304,4,FALSE))
+($F$4*VLOOKUP($L48,EnemySkills!$A$4:$K$304,5,FALSE))
+($H$4*VLOOKUP($L48,EnemySkills!$A$4:$K$304,6,FALSE))
+($I$4*VLOOKUP($L48,EnemySkills!$A$4:$K$304,7,FALSE))
)-(
 (VLOOKUP(V$30,$A$7:$T$26,16,FALSE)*VLOOKUP($L48,EnemySkills!$A$4:$K$304,8,FALSE))
+(VLOOKUP(V$30,$A$7:$T$26,18,FALSE)*VLOOKUP($L48,EnemySkills!$A$4:$K$304,9,FALSE))
+(VLOOKUP(V$30,$A$7:$T$26,19,FALSE)*VLOOKUP($L48,EnemySkills!$A$4:$K$304,10,FALSE))
+(VLOOKUP(V$30,$A$7:$T$26,20,FALSE)*VLOOKUP($L48,EnemySkills!$A$4:$K$304,11,FALSE))
),0)</f>
        <v>#N/A</v>
      </c>
      <c r="W48" s="60" t="e">
        <f ca="1">ROUND(VLOOKUP($L48,EnemySkills!$A$4:$K$304,3,FALSE)
+(
 ($D$4*VLOOKUP($L48,EnemySkills!$A$4:$K$304,4,FALSE))
+($F$4*VLOOKUP($L48,EnemySkills!$A$4:$K$304,5,FALSE))
+($H$4*VLOOKUP($L48,EnemySkills!$A$4:$K$304,6,FALSE))
+($I$4*VLOOKUP($L48,EnemySkills!$A$4:$K$304,7,FALSE))
)-(
 (VLOOKUP(W$30,$A$7:$T$26,16,FALSE)*VLOOKUP($L48,EnemySkills!$A$4:$K$304,8,FALSE))
+(VLOOKUP(W$30,$A$7:$T$26,18,FALSE)*VLOOKUP($L48,EnemySkills!$A$4:$K$304,9,FALSE))
+(VLOOKUP(W$30,$A$7:$T$26,19,FALSE)*VLOOKUP($L48,EnemySkills!$A$4:$K$304,10,FALSE))
+(VLOOKUP(W$30,$A$7:$T$26,20,FALSE)*VLOOKUP($L48,EnemySkills!$A$4:$K$304,11,FALSE))
),0)</f>
        <v>#N/A</v>
      </c>
      <c r="X48" s="60" t="e">
        <f ca="1">ROUND(VLOOKUP($L48,EnemySkills!$A$4:$K$304,3,FALSE)
+(
 ($D$4*VLOOKUP($L48,EnemySkills!$A$4:$K$304,4,FALSE))
+($F$4*VLOOKUP($L48,EnemySkills!$A$4:$K$304,5,FALSE))
+($H$4*VLOOKUP($L48,EnemySkills!$A$4:$K$304,6,FALSE))
+($I$4*VLOOKUP($L48,EnemySkills!$A$4:$K$304,7,FALSE))
)-(
 (VLOOKUP(X$30,$A$7:$T$26,16,FALSE)*VLOOKUP($L48,EnemySkills!$A$4:$K$304,8,FALSE))
+(VLOOKUP(X$30,$A$7:$T$26,18,FALSE)*VLOOKUP($L48,EnemySkills!$A$4:$K$304,9,FALSE))
+(VLOOKUP(X$30,$A$7:$T$26,19,FALSE)*VLOOKUP($L48,EnemySkills!$A$4:$K$304,10,FALSE))
+(VLOOKUP(X$30,$A$7:$T$26,20,FALSE)*VLOOKUP($L48,EnemySkills!$A$4:$K$304,11,FALSE))
),0)</f>
        <v>#N/A</v>
      </c>
      <c r="Y48" s="60" t="e">
        <f ca="1">ROUND(VLOOKUP($L48,EnemySkills!$A$4:$K$304,3,FALSE)
+(
 ($D$4*VLOOKUP($L48,EnemySkills!$A$4:$K$304,4,FALSE))
+($F$4*VLOOKUP($L48,EnemySkills!$A$4:$K$304,5,FALSE))
+($H$4*VLOOKUP($L48,EnemySkills!$A$4:$K$304,6,FALSE))
+($I$4*VLOOKUP($L48,EnemySkills!$A$4:$K$304,7,FALSE))
)-(
 (VLOOKUP(Y$30,$A$7:$T$26,16,FALSE)*VLOOKUP($L48,EnemySkills!$A$4:$K$304,8,FALSE))
+(VLOOKUP(Y$30,$A$7:$T$26,18,FALSE)*VLOOKUP($L48,EnemySkills!$A$4:$K$304,9,FALSE))
+(VLOOKUP(Y$30,$A$7:$T$26,19,FALSE)*VLOOKUP($L48,EnemySkills!$A$4:$K$304,10,FALSE))
+(VLOOKUP(Y$30,$A$7:$T$26,20,FALSE)*VLOOKUP($L48,EnemySkills!$A$4:$K$304,11,FALSE))
),0)</f>
        <v>#N/A</v>
      </c>
      <c r="Z48" s="60" t="e">
        <f ca="1">ROUND(VLOOKUP($L48,EnemySkills!$A$4:$K$304,3,FALSE)
+(
 ($D$4*VLOOKUP($L48,EnemySkills!$A$4:$K$304,4,FALSE))
+($F$4*VLOOKUP($L48,EnemySkills!$A$4:$K$304,5,FALSE))
+($H$4*VLOOKUP($L48,EnemySkills!$A$4:$K$304,6,FALSE))
+($I$4*VLOOKUP($L48,EnemySkills!$A$4:$K$304,7,FALSE))
)-(
 (VLOOKUP(Z$30,$A$7:$T$26,16,FALSE)*VLOOKUP($L48,EnemySkills!$A$4:$K$304,8,FALSE))
+(VLOOKUP(Z$30,$A$7:$T$26,18,FALSE)*VLOOKUP($L48,EnemySkills!$A$4:$K$304,9,FALSE))
+(VLOOKUP(Z$30,$A$7:$T$26,19,FALSE)*VLOOKUP($L48,EnemySkills!$A$4:$K$304,10,FALSE))
+(VLOOKUP(Z$30,$A$7:$T$26,20,FALSE)*VLOOKUP($L48,EnemySkills!$A$4:$K$304,11,FALSE))
),0)</f>
        <v>#N/A</v>
      </c>
      <c r="AA48" s="60" t="e">
        <f ca="1">ROUND(VLOOKUP($L48,EnemySkills!$A$4:$K$304,3,FALSE)
+(
 ($D$4*VLOOKUP($L48,EnemySkills!$A$4:$K$304,4,FALSE))
+($F$4*VLOOKUP($L48,EnemySkills!$A$4:$K$304,5,FALSE))
+($H$4*VLOOKUP($L48,EnemySkills!$A$4:$K$304,6,FALSE))
+($I$4*VLOOKUP($L48,EnemySkills!$A$4:$K$304,7,FALSE))
)-(
 (VLOOKUP(AA$30,$A$7:$T$26,16,FALSE)*VLOOKUP($L48,EnemySkills!$A$4:$K$304,8,FALSE))
+(VLOOKUP(AA$30,$A$7:$T$26,18,FALSE)*VLOOKUP($L48,EnemySkills!$A$4:$K$304,9,FALSE))
+(VLOOKUP(AA$30,$A$7:$T$26,19,FALSE)*VLOOKUP($L48,EnemySkills!$A$4:$K$304,10,FALSE))
+(VLOOKUP(AA$30,$A$7:$T$26,20,FALSE)*VLOOKUP($L48,EnemySkills!$A$4:$K$304,11,FALSE))
),0)</f>
        <v>#N/A</v>
      </c>
      <c r="AB48" s="60" t="e">
        <f ca="1">ROUND(VLOOKUP($L48,EnemySkills!$A$4:$K$304,3,FALSE)
+(
 ($D$4*VLOOKUP($L48,EnemySkills!$A$4:$K$304,4,FALSE))
+($F$4*VLOOKUP($L48,EnemySkills!$A$4:$K$304,5,FALSE))
+($H$4*VLOOKUP($L48,EnemySkills!$A$4:$K$304,6,FALSE))
+($I$4*VLOOKUP($L48,EnemySkills!$A$4:$K$304,7,FALSE))
)-(
 (VLOOKUP(AB$30,$A$7:$T$26,16,FALSE)*VLOOKUP($L48,EnemySkills!$A$4:$K$304,8,FALSE))
+(VLOOKUP(AB$30,$A$7:$T$26,18,FALSE)*VLOOKUP($L48,EnemySkills!$A$4:$K$304,9,FALSE))
+(VLOOKUP(AB$30,$A$7:$T$26,19,FALSE)*VLOOKUP($L48,EnemySkills!$A$4:$K$304,10,FALSE))
+(VLOOKUP(AB$30,$A$7:$T$26,20,FALSE)*VLOOKUP($L48,EnemySkills!$A$4:$K$304,11,FALSE))
),0)</f>
        <v>#N/A</v>
      </c>
      <c r="AC48" s="60" t="e">
        <f ca="1">ROUND(VLOOKUP($L48,EnemySkills!$A$4:$K$304,3,FALSE)
+(
 ($D$4*VLOOKUP($L48,EnemySkills!$A$4:$K$304,4,FALSE))
+($F$4*VLOOKUP($L48,EnemySkills!$A$4:$K$304,5,FALSE))
+($H$4*VLOOKUP($L48,EnemySkills!$A$4:$K$304,6,FALSE))
+($I$4*VLOOKUP($L48,EnemySkills!$A$4:$K$304,7,FALSE))
)-(
 (VLOOKUP(AC$30,$A$7:$T$26,16,FALSE)*VLOOKUP($L48,EnemySkills!$A$4:$K$304,8,FALSE))
+(VLOOKUP(AC$30,$A$7:$T$26,18,FALSE)*VLOOKUP($L48,EnemySkills!$A$4:$K$304,9,FALSE))
+(VLOOKUP(AC$30,$A$7:$T$26,19,FALSE)*VLOOKUP($L48,EnemySkills!$A$4:$K$304,10,FALSE))
+(VLOOKUP(AC$30,$A$7:$T$26,20,FALSE)*VLOOKUP($L48,EnemySkills!$A$4:$K$304,11,FALSE))
),0)</f>
        <v>#N/A</v>
      </c>
      <c r="AD48" s="60" t="e">
        <f ca="1">ROUND(VLOOKUP($L48,EnemySkills!$A$4:$K$304,3,FALSE)
+(
 ($D$4*VLOOKUP($L48,EnemySkills!$A$4:$K$304,4,FALSE))
+($F$4*VLOOKUP($L48,EnemySkills!$A$4:$K$304,5,FALSE))
+($H$4*VLOOKUP($L48,EnemySkills!$A$4:$K$304,6,FALSE))
+($I$4*VLOOKUP($L48,EnemySkills!$A$4:$K$304,7,FALSE))
)-(
 (VLOOKUP(AD$30,$A$7:$T$26,16,FALSE)*VLOOKUP($L48,EnemySkills!$A$4:$K$304,8,FALSE))
+(VLOOKUP(AD$30,$A$7:$T$26,18,FALSE)*VLOOKUP($L48,EnemySkills!$A$4:$K$304,9,FALSE))
+(VLOOKUP(AD$30,$A$7:$T$26,19,FALSE)*VLOOKUP($L48,EnemySkills!$A$4:$K$304,10,FALSE))
+(VLOOKUP(AD$30,$A$7:$T$26,20,FALSE)*VLOOKUP($L48,EnemySkills!$A$4:$K$304,11,FALSE))
),0)</f>
        <v>#N/A</v>
      </c>
      <c r="AE48" s="60" t="e">
        <f ca="1">ROUND(VLOOKUP($L48,EnemySkills!$A$4:$K$304,3,FALSE)
+(
 ($D$4*VLOOKUP($L48,EnemySkills!$A$4:$K$304,4,FALSE))
+($F$4*VLOOKUP($L48,EnemySkills!$A$4:$K$304,5,FALSE))
+($H$4*VLOOKUP($L48,EnemySkills!$A$4:$K$304,6,FALSE))
+($I$4*VLOOKUP($L48,EnemySkills!$A$4:$K$304,7,FALSE))
)-(
 (VLOOKUP(AE$30,$A$7:$T$26,16,FALSE)*VLOOKUP($L48,EnemySkills!$A$4:$K$304,8,FALSE))
+(VLOOKUP(AE$30,$A$7:$T$26,18,FALSE)*VLOOKUP($L48,EnemySkills!$A$4:$K$304,9,FALSE))
+(VLOOKUP(AE$30,$A$7:$T$26,19,FALSE)*VLOOKUP($L48,EnemySkills!$A$4:$K$304,10,FALSE))
+(VLOOKUP(AE$30,$A$7:$T$26,20,FALSE)*VLOOKUP($L48,EnemySkills!$A$4:$K$304,11,FALSE))
),0)</f>
        <v>#N/A</v>
      </c>
      <c r="AF48" s="60" t="e">
        <f ca="1">ROUND(VLOOKUP($L48,EnemySkills!$A$4:$K$304,3,FALSE)
+(
 ($D$4*VLOOKUP($L48,EnemySkills!$A$4:$K$304,4,FALSE))
+($F$4*VLOOKUP($L48,EnemySkills!$A$4:$K$304,5,FALSE))
+($H$4*VLOOKUP($L48,EnemySkills!$A$4:$K$304,6,FALSE))
+($I$4*VLOOKUP($L48,EnemySkills!$A$4:$K$304,7,FALSE))
)-(
 (VLOOKUP(AF$30,$A$7:$T$26,16,FALSE)*VLOOKUP($L48,EnemySkills!$A$4:$K$304,8,FALSE))
+(VLOOKUP(AF$30,$A$7:$T$26,18,FALSE)*VLOOKUP($L48,EnemySkills!$A$4:$K$304,9,FALSE))
+(VLOOKUP(AF$30,$A$7:$T$26,19,FALSE)*VLOOKUP($L48,EnemySkills!$A$4:$K$304,10,FALSE))
+(VLOOKUP(AF$30,$A$7:$T$26,20,FALSE)*VLOOKUP($L48,EnemySkills!$A$4:$K$304,11,FALSE))
),0)</f>
        <v>#N/A</v>
      </c>
    </row>
    <row r="49" spans="1:32" x14ac:dyDescent="0.25">
      <c r="A49" s="45" t="str">
        <f>Skills!A22</f>
        <v>Kick (Mule)</v>
      </c>
      <c r="B49" s="75" t="str">
        <f>VLOOKUP($A49,Skills!$A$4:$C$304,2,FALSE)</f>
        <v>Dumpy</v>
      </c>
      <c r="C49" s="75"/>
      <c r="D49" s="59">
        <f ca="1">ROUND(VLOOKUP(A49,Skills!A22:K322,3,FALSE)
+((VLOOKUP(B49,$A$7:$T$26,15,FALSE)*VLOOKUP(A49,Skills!$A$4:$K$304,4,FALSE))
+(VLOOKUP(B49,$A$7:$T$26,17,FALSE)*VLOOKUP(A49,Skills!$A$4:$K$304,5,FALSE))
+(VLOOKUP(B49,$A$7:$T$26,19,FALSE)*VLOOKUP(A49,Skills!$A$4:$K$304,6,FALSE))
+(VLOOKUP(B49,$A$7:$T44,20,FALSE)*VLOOKUP(A49,Skills!$A$4:$K$304,7,FALSE)))
-(($E$4*VLOOKUP(A49,Skills!$A$4:$K$304,8,FALSE))
+($F$4*VLOOKUP(A49,Skills!$A$4:$K$304,9,FALSE))
+($H$4*VLOOKUP(A49,Skills!$A$4:$K$304,10,FALSE))
+($I$4*VLOOKUP(A49,Skills!$A$4:$K$304,11,FALSE))),0)</f>
        <v>20</v>
      </c>
      <c r="E49" s="60">
        <f t="shared" ca="1" si="8"/>
        <v>5</v>
      </c>
      <c r="F49" s="59">
        <f ca="1">ROUND(VLOOKUP(A49,Skills!A22:K322,3,FALSE)
+(((VLOOKUP(B49,$A$7:$T$26,15,FALSE)*1.2)*VLOOKUP(A49,Skills!$A$4:$K$304,4,FALSE))
+((VLOOKUP(B49,$A$7:$T$26,17,FALSE)*1.2)*VLOOKUP(A49,Skills!$A$4:$K$304,5,FALSE))
+(VLOOKUP(B49,$A$7:$T$26,19,FALSE)*VLOOKUP(A49,Skills!$A$4:$K$304,6,FALSE))
+(VLOOKUP(B49,$A$7:$T44,20,FALSE)*VLOOKUP(A49,Skills!$A$4:$K$304,7,FALSE)))
-(($E$4*VLOOKUP(A49,Skills!$A$4:$K$304,8,FALSE))
+($F$4*VLOOKUP(A49,Skills!$A$4:$K$304,9,FALSE))
+($H$4*VLOOKUP(A49,Skills!$A$4:$K$304,10,FALSE))
+($I$4*VLOOKUP(A49,Skills!$A$4:$K$304,11,FALSE))),0)</f>
        <v>28</v>
      </c>
      <c r="G49" s="60">
        <f ca="1">ROUND(VLOOKUP(A49,Skills!A22:K322,3,FALSE)
+(((VLOOKUP(B49,$A$7:$T$26,15,FALSE)*1.4)*VLOOKUP(A49,Skills!$A$4:$K$304,4,FALSE))
+((VLOOKUP(B49,$A$7:$T$26,17,FALSE)*1.4)*VLOOKUP(A49,Skills!$A$4:$K$304,5,FALSE))
+(VLOOKUP(B49,$A$7:$T$26,19,FALSE)*VLOOKUP(A49,Skills!$A$4:$K$304,6,FALSE))
+(VLOOKUP(B49,$A$7:$T44,20,FALSE)*VLOOKUP(A49,Skills!$A$4:$K$304,7,FALSE)))
-(($E$4*VLOOKUP(A49,Skills!$A$4:$K$304,8,FALSE))
+($F$4*VLOOKUP(A49,Skills!$A$4:$K$304,9,FALSE))
+($H$4*VLOOKUP(A49,Skills!$A$4:$K$304,10,FALSE))
+($I$4*VLOOKUP(A49,Skills!$A$4:$K$304,11,FALSE))),0)</f>
        <v>36</v>
      </c>
      <c r="H49" s="59">
        <f ca="1">ROUND(VLOOKUP(A49,Skills!A22:K322,3,FALSE)
+((VLOOKUP(B49,$A$7:$T$26,15,FALSE)*VLOOKUP(A49,Skills!$A$4:$K$304,4,FALSE))
+(VLOOKUP(B49,$A$7:$T$26,17,FALSE)*VLOOKUP(A49,Skills!$A$4:$K$304,5,FALSE))
+(VLOOKUP(B49,$A$7:$T$26,19,FALSE)*VLOOKUP(A49,Skills!$A$4:$K$304,6,FALSE))
+(VLOOKUP(B49,$A$7:$T44,20,FALSE)*VLOOKUP(A49,Skills!$A$4:$K$304,7,FALSE)))
-((($E$4*1.2)*VLOOKUP(A49,Skills!$A$4:$K$304,8,FALSE))
+(($F$4*1.2)*VLOOKUP(A49,Skills!$A$4:$K$304,9,FALSE))
+($H$4*VLOOKUP(A49,Skills!$A$4:$K$304,10,FALSE))
+($I$4*VLOOKUP(A49,Skills!$A$4:$K$304,11,FALSE))),0)</f>
        <v>16</v>
      </c>
      <c r="I49" s="61">
        <f ca="1">ROUND(VLOOKUP(A49,Skills!A22:K322,3,FALSE)
+((VLOOKUP(B49,$A$7:$T$26,15,FALSE)*VLOOKUP(A49,Skills!$A$4:$K$304,4,FALSE))
+(VLOOKUP(B49,$A$7:$T$26,17,FALSE)*VLOOKUP(A49,Skills!$A$4:$K$304,5,FALSE))
+(VLOOKUP(B49,$A$7:$T$26,19,FALSE)*VLOOKUP(A49,Skills!$A$4:$K$304,6,FALSE))
+(VLOOKUP(B49,$A$7:$T44,20,FALSE)*VLOOKUP(A49,Skills!$A$4:$K$304,7,FALSE)))
-((($E$4*1.4)*VLOOKUP(A49,Skills!$A$4:$K$304,8,FALSE))
+(($F$4*1.4)*VLOOKUP(A49,Skills!$A$4:$K$304,9,FALSE))
+($H$4*VLOOKUP(A49,Skills!$A$4:$K$304,10,FALSE))
+($I$4*VLOOKUP(A49,Skills!$A$4:$K$304,11,FALSE))),0)</f>
        <v>12</v>
      </c>
      <c r="K49" s="68"/>
      <c r="L49" s="45">
        <f>EnemySkills!A22</f>
        <v>0</v>
      </c>
      <c r="M49" s="60" t="e">
        <f ca="1">ROUND(VLOOKUP($L49,EnemySkills!$A$4:$K$304,3,FALSE)
+(
 ($D$4*VLOOKUP($L49,EnemySkills!$A$4:$K$304,4,FALSE))
+($F$4*VLOOKUP($L49,EnemySkills!$A$4:$K$304,5,FALSE))
+($H$4*VLOOKUP($L49,EnemySkills!$A$4:$K$304,6,FALSE))
+($I$4*VLOOKUP($L49,EnemySkills!$A$4:$K$304,7,FALSE))
)-(
 (VLOOKUP(M$30,$A$7:$T$26,16,FALSE)*VLOOKUP($L49,EnemySkills!$A$4:$K$304,8,FALSE))
+(VLOOKUP(M$30,$A$7:$T$26,18,FALSE)*VLOOKUP($L49,EnemySkills!$A$4:$K$304,9,FALSE))
+(VLOOKUP(M$30,$A$7:$T$26,19,FALSE)*VLOOKUP($L49,EnemySkills!$A$4:$K$304,10,FALSE))
+(VLOOKUP(M$30,$A$7:$T$26,20,FALSE)*VLOOKUP($L49,EnemySkills!$A$4:$K$304,11,FALSE))
),0)</f>
        <v>#N/A</v>
      </c>
      <c r="N49" s="60" t="e">
        <f ca="1">ROUND(VLOOKUP($L49,EnemySkills!$A$4:$K$304,3,FALSE)
+(
 ($D$4*VLOOKUP($L49,EnemySkills!$A$4:$K$304,4,FALSE))
+($F$4*VLOOKUP($L49,EnemySkills!$A$4:$K$304,5,FALSE))
+($H$4*VLOOKUP($L49,EnemySkills!$A$4:$K$304,6,FALSE))
+($I$4*VLOOKUP($L49,EnemySkills!$A$4:$K$304,7,FALSE))
)-(
 (VLOOKUP(N$30,$A$7:$T$26,16,FALSE)*VLOOKUP($L49,EnemySkills!$A$4:$K$304,8,FALSE))
+(VLOOKUP(N$30,$A$7:$T$26,18,FALSE)*VLOOKUP($L49,EnemySkills!$A$4:$K$304,9,FALSE))
+(VLOOKUP(N$30,$A$7:$T$26,19,FALSE)*VLOOKUP($L49,EnemySkills!$A$4:$K$304,10,FALSE))
+(VLOOKUP(N$30,$A$7:$T$26,20,FALSE)*VLOOKUP($L49,EnemySkills!$A$4:$K$304,11,FALSE))
),0)</f>
        <v>#N/A</v>
      </c>
      <c r="O49" s="60" t="e">
        <f ca="1">ROUND(VLOOKUP($L49,EnemySkills!$A$4:$K$304,3,FALSE)
+(
 ($D$4*VLOOKUP($L49,EnemySkills!$A$4:$K$304,4,FALSE))
+($F$4*VLOOKUP($L49,EnemySkills!$A$4:$K$304,5,FALSE))
+($H$4*VLOOKUP($L49,EnemySkills!$A$4:$K$304,6,FALSE))
+($I$4*VLOOKUP($L49,EnemySkills!$A$4:$K$304,7,FALSE))
)-(
 (VLOOKUP(O$30,$A$7:$T$26,16,FALSE)*VLOOKUP($L49,EnemySkills!$A$4:$K$304,8,FALSE))
+(VLOOKUP(O$30,$A$7:$T$26,18,FALSE)*VLOOKUP($L49,EnemySkills!$A$4:$K$304,9,FALSE))
+(VLOOKUP(O$30,$A$7:$T$26,19,FALSE)*VLOOKUP($L49,EnemySkills!$A$4:$K$304,10,FALSE))
+(VLOOKUP(O$30,$A$7:$T$26,20,FALSE)*VLOOKUP($L49,EnemySkills!$A$4:$K$304,11,FALSE))
),0)</f>
        <v>#N/A</v>
      </c>
      <c r="P49" s="60" t="e">
        <f ca="1">ROUND(VLOOKUP($L49,EnemySkills!$A$4:$K$304,3,FALSE)
+(
 ($D$4*VLOOKUP($L49,EnemySkills!$A$4:$K$304,4,FALSE))
+($F$4*VLOOKUP($L49,EnemySkills!$A$4:$K$304,5,FALSE))
+($H$4*VLOOKUP($L49,EnemySkills!$A$4:$K$304,6,FALSE))
+($I$4*VLOOKUP($L49,EnemySkills!$A$4:$K$304,7,FALSE))
)-(
 (VLOOKUP(P$30,$A$7:$T$26,16,FALSE)*VLOOKUP($L49,EnemySkills!$A$4:$K$304,8,FALSE))
+(VLOOKUP(P$30,$A$7:$T$26,18,FALSE)*VLOOKUP($L49,EnemySkills!$A$4:$K$304,9,FALSE))
+(VLOOKUP(P$30,$A$7:$T$26,19,FALSE)*VLOOKUP($L49,EnemySkills!$A$4:$K$304,10,FALSE))
+(VLOOKUP(P$30,$A$7:$T$26,20,FALSE)*VLOOKUP($L49,EnemySkills!$A$4:$K$304,11,FALSE))
),0)</f>
        <v>#N/A</v>
      </c>
      <c r="Q49" s="60" t="e">
        <f ca="1">ROUND(VLOOKUP($L49,EnemySkills!$A$4:$K$304,3,FALSE)
+(
 ($D$4*VLOOKUP($L49,EnemySkills!$A$4:$K$304,4,FALSE))
+($F$4*VLOOKUP($L49,EnemySkills!$A$4:$K$304,5,FALSE))
+($H$4*VLOOKUP($L49,EnemySkills!$A$4:$K$304,6,FALSE))
+($I$4*VLOOKUP($L49,EnemySkills!$A$4:$K$304,7,FALSE))
)-(
 (VLOOKUP(Q$30,$A$7:$T$26,16,FALSE)*VLOOKUP($L49,EnemySkills!$A$4:$K$304,8,FALSE))
+(VLOOKUP(Q$30,$A$7:$T$26,18,FALSE)*VLOOKUP($L49,EnemySkills!$A$4:$K$304,9,FALSE))
+(VLOOKUP(Q$30,$A$7:$T$26,19,FALSE)*VLOOKUP($L49,EnemySkills!$A$4:$K$304,10,FALSE))
+(VLOOKUP(Q$30,$A$7:$T$26,20,FALSE)*VLOOKUP($L49,EnemySkills!$A$4:$K$304,11,FALSE))
),0)</f>
        <v>#N/A</v>
      </c>
      <c r="R49" s="60" t="e">
        <f ca="1">ROUND(VLOOKUP($L49,EnemySkills!$A$4:$K$304,3,FALSE)
+(
 ($D$4*VLOOKUP($L49,EnemySkills!$A$4:$K$304,4,FALSE))
+($F$4*VLOOKUP($L49,EnemySkills!$A$4:$K$304,5,FALSE))
+($H$4*VLOOKUP($L49,EnemySkills!$A$4:$K$304,6,FALSE))
+($I$4*VLOOKUP($L49,EnemySkills!$A$4:$K$304,7,FALSE))
)-(
 (VLOOKUP(R$30,$A$7:$T$26,16,FALSE)*VLOOKUP($L49,EnemySkills!$A$4:$K$304,8,FALSE))
+(VLOOKUP(R$30,$A$7:$T$26,18,FALSE)*VLOOKUP($L49,EnemySkills!$A$4:$K$304,9,FALSE))
+(VLOOKUP(R$30,$A$7:$T$26,19,FALSE)*VLOOKUP($L49,EnemySkills!$A$4:$K$304,10,FALSE))
+(VLOOKUP(R$30,$A$7:$T$26,20,FALSE)*VLOOKUP($L49,EnemySkills!$A$4:$K$304,11,FALSE))
),0)</f>
        <v>#N/A</v>
      </c>
      <c r="S49" s="60" t="e">
        <f ca="1">ROUND(VLOOKUP($L49,EnemySkills!$A$4:$K$304,3,FALSE)
+(
 ($D$4*VLOOKUP($L49,EnemySkills!$A$4:$K$304,4,FALSE))
+($F$4*VLOOKUP($L49,EnemySkills!$A$4:$K$304,5,FALSE))
+($H$4*VLOOKUP($L49,EnemySkills!$A$4:$K$304,6,FALSE))
+($I$4*VLOOKUP($L49,EnemySkills!$A$4:$K$304,7,FALSE))
)-(
 (VLOOKUP(S$30,$A$7:$T$26,16,FALSE)*VLOOKUP($L49,EnemySkills!$A$4:$K$304,8,FALSE))
+(VLOOKUP(S$30,$A$7:$T$26,18,FALSE)*VLOOKUP($L49,EnemySkills!$A$4:$K$304,9,FALSE))
+(VLOOKUP(S$30,$A$7:$T$26,19,FALSE)*VLOOKUP($L49,EnemySkills!$A$4:$K$304,10,FALSE))
+(VLOOKUP(S$30,$A$7:$T$26,20,FALSE)*VLOOKUP($L49,EnemySkills!$A$4:$K$304,11,FALSE))
),0)</f>
        <v>#N/A</v>
      </c>
      <c r="T49" s="60" t="e">
        <f ca="1">ROUND(VLOOKUP($L49,EnemySkills!$A$4:$K$304,3,FALSE)
+(
 ($D$4*VLOOKUP($L49,EnemySkills!$A$4:$K$304,4,FALSE))
+($F$4*VLOOKUP($L49,EnemySkills!$A$4:$K$304,5,FALSE))
+($H$4*VLOOKUP($L49,EnemySkills!$A$4:$K$304,6,FALSE))
+($I$4*VLOOKUP($L49,EnemySkills!$A$4:$K$304,7,FALSE))
)-(
 (VLOOKUP(T$30,$A$7:$T$26,16,FALSE)*VLOOKUP($L49,EnemySkills!$A$4:$K$304,8,FALSE))
+(VLOOKUP(T$30,$A$7:$T$26,18,FALSE)*VLOOKUP($L49,EnemySkills!$A$4:$K$304,9,FALSE))
+(VLOOKUP(T$30,$A$7:$T$26,19,FALSE)*VLOOKUP($L49,EnemySkills!$A$4:$K$304,10,FALSE))
+(VLOOKUP(T$30,$A$7:$T$26,20,FALSE)*VLOOKUP($L49,EnemySkills!$A$4:$K$304,11,FALSE))
),0)</f>
        <v>#N/A</v>
      </c>
      <c r="U49" s="60" t="e">
        <f ca="1">ROUND(VLOOKUP($L49,EnemySkills!$A$4:$K$304,3,FALSE)
+(
 ($D$4*VLOOKUP($L49,EnemySkills!$A$4:$K$304,4,FALSE))
+($F$4*VLOOKUP($L49,EnemySkills!$A$4:$K$304,5,FALSE))
+($H$4*VLOOKUP($L49,EnemySkills!$A$4:$K$304,6,FALSE))
+($I$4*VLOOKUP($L49,EnemySkills!$A$4:$K$304,7,FALSE))
)-(
 (VLOOKUP(U$30,$A$7:$T$26,16,FALSE)*VLOOKUP($L49,EnemySkills!$A$4:$K$304,8,FALSE))
+(VLOOKUP(U$30,$A$7:$T$26,18,FALSE)*VLOOKUP($L49,EnemySkills!$A$4:$K$304,9,FALSE))
+(VLOOKUP(U$30,$A$7:$T$26,19,FALSE)*VLOOKUP($L49,EnemySkills!$A$4:$K$304,10,FALSE))
+(VLOOKUP(U$30,$A$7:$T$26,20,FALSE)*VLOOKUP($L49,EnemySkills!$A$4:$K$304,11,FALSE))
),0)</f>
        <v>#N/A</v>
      </c>
      <c r="V49" s="60" t="e">
        <f ca="1">ROUND(VLOOKUP($L49,EnemySkills!$A$4:$K$304,3,FALSE)
+(
 ($D$4*VLOOKUP($L49,EnemySkills!$A$4:$K$304,4,FALSE))
+($F$4*VLOOKUP($L49,EnemySkills!$A$4:$K$304,5,FALSE))
+($H$4*VLOOKUP($L49,EnemySkills!$A$4:$K$304,6,FALSE))
+($I$4*VLOOKUP($L49,EnemySkills!$A$4:$K$304,7,FALSE))
)-(
 (VLOOKUP(V$30,$A$7:$T$26,16,FALSE)*VLOOKUP($L49,EnemySkills!$A$4:$K$304,8,FALSE))
+(VLOOKUP(V$30,$A$7:$T$26,18,FALSE)*VLOOKUP($L49,EnemySkills!$A$4:$K$304,9,FALSE))
+(VLOOKUP(V$30,$A$7:$T$26,19,FALSE)*VLOOKUP($L49,EnemySkills!$A$4:$K$304,10,FALSE))
+(VLOOKUP(V$30,$A$7:$T$26,20,FALSE)*VLOOKUP($L49,EnemySkills!$A$4:$K$304,11,FALSE))
),0)</f>
        <v>#N/A</v>
      </c>
      <c r="W49" s="60" t="e">
        <f ca="1">ROUND(VLOOKUP($L49,EnemySkills!$A$4:$K$304,3,FALSE)
+(
 ($D$4*VLOOKUP($L49,EnemySkills!$A$4:$K$304,4,FALSE))
+($F$4*VLOOKUP($L49,EnemySkills!$A$4:$K$304,5,FALSE))
+($H$4*VLOOKUP($L49,EnemySkills!$A$4:$K$304,6,FALSE))
+($I$4*VLOOKUP($L49,EnemySkills!$A$4:$K$304,7,FALSE))
)-(
 (VLOOKUP(W$30,$A$7:$T$26,16,FALSE)*VLOOKUP($L49,EnemySkills!$A$4:$K$304,8,FALSE))
+(VLOOKUP(W$30,$A$7:$T$26,18,FALSE)*VLOOKUP($L49,EnemySkills!$A$4:$K$304,9,FALSE))
+(VLOOKUP(W$30,$A$7:$T$26,19,FALSE)*VLOOKUP($L49,EnemySkills!$A$4:$K$304,10,FALSE))
+(VLOOKUP(W$30,$A$7:$T$26,20,FALSE)*VLOOKUP($L49,EnemySkills!$A$4:$K$304,11,FALSE))
),0)</f>
        <v>#N/A</v>
      </c>
      <c r="X49" s="60" t="e">
        <f ca="1">ROUND(VLOOKUP($L49,EnemySkills!$A$4:$K$304,3,FALSE)
+(
 ($D$4*VLOOKUP($L49,EnemySkills!$A$4:$K$304,4,FALSE))
+($F$4*VLOOKUP($L49,EnemySkills!$A$4:$K$304,5,FALSE))
+($H$4*VLOOKUP($L49,EnemySkills!$A$4:$K$304,6,FALSE))
+($I$4*VLOOKUP($L49,EnemySkills!$A$4:$K$304,7,FALSE))
)-(
 (VLOOKUP(X$30,$A$7:$T$26,16,FALSE)*VLOOKUP($L49,EnemySkills!$A$4:$K$304,8,FALSE))
+(VLOOKUP(X$30,$A$7:$T$26,18,FALSE)*VLOOKUP($L49,EnemySkills!$A$4:$K$304,9,FALSE))
+(VLOOKUP(X$30,$A$7:$T$26,19,FALSE)*VLOOKUP($L49,EnemySkills!$A$4:$K$304,10,FALSE))
+(VLOOKUP(X$30,$A$7:$T$26,20,FALSE)*VLOOKUP($L49,EnemySkills!$A$4:$K$304,11,FALSE))
),0)</f>
        <v>#N/A</v>
      </c>
      <c r="Y49" s="60" t="e">
        <f ca="1">ROUND(VLOOKUP($L49,EnemySkills!$A$4:$K$304,3,FALSE)
+(
 ($D$4*VLOOKUP($L49,EnemySkills!$A$4:$K$304,4,FALSE))
+($F$4*VLOOKUP($L49,EnemySkills!$A$4:$K$304,5,FALSE))
+($H$4*VLOOKUP($L49,EnemySkills!$A$4:$K$304,6,FALSE))
+($I$4*VLOOKUP($L49,EnemySkills!$A$4:$K$304,7,FALSE))
)-(
 (VLOOKUP(Y$30,$A$7:$T$26,16,FALSE)*VLOOKUP($L49,EnemySkills!$A$4:$K$304,8,FALSE))
+(VLOOKUP(Y$30,$A$7:$T$26,18,FALSE)*VLOOKUP($L49,EnemySkills!$A$4:$K$304,9,FALSE))
+(VLOOKUP(Y$30,$A$7:$T$26,19,FALSE)*VLOOKUP($L49,EnemySkills!$A$4:$K$304,10,FALSE))
+(VLOOKUP(Y$30,$A$7:$T$26,20,FALSE)*VLOOKUP($L49,EnemySkills!$A$4:$K$304,11,FALSE))
),0)</f>
        <v>#N/A</v>
      </c>
      <c r="Z49" s="60" t="e">
        <f ca="1">ROUND(VLOOKUP($L49,EnemySkills!$A$4:$K$304,3,FALSE)
+(
 ($D$4*VLOOKUP($L49,EnemySkills!$A$4:$K$304,4,FALSE))
+($F$4*VLOOKUP($L49,EnemySkills!$A$4:$K$304,5,FALSE))
+($H$4*VLOOKUP($L49,EnemySkills!$A$4:$K$304,6,FALSE))
+($I$4*VLOOKUP($L49,EnemySkills!$A$4:$K$304,7,FALSE))
)-(
 (VLOOKUP(Z$30,$A$7:$T$26,16,FALSE)*VLOOKUP($L49,EnemySkills!$A$4:$K$304,8,FALSE))
+(VLOOKUP(Z$30,$A$7:$T$26,18,FALSE)*VLOOKUP($L49,EnemySkills!$A$4:$K$304,9,FALSE))
+(VLOOKUP(Z$30,$A$7:$T$26,19,FALSE)*VLOOKUP($L49,EnemySkills!$A$4:$K$304,10,FALSE))
+(VLOOKUP(Z$30,$A$7:$T$26,20,FALSE)*VLOOKUP($L49,EnemySkills!$A$4:$K$304,11,FALSE))
),0)</f>
        <v>#N/A</v>
      </c>
      <c r="AA49" s="60" t="e">
        <f ca="1">ROUND(VLOOKUP($L49,EnemySkills!$A$4:$K$304,3,FALSE)
+(
 ($D$4*VLOOKUP($L49,EnemySkills!$A$4:$K$304,4,FALSE))
+($F$4*VLOOKUP($L49,EnemySkills!$A$4:$K$304,5,FALSE))
+($H$4*VLOOKUP($L49,EnemySkills!$A$4:$K$304,6,FALSE))
+($I$4*VLOOKUP($L49,EnemySkills!$A$4:$K$304,7,FALSE))
)-(
 (VLOOKUP(AA$30,$A$7:$T$26,16,FALSE)*VLOOKUP($L49,EnemySkills!$A$4:$K$304,8,FALSE))
+(VLOOKUP(AA$30,$A$7:$T$26,18,FALSE)*VLOOKUP($L49,EnemySkills!$A$4:$K$304,9,FALSE))
+(VLOOKUP(AA$30,$A$7:$T$26,19,FALSE)*VLOOKUP($L49,EnemySkills!$A$4:$K$304,10,FALSE))
+(VLOOKUP(AA$30,$A$7:$T$26,20,FALSE)*VLOOKUP($L49,EnemySkills!$A$4:$K$304,11,FALSE))
),0)</f>
        <v>#N/A</v>
      </c>
      <c r="AB49" s="60" t="e">
        <f ca="1">ROUND(VLOOKUP($L49,EnemySkills!$A$4:$K$304,3,FALSE)
+(
 ($D$4*VLOOKUP($L49,EnemySkills!$A$4:$K$304,4,FALSE))
+($F$4*VLOOKUP($L49,EnemySkills!$A$4:$K$304,5,FALSE))
+($H$4*VLOOKUP($L49,EnemySkills!$A$4:$K$304,6,FALSE))
+($I$4*VLOOKUP($L49,EnemySkills!$A$4:$K$304,7,FALSE))
)-(
 (VLOOKUP(AB$30,$A$7:$T$26,16,FALSE)*VLOOKUP($L49,EnemySkills!$A$4:$K$304,8,FALSE))
+(VLOOKUP(AB$30,$A$7:$T$26,18,FALSE)*VLOOKUP($L49,EnemySkills!$A$4:$K$304,9,FALSE))
+(VLOOKUP(AB$30,$A$7:$T$26,19,FALSE)*VLOOKUP($L49,EnemySkills!$A$4:$K$304,10,FALSE))
+(VLOOKUP(AB$30,$A$7:$T$26,20,FALSE)*VLOOKUP($L49,EnemySkills!$A$4:$K$304,11,FALSE))
),0)</f>
        <v>#N/A</v>
      </c>
      <c r="AC49" s="60" t="e">
        <f ca="1">ROUND(VLOOKUP($L49,EnemySkills!$A$4:$K$304,3,FALSE)
+(
 ($D$4*VLOOKUP($L49,EnemySkills!$A$4:$K$304,4,FALSE))
+($F$4*VLOOKUP($L49,EnemySkills!$A$4:$K$304,5,FALSE))
+($H$4*VLOOKUP($L49,EnemySkills!$A$4:$K$304,6,FALSE))
+($I$4*VLOOKUP($L49,EnemySkills!$A$4:$K$304,7,FALSE))
)-(
 (VLOOKUP(AC$30,$A$7:$T$26,16,FALSE)*VLOOKUP($L49,EnemySkills!$A$4:$K$304,8,FALSE))
+(VLOOKUP(AC$30,$A$7:$T$26,18,FALSE)*VLOOKUP($L49,EnemySkills!$A$4:$K$304,9,FALSE))
+(VLOOKUP(AC$30,$A$7:$T$26,19,FALSE)*VLOOKUP($L49,EnemySkills!$A$4:$K$304,10,FALSE))
+(VLOOKUP(AC$30,$A$7:$T$26,20,FALSE)*VLOOKUP($L49,EnemySkills!$A$4:$K$304,11,FALSE))
),0)</f>
        <v>#N/A</v>
      </c>
      <c r="AD49" s="60" t="e">
        <f ca="1">ROUND(VLOOKUP($L49,EnemySkills!$A$4:$K$304,3,FALSE)
+(
 ($D$4*VLOOKUP($L49,EnemySkills!$A$4:$K$304,4,FALSE))
+($F$4*VLOOKUP($L49,EnemySkills!$A$4:$K$304,5,FALSE))
+($H$4*VLOOKUP($L49,EnemySkills!$A$4:$K$304,6,FALSE))
+($I$4*VLOOKUP($L49,EnemySkills!$A$4:$K$304,7,FALSE))
)-(
 (VLOOKUP(AD$30,$A$7:$T$26,16,FALSE)*VLOOKUP($L49,EnemySkills!$A$4:$K$304,8,FALSE))
+(VLOOKUP(AD$30,$A$7:$T$26,18,FALSE)*VLOOKUP($L49,EnemySkills!$A$4:$K$304,9,FALSE))
+(VLOOKUP(AD$30,$A$7:$T$26,19,FALSE)*VLOOKUP($L49,EnemySkills!$A$4:$K$304,10,FALSE))
+(VLOOKUP(AD$30,$A$7:$T$26,20,FALSE)*VLOOKUP($L49,EnemySkills!$A$4:$K$304,11,FALSE))
),0)</f>
        <v>#N/A</v>
      </c>
      <c r="AE49" s="60" t="e">
        <f ca="1">ROUND(VLOOKUP($L49,EnemySkills!$A$4:$K$304,3,FALSE)
+(
 ($D$4*VLOOKUP($L49,EnemySkills!$A$4:$K$304,4,FALSE))
+($F$4*VLOOKUP($L49,EnemySkills!$A$4:$K$304,5,FALSE))
+($H$4*VLOOKUP($L49,EnemySkills!$A$4:$K$304,6,FALSE))
+($I$4*VLOOKUP($L49,EnemySkills!$A$4:$K$304,7,FALSE))
)-(
 (VLOOKUP(AE$30,$A$7:$T$26,16,FALSE)*VLOOKUP($L49,EnemySkills!$A$4:$K$304,8,FALSE))
+(VLOOKUP(AE$30,$A$7:$T$26,18,FALSE)*VLOOKUP($L49,EnemySkills!$A$4:$K$304,9,FALSE))
+(VLOOKUP(AE$30,$A$7:$T$26,19,FALSE)*VLOOKUP($L49,EnemySkills!$A$4:$K$304,10,FALSE))
+(VLOOKUP(AE$30,$A$7:$T$26,20,FALSE)*VLOOKUP($L49,EnemySkills!$A$4:$K$304,11,FALSE))
),0)</f>
        <v>#N/A</v>
      </c>
      <c r="AF49" s="60" t="e">
        <f ca="1">ROUND(VLOOKUP($L49,EnemySkills!$A$4:$K$304,3,FALSE)
+(
 ($D$4*VLOOKUP($L49,EnemySkills!$A$4:$K$304,4,FALSE))
+($F$4*VLOOKUP($L49,EnemySkills!$A$4:$K$304,5,FALSE))
+($H$4*VLOOKUP($L49,EnemySkills!$A$4:$K$304,6,FALSE))
+($I$4*VLOOKUP($L49,EnemySkills!$A$4:$K$304,7,FALSE))
)-(
 (VLOOKUP(AF$30,$A$7:$T$26,16,FALSE)*VLOOKUP($L49,EnemySkills!$A$4:$K$304,8,FALSE))
+(VLOOKUP(AF$30,$A$7:$T$26,18,FALSE)*VLOOKUP($L49,EnemySkills!$A$4:$K$304,9,FALSE))
+(VLOOKUP(AF$30,$A$7:$T$26,19,FALSE)*VLOOKUP($L49,EnemySkills!$A$4:$K$304,10,FALSE))
+(VLOOKUP(AF$30,$A$7:$T$26,20,FALSE)*VLOOKUP($L49,EnemySkills!$A$4:$K$304,11,FALSE))
),0)</f>
        <v>#N/A</v>
      </c>
    </row>
    <row r="50" spans="1:32" x14ac:dyDescent="0.25">
      <c r="A50" s="45" t="str">
        <f>Skills!A23</f>
        <v>Bray</v>
      </c>
      <c r="B50" s="75" t="str">
        <f>VLOOKUP($A50,Skills!$A$4:$C$304,2,FALSE)</f>
        <v>Dumpy</v>
      </c>
      <c r="C50" s="75"/>
      <c r="D50" s="59">
        <f ca="1">ROUND(VLOOKUP(A50,Skills!A23:K323,3,FALSE)
+((VLOOKUP(B50,$A$7:$T$26,15,FALSE)*VLOOKUP(A50,Skills!$A$4:$K$304,4,FALSE))
+(VLOOKUP(B50,$A$7:$T$26,17,FALSE)*VLOOKUP(A50,Skills!$A$4:$K$304,5,FALSE))
+(VLOOKUP(B50,$A$7:$T$26,19,FALSE)*VLOOKUP(A50,Skills!$A$4:$K$304,6,FALSE))
+(VLOOKUP(B50,$A$7:$T45,20,FALSE)*VLOOKUP(A50,Skills!$A$4:$K$304,7,FALSE)))
-(($E$4*VLOOKUP(A50,Skills!$A$4:$K$304,8,FALSE))
+($F$4*VLOOKUP(A50,Skills!$A$4:$K$304,9,FALSE))
+($H$4*VLOOKUP(A50,Skills!$A$4:$K$304,10,FALSE))
+($I$4*VLOOKUP(A50,Skills!$A$4:$K$304,11,FALSE))),0)</f>
        <v>20</v>
      </c>
      <c r="E50" s="60">
        <f t="shared" ca="1" si="8"/>
        <v>5</v>
      </c>
      <c r="F50" s="59">
        <f ca="1">ROUND(VLOOKUP(A50,Skills!A23:K323,3,FALSE)
+(((VLOOKUP(B50,$A$7:$T$26,15,FALSE)*1.2)*VLOOKUP(A50,Skills!$A$4:$K$304,4,FALSE))
+((VLOOKUP(B50,$A$7:$T$26,17,FALSE)*1.2)*VLOOKUP(A50,Skills!$A$4:$K$304,5,FALSE))
+(VLOOKUP(B50,$A$7:$T$26,19,FALSE)*VLOOKUP(A50,Skills!$A$4:$K$304,6,FALSE))
+(VLOOKUP(B50,$A$7:$T45,20,FALSE)*VLOOKUP(A50,Skills!$A$4:$K$304,7,FALSE)))
-(($E$4*VLOOKUP(A50,Skills!$A$4:$K$304,8,FALSE))
+($F$4*VLOOKUP(A50,Skills!$A$4:$K$304,9,FALSE))
+($H$4*VLOOKUP(A50,Skills!$A$4:$K$304,10,FALSE))
+($I$4*VLOOKUP(A50,Skills!$A$4:$K$304,11,FALSE))),0)</f>
        <v>28</v>
      </c>
      <c r="G50" s="60">
        <f ca="1">ROUND(VLOOKUP(A50,Skills!A23:K323,3,FALSE)
+(((VLOOKUP(B50,$A$7:$T$26,15,FALSE)*1.4)*VLOOKUP(A50,Skills!$A$4:$K$304,4,FALSE))
+((VLOOKUP(B50,$A$7:$T$26,17,FALSE)*1.4)*VLOOKUP(A50,Skills!$A$4:$K$304,5,FALSE))
+(VLOOKUP(B50,$A$7:$T$26,19,FALSE)*VLOOKUP(A50,Skills!$A$4:$K$304,6,FALSE))
+(VLOOKUP(B50,$A$7:$T45,20,FALSE)*VLOOKUP(A50,Skills!$A$4:$K$304,7,FALSE)))
-(($E$4*VLOOKUP(A50,Skills!$A$4:$K$304,8,FALSE))
+($F$4*VLOOKUP(A50,Skills!$A$4:$K$304,9,FALSE))
+($H$4*VLOOKUP(A50,Skills!$A$4:$K$304,10,FALSE))
+($I$4*VLOOKUP(A50,Skills!$A$4:$K$304,11,FALSE))),0)</f>
        <v>36</v>
      </c>
      <c r="H50" s="59">
        <f ca="1">ROUND(VLOOKUP(A50,Skills!A23:K323,3,FALSE)
+((VLOOKUP(B50,$A$7:$T$26,15,FALSE)*VLOOKUP(A50,Skills!$A$4:$K$304,4,FALSE))
+(VLOOKUP(B50,$A$7:$T$26,17,FALSE)*VLOOKUP(A50,Skills!$A$4:$K$304,5,FALSE))
+(VLOOKUP(B50,$A$7:$T$26,19,FALSE)*VLOOKUP(A50,Skills!$A$4:$K$304,6,FALSE))
+(VLOOKUP(B50,$A$7:$T45,20,FALSE)*VLOOKUP(A50,Skills!$A$4:$K$304,7,FALSE)))
-((($E$4*1.2)*VLOOKUP(A50,Skills!$A$4:$K$304,8,FALSE))
+(($F$4*1.2)*VLOOKUP(A50,Skills!$A$4:$K$304,9,FALSE))
+($H$4*VLOOKUP(A50,Skills!$A$4:$K$304,10,FALSE))
+($I$4*VLOOKUP(A50,Skills!$A$4:$K$304,11,FALSE))),0)</f>
        <v>16</v>
      </c>
      <c r="I50" s="61">
        <f ca="1">ROUND(VLOOKUP(A50,Skills!A23:K323,3,FALSE)
+((VLOOKUP(B50,$A$7:$T$26,15,FALSE)*VLOOKUP(A50,Skills!$A$4:$K$304,4,FALSE))
+(VLOOKUP(B50,$A$7:$T$26,17,FALSE)*VLOOKUP(A50,Skills!$A$4:$K$304,5,FALSE))
+(VLOOKUP(B50,$A$7:$T$26,19,FALSE)*VLOOKUP(A50,Skills!$A$4:$K$304,6,FALSE))
+(VLOOKUP(B50,$A$7:$T45,20,FALSE)*VLOOKUP(A50,Skills!$A$4:$K$304,7,FALSE)))
-((($E$4*1.4)*VLOOKUP(A50,Skills!$A$4:$K$304,8,FALSE))
+(($F$4*1.4)*VLOOKUP(A50,Skills!$A$4:$K$304,9,FALSE))
+($H$4*VLOOKUP(A50,Skills!$A$4:$K$304,10,FALSE))
+($I$4*VLOOKUP(A50,Skills!$A$4:$K$304,11,FALSE))),0)</f>
        <v>12</v>
      </c>
      <c r="K50" s="68"/>
      <c r="L50" s="45">
        <f>EnemySkills!A23</f>
        <v>0</v>
      </c>
      <c r="M50" s="60" t="e">
        <f ca="1">ROUND(VLOOKUP($L50,EnemySkills!$A$4:$K$304,3,FALSE)
+(
 ($D$4*VLOOKUP($L50,EnemySkills!$A$4:$K$304,4,FALSE))
+($F$4*VLOOKUP($L50,EnemySkills!$A$4:$K$304,5,FALSE))
+($H$4*VLOOKUP($L50,EnemySkills!$A$4:$K$304,6,FALSE))
+($I$4*VLOOKUP($L50,EnemySkills!$A$4:$K$304,7,FALSE))
)-(
 (VLOOKUP(M$30,$A$7:$T$26,16,FALSE)*VLOOKUP($L50,EnemySkills!$A$4:$K$304,8,FALSE))
+(VLOOKUP(M$30,$A$7:$T$26,18,FALSE)*VLOOKUP($L50,EnemySkills!$A$4:$K$304,9,FALSE))
+(VLOOKUP(M$30,$A$7:$T$26,19,FALSE)*VLOOKUP($L50,EnemySkills!$A$4:$K$304,10,FALSE))
+(VLOOKUP(M$30,$A$7:$T$26,20,FALSE)*VLOOKUP($L50,EnemySkills!$A$4:$K$304,11,FALSE))
),0)</f>
        <v>#N/A</v>
      </c>
      <c r="N50" s="60" t="e">
        <f ca="1">ROUND(VLOOKUP($L50,EnemySkills!$A$4:$K$304,3,FALSE)
+(
 ($D$4*VLOOKUP($L50,EnemySkills!$A$4:$K$304,4,FALSE))
+($F$4*VLOOKUP($L50,EnemySkills!$A$4:$K$304,5,FALSE))
+($H$4*VLOOKUP($L50,EnemySkills!$A$4:$K$304,6,FALSE))
+($I$4*VLOOKUP($L50,EnemySkills!$A$4:$K$304,7,FALSE))
)-(
 (VLOOKUP(N$30,$A$7:$T$26,16,FALSE)*VLOOKUP($L50,EnemySkills!$A$4:$K$304,8,FALSE))
+(VLOOKUP(N$30,$A$7:$T$26,18,FALSE)*VLOOKUP($L50,EnemySkills!$A$4:$K$304,9,FALSE))
+(VLOOKUP(N$30,$A$7:$T$26,19,FALSE)*VLOOKUP($L50,EnemySkills!$A$4:$K$304,10,FALSE))
+(VLOOKUP(N$30,$A$7:$T$26,20,FALSE)*VLOOKUP($L50,EnemySkills!$A$4:$K$304,11,FALSE))
),0)</f>
        <v>#N/A</v>
      </c>
      <c r="O50" s="60" t="e">
        <f ca="1">ROUND(VLOOKUP($L50,EnemySkills!$A$4:$K$304,3,FALSE)
+(
 ($D$4*VLOOKUP($L50,EnemySkills!$A$4:$K$304,4,FALSE))
+($F$4*VLOOKUP($L50,EnemySkills!$A$4:$K$304,5,FALSE))
+($H$4*VLOOKUP($L50,EnemySkills!$A$4:$K$304,6,FALSE))
+($I$4*VLOOKUP($L50,EnemySkills!$A$4:$K$304,7,FALSE))
)-(
 (VLOOKUP(O$30,$A$7:$T$26,16,FALSE)*VLOOKUP($L50,EnemySkills!$A$4:$K$304,8,FALSE))
+(VLOOKUP(O$30,$A$7:$T$26,18,FALSE)*VLOOKUP($L50,EnemySkills!$A$4:$K$304,9,FALSE))
+(VLOOKUP(O$30,$A$7:$T$26,19,FALSE)*VLOOKUP($L50,EnemySkills!$A$4:$K$304,10,FALSE))
+(VLOOKUP(O$30,$A$7:$T$26,20,FALSE)*VLOOKUP($L50,EnemySkills!$A$4:$K$304,11,FALSE))
),0)</f>
        <v>#N/A</v>
      </c>
      <c r="P50" s="60" t="e">
        <f ca="1">ROUND(VLOOKUP($L50,EnemySkills!$A$4:$K$304,3,FALSE)
+(
 ($D$4*VLOOKUP($L50,EnemySkills!$A$4:$K$304,4,FALSE))
+($F$4*VLOOKUP($L50,EnemySkills!$A$4:$K$304,5,FALSE))
+($H$4*VLOOKUP($L50,EnemySkills!$A$4:$K$304,6,FALSE))
+($I$4*VLOOKUP($L50,EnemySkills!$A$4:$K$304,7,FALSE))
)-(
 (VLOOKUP(P$30,$A$7:$T$26,16,FALSE)*VLOOKUP($L50,EnemySkills!$A$4:$K$304,8,FALSE))
+(VLOOKUP(P$30,$A$7:$T$26,18,FALSE)*VLOOKUP($L50,EnemySkills!$A$4:$K$304,9,FALSE))
+(VLOOKUP(P$30,$A$7:$T$26,19,FALSE)*VLOOKUP($L50,EnemySkills!$A$4:$K$304,10,FALSE))
+(VLOOKUP(P$30,$A$7:$T$26,20,FALSE)*VLOOKUP($L50,EnemySkills!$A$4:$K$304,11,FALSE))
),0)</f>
        <v>#N/A</v>
      </c>
      <c r="Q50" s="60" t="e">
        <f ca="1">ROUND(VLOOKUP($L50,EnemySkills!$A$4:$K$304,3,FALSE)
+(
 ($D$4*VLOOKUP($L50,EnemySkills!$A$4:$K$304,4,FALSE))
+($F$4*VLOOKUP($L50,EnemySkills!$A$4:$K$304,5,FALSE))
+($H$4*VLOOKUP($L50,EnemySkills!$A$4:$K$304,6,FALSE))
+($I$4*VLOOKUP($L50,EnemySkills!$A$4:$K$304,7,FALSE))
)-(
 (VLOOKUP(Q$30,$A$7:$T$26,16,FALSE)*VLOOKUP($L50,EnemySkills!$A$4:$K$304,8,FALSE))
+(VLOOKUP(Q$30,$A$7:$T$26,18,FALSE)*VLOOKUP($L50,EnemySkills!$A$4:$K$304,9,FALSE))
+(VLOOKUP(Q$30,$A$7:$T$26,19,FALSE)*VLOOKUP($L50,EnemySkills!$A$4:$K$304,10,FALSE))
+(VLOOKUP(Q$30,$A$7:$T$26,20,FALSE)*VLOOKUP($L50,EnemySkills!$A$4:$K$304,11,FALSE))
),0)</f>
        <v>#N/A</v>
      </c>
      <c r="R50" s="60" t="e">
        <f ca="1">ROUND(VLOOKUP($L50,EnemySkills!$A$4:$K$304,3,FALSE)
+(
 ($D$4*VLOOKUP($L50,EnemySkills!$A$4:$K$304,4,FALSE))
+($F$4*VLOOKUP($L50,EnemySkills!$A$4:$K$304,5,FALSE))
+($H$4*VLOOKUP($L50,EnemySkills!$A$4:$K$304,6,FALSE))
+($I$4*VLOOKUP($L50,EnemySkills!$A$4:$K$304,7,FALSE))
)-(
 (VLOOKUP(R$30,$A$7:$T$26,16,FALSE)*VLOOKUP($L50,EnemySkills!$A$4:$K$304,8,FALSE))
+(VLOOKUP(R$30,$A$7:$T$26,18,FALSE)*VLOOKUP($L50,EnemySkills!$A$4:$K$304,9,FALSE))
+(VLOOKUP(R$30,$A$7:$T$26,19,FALSE)*VLOOKUP($L50,EnemySkills!$A$4:$K$304,10,FALSE))
+(VLOOKUP(R$30,$A$7:$T$26,20,FALSE)*VLOOKUP($L50,EnemySkills!$A$4:$K$304,11,FALSE))
),0)</f>
        <v>#N/A</v>
      </c>
      <c r="S50" s="60" t="e">
        <f ca="1">ROUND(VLOOKUP($L50,EnemySkills!$A$4:$K$304,3,FALSE)
+(
 ($D$4*VLOOKUP($L50,EnemySkills!$A$4:$K$304,4,FALSE))
+($F$4*VLOOKUP($L50,EnemySkills!$A$4:$K$304,5,FALSE))
+($H$4*VLOOKUP($L50,EnemySkills!$A$4:$K$304,6,FALSE))
+($I$4*VLOOKUP($L50,EnemySkills!$A$4:$K$304,7,FALSE))
)-(
 (VLOOKUP(S$30,$A$7:$T$26,16,FALSE)*VLOOKUP($L50,EnemySkills!$A$4:$K$304,8,FALSE))
+(VLOOKUP(S$30,$A$7:$T$26,18,FALSE)*VLOOKUP($L50,EnemySkills!$A$4:$K$304,9,FALSE))
+(VLOOKUP(S$30,$A$7:$T$26,19,FALSE)*VLOOKUP($L50,EnemySkills!$A$4:$K$304,10,FALSE))
+(VLOOKUP(S$30,$A$7:$T$26,20,FALSE)*VLOOKUP($L50,EnemySkills!$A$4:$K$304,11,FALSE))
),0)</f>
        <v>#N/A</v>
      </c>
      <c r="T50" s="60" t="e">
        <f ca="1">ROUND(VLOOKUP($L50,EnemySkills!$A$4:$K$304,3,FALSE)
+(
 ($D$4*VLOOKUP($L50,EnemySkills!$A$4:$K$304,4,FALSE))
+($F$4*VLOOKUP($L50,EnemySkills!$A$4:$K$304,5,FALSE))
+($H$4*VLOOKUP($L50,EnemySkills!$A$4:$K$304,6,FALSE))
+($I$4*VLOOKUP($L50,EnemySkills!$A$4:$K$304,7,FALSE))
)-(
 (VLOOKUP(T$30,$A$7:$T$26,16,FALSE)*VLOOKUP($L50,EnemySkills!$A$4:$K$304,8,FALSE))
+(VLOOKUP(T$30,$A$7:$T$26,18,FALSE)*VLOOKUP($L50,EnemySkills!$A$4:$K$304,9,FALSE))
+(VLOOKUP(T$30,$A$7:$T$26,19,FALSE)*VLOOKUP($L50,EnemySkills!$A$4:$K$304,10,FALSE))
+(VLOOKUP(T$30,$A$7:$T$26,20,FALSE)*VLOOKUP($L50,EnemySkills!$A$4:$K$304,11,FALSE))
),0)</f>
        <v>#N/A</v>
      </c>
      <c r="U50" s="60" t="e">
        <f ca="1">ROUND(VLOOKUP($L50,EnemySkills!$A$4:$K$304,3,FALSE)
+(
 ($D$4*VLOOKUP($L50,EnemySkills!$A$4:$K$304,4,FALSE))
+($F$4*VLOOKUP($L50,EnemySkills!$A$4:$K$304,5,FALSE))
+($H$4*VLOOKUP($L50,EnemySkills!$A$4:$K$304,6,FALSE))
+($I$4*VLOOKUP($L50,EnemySkills!$A$4:$K$304,7,FALSE))
)-(
 (VLOOKUP(U$30,$A$7:$T$26,16,FALSE)*VLOOKUP($L50,EnemySkills!$A$4:$K$304,8,FALSE))
+(VLOOKUP(U$30,$A$7:$T$26,18,FALSE)*VLOOKUP($L50,EnemySkills!$A$4:$K$304,9,FALSE))
+(VLOOKUP(U$30,$A$7:$T$26,19,FALSE)*VLOOKUP($L50,EnemySkills!$A$4:$K$304,10,FALSE))
+(VLOOKUP(U$30,$A$7:$T$26,20,FALSE)*VLOOKUP($L50,EnemySkills!$A$4:$K$304,11,FALSE))
),0)</f>
        <v>#N/A</v>
      </c>
      <c r="V50" s="60" t="e">
        <f ca="1">ROUND(VLOOKUP($L50,EnemySkills!$A$4:$K$304,3,FALSE)
+(
 ($D$4*VLOOKUP($L50,EnemySkills!$A$4:$K$304,4,FALSE))
+($F$4*VLOOKUP($L50,EnemySkills!$A$4:$K$304,5,FALSE))
+($H$4*VLOOKUP($L50,EnemySkills!$A$4:$K$304,6,FALSE))
+($I$4*VLOOKUP($L50,EnemySkills!$A$4:$K$304,7,FALSE))
)-(
 (VLOOKUP(V$30,$A$7:$T$26,16,FALSE)*VLOOKUP($L50,EnemySkills!$A$4:$K$304,8,FALSE))
+(VLOOKUP(V$30,$A$7:$T$26,18,FALSE)*VLOOKUP($L50,EnemySkills!$A$4:$K$304,9,FALSE))
+(VLOOKUP(V$30,$A$7:$T$26,19,FALSE)*VLOOKUP($L50,EnemySkills!$A$4:$K$304,10,FALSE))
+(VLOOKUP(V$30,$A$7:$T$26,20,FALSE)*VLOOKUP($L50,EnemySkills!$A$4:$K$304,11,FALSE))
),0)</f>
        <v>#N/A</v>
      </c>
      <c r="W50" s="60" t="e">
        <f ca="1">ROUND(VLOOKUP($L50,EnemySkills!$A$4:$K$304,3,FALSE)
+(
 ($D$4*VLOOKUP($L50,EnemySkills!$A$4:$K$304,4,FALSE))
+($F$4*VLOOKUP($L50,EnemySkills!$A$4:$K$304,5,FALSE))
+($H$4*VLOOKUP($L50,EnemySkills!$A$4:$K$304,6,FALSE))
+($I$4*VLOOKUP($L50,EnemySkills!$A$4:$K$304,7,FALSE))
)-(
 (VLOOKUP(W$30,$A$7:$T$26,16,FALSE)*VLOOKUP($L50,EnemySkills!$A$4:$K$304,8,FALSE))
+(VLOOKUP(W$30,$A$7:$T$26,18,FALSE)*VLOOKUP($L50,EnemySkills!$A$4:$K$304,9,FALSE))
+(VLOOKUP(W$30,$A$7:$T$26,19,FALSE)*VLOOKUP($L50,EnemySkills!$A$4:$K$304,10,FALSE))
+(VLOOKUP(W$30,$A$7:$T$26,20,FALSE)*VLOOKUP($L50,EnemySkills!$A$4:$K$304,11,FALSE))
),0)</f>
        <v>#N/A</v>
      </c>
      <c r="X50" s="60" t="e">
        <f ca="1">ROUND(VLOOKUP($L50,EnemySkills!$A$4:$K$304,3,FALSE)
+(
 ($D$4*VLOOKUP($L50,EnemySkills!$A$4:$K$304,4,FALSE))
+($F$4*VLOOKUP($L50,EnemySkills!$A$4:$K$304,5,FALSE))
+($H$4*VLOOKUP($L50,EnemySkills!$A$4:$K$304,6,FALSE))
+($I$4*VLOOKUP($L50,EnemySkills!$A$4:$K$304,7,FALSE))
)-(
 (VLOOKUP(X$30,$A$7:$T$26,16,FALSE)*VLOOKUP($L50,EnemySkills!$A$4:$K$304,8,FALSE))
+(VLOOKUP(X$30,$A$7:$T$26,18,FALSE)*VLOOKUP($L50,EnemySkills!$A$4:$K$304,9,FALSE))
+(VLOOKUP(X$30,$A$7:$T$26,19,FALSE)*VLOOKUP($L50,EnemySkills!$A$4:$K$304,10,FALSE))
+(VLOOKUP(X$30,$A$7:$T$26,20,FALSE)*VLOOKUP($L50,EnemySkills!$A$4:$K$304,11,FALSE))
),0)</f>
        <v>#N/A</v>
      </c>
      <c r="Y50" s="60" t="e">
        <f ca="1">ROUND(VLOOKUP($L50,EnemySkills!$A$4:$K$304,3,FALSE)
+(
 ($D$4*VLOOKUP($L50,EnemySkills!$A$4:$K$304,4,FALSE))
+($F$4*VLOOKUP($L50,EnemySkills!$A$4:$K$304,5,FALSE))
+($H$4*VLOOKUP($L50,EnemySkills!$A$4:$K$304,6,FALSE))
+($I$4*VLOOKUP($L50,EnemySkills!$A$4:$K$304,7,FALSE))
)-(
 (VLOOKUP(Y$30,$A$7:$T$26,16,FALSE)*VLOOKUP($L50,EnemySkills!$A$4:$K$304,8,FALSE))
+(VLOOKUP(Y$30,$A$7:$T$26,18,FALSE)*VLOOKUP($L50,EnemySkills!$A$4:$K$304,9,FALSE))
+(VLOOKUP(Y$30,$A$7:$T$26,19,FALSE)*VLOOKUP($L50,EnemySkills!$A$4:$K$304,10,FALSE))
+(VLOOKUP(Y$30,$A$7:$T$26,20,FALSE)*VLOOKUP($L50,EnemySkills!$A$4:$K$304,11,FALSE))
),0)</f>
        <v>#N/A</v>
      </c>
      <c r="Z50" s="60" t="e">
        <f ca="1">ROUND(VLOOKUP($L50,EnemySkills!$A$4:$K$304,3,FALSE)
+(
 ($D$4*VLOOKUP($L50,EnemySkills!$A$4:$K$304,4,FALSE))
+($F$4*VLOOKUP($L50,EnemySkills!$A$4:$K$304,5,FALSE))
+($H$4*VLOOKUP($L50,EnemySkills!$A$4:$K$304,6,FALSE))
+($I$4*VLOOKUP($L50,EnemySkills!$A$4:$K$304,7,FALSE))
)-(
 (VLOOKUP(Z$30,$A$7:$T$26,16,FALSE)*VLOOKUP($L50,EnemySkills!$A$4:$K$304,8,FALSE))
+(VLOOKUP(Z$30,$A$7:$T$26,18,FALSE)*VLOOKUP($L50,EnemySkills!$A$4:$K$304,9,FALSE))
+(VLOOKUP(Z$30,$A$7:$T$26,19,FALSE)*VLOOKUP($L50,EnemySkills!$A$4:$K$304,10,FALSE))
+(VLOOKUP(Z$30,$A$7:$T$26,20,FALSE)*VLOOKUP($L50,EnemySkills!$A$4:$K$304,11,FALSE))
),0)</f>
        <v>#N/A</v>
      </c>
      <c r="AA50" s="60" t="e">
        <f ca="1">ROUND(VLOOKUP($L50,EnemySkills!$A$4:$K$304,3,FALSE)
+(
 ($D$4*VLOOKUP($L50,EnemySkills!$A$4:$K$304,4,FALSE))
+($F$4*VLOOKUP($L50,EnemySkills!$A$4:$K$304,5,FALSE))
+($H$4*VLOOKUP($L50,EnemySkills!$A$4:$K$304,6,FALSE))
+($I$4*VLOOKUP($L50,EnemySkills!$A$4:$K$304,7,FALSE))
)-(
 (VLOOKUP(AA$30,$A$7:$T$26,16,FALSE)*VLOOKUP($L50,EnemySkills!$A$4:$K$304,8,FALSE))
+(VLOOKUP(AA$30,$A$7:$T$26,18,FALSE)*VLOOKUP($L50,EnemySkills!$A$4:$K$304,9,FALSE))
+(VLOOKUP(AA$30,$A$7:$T$26,19,FALSE)*VLOOKUP($L50,EnemySkills!$A$4:$K$304,10,FALSE))
+(VLOOKUP(AA$30,$A$7:$T$26,20,FALSE)*VLOOKUP($L50,EnemySkills!$A$4:$K$304,11,FALSE))
),0)</f>
        <v>#N/A</v>
      </c>
      <c r="AB50" s="60" t="e">
        <f ca="1">ROUND(VLOOKUP($L50,EnemySkills!$A$4:$K$304,3,FALSE)
+(
 ($D$4*VLOOKUP($L50,EnemySkills!$A$4:$K$304,4,FALSE))
+($F$4*VLOOKUP($L50,EnemySkills!$A$4:$K$304,5,FALSE))
+($H$4*VLOOKUP($L50,EnemySkills!$A$4:$K$304,6,FALSE))
+($I$4*VLOOKUP($L50,EnemySkills!$A$4:$K$304,7,FALSE))
)-(
 (VLOOKUP(AB$30,$A$7:$T$26,16,FALSE)*VLOOKUP($L50,EnemySkills!$A$4:$K$304,8,FALSE))
+(VLOOKUP(AB$30,$A$7:$T$26,18,FALSE)*VLOOKUP($L50,EnemySkills!$A$4:$K$304,9,FALSE))
+(VLOOKUP(AB$30,$A$7:$T$26,19,FALSE)*VLOOKUP($L50,EnemySkills!$A$4:$K$304,10,FALSE))
+(VLOOKUP(AB$30,$A$7:$T$26,20,FALSE)*VLOOKUP($L50,EnemySkills!$A$4:$K$304,11,FALSE))
),0)</f>
        <v>#N/A</v>
      </c>
      <c r="AC50" s="60" t="e">
        <f ca="1">ROUND(VLOOKUP($L50,EnemySkills!$A$4:$K$304,3,FALSE)
+(
 ($D$4*VLOOKUP($L50,EnemySkills!$A$4:$K$304,4,FALSE))
+($F$4*VLOOKUP($L50,EnemySkills!$A$4:$K$304,5,FALSE))
+($H$4*VLOOKUP($L50,EnemySkills!$A$4:$K$304,6,FALSE))
+($I$4*VLOOKUP($L50,EnemySkills!$A$4:$K$304,7,FALSE))
)-(
 (VLOOKUP(AC$30,$A$7:$T$26,16,FALSE)*VLOOKUP($L50,EnemySkills!$A$4:$K$304,8,FALSE))
+(VLOOKUP(AC$30,$A$7:$T$26,18,FALSE)*VLOOKUP($L50,EnemySkills!$A$4:$K$304,9,FALSE))
+(VLOOKUP(AC$30,$A$7:$T$26,19,FALSE)*VLOOKUP($L50,EnemySkills!$A$4:$K$304,10,FALSE))
+(VLOOKUP(AC$30,$A$7:$T$26,20,FALSE)*VLOOKUP($L50,EnemySkills!$A$4:$K$304,11,FALSE))
),0)</f>
        <v>#N/A</v>
      </c>
      <c r="AD50" s="60" t="e">
        <f ca="1">ROUND(VLOOKUP($L50,EnemySkills!$A$4:$K$304,3,FALSE)
+(
 ($D$4*VLOOKUP($L50,EnemySkills!$A$4:$K$304,4,FALSE))
+($F$4*VLOOKUP($L50,EnemySkills!$A$4:$K$304,5,FALSE))
+($H$4*VLOOKUP($L50,EnemySkills!$A$4:$K$304,6,FALSE))
+($I$4*VLOOKUP($L50,EnemySkills!$A$4:$K$304,7,FALSE))
)-(
 (VLOOKUP(AD$30,$A$7:$T$26,16,FALSE)*VLOOKUP($L50,EnemySkills!$A$4:$K$304,8,FALSE))
+(VLOOKUP(AD$30,$A$7:$T$26,18,FALSE)*VLOOKUP($L50,EnemySkills!$A$4:$K$304,9,FALSE))
+(VLOOKUP(AD$30,$A$7:$T$26,19,FALSE)*VLOOKUP($L50,EnemySkills!$A$4:$K$304,10,FALSE))
+(VLOOKUP(AD$30,$A$7:$T$26,20,FALSE)*VLOOKUP($L50,EnemySkills!$A$4:$K$304,11,FALSE))
),0)</f>
        <v>#N/A</v>
      </c>
      <c r="AE50" s="60" t="e">
        <f ca="1">ROUND(VLOOKUP($L50,EnemySkills!$A$4:$K$304,3,FALSE)
+(
 ($D$4*VLOOKUP($L50,EnemySkills!$A$4:$K$304,4,FALSE))
+($F$4*VLOOKUP($L50,EnemySkills!$A$4:$K$304,5,FALSE))
+($H$4*VLOOKUP($L50,EnemySkills!$A$4:$K$304,6,FALSE))
+($I$4*VLOOKUP($L50,EnemySkills!$A$4:$K$304,7,FALSE))
)-(
 (VLOOKUP(AE$30,$A$7:$T$26,16,FALSE)*VLOOKUP($L50,EnemySkills!$A$4:$K$304,8,FALSE))
+(VLOOKUP(AE$30,$A$7:$T$26,18,FALSE)*VLOOKUP($L50,EnemySkills!$A$4:$K$304,9,FALSE))
+(VLOOKUP(AE$30,$A$7:$T$26,19,FALSE)*VLOOKUP($L50,EnemySkills!$A$4:$K$304,10,FALSE))
+(VLOOKUP(AE$30,$A$7:$T$26,20,FALSE)*VLOOKUP($L50,EnemySkills!$A$4:$K$304,11,FALSE))
),0)</f>
        <v>#N/A</v>
      </c>
      <c r="AF50" s="60" t="e">
        <f ca="1">ROUND(VLOOKUP($L50,EnemySkills!$A$4:$K$304,3,FALSE)
+(
 ($D$4*VLOOKUP($L50,EnemySkills!$A$4:$K$304,4,FALSE))
+($F$4*VLOOKUP($L50,EnemySkills!$A$4:$K$304,5,FALSE))
+($H$4*VLOOKUP($L50,EnemySkills!$A$4:$K$304,6,FALSE))
+($I$4*VLOOKUP($L50,EnemySkills!$A$4:$K$304,7,FALSE))
)-(
 (VLOOKUP(AF$30,$A$7:$T$26,16,FALSE)*VLOOKUP($L50,EnemySkills!$A$4:$K$304,8,FALSE))
+(VLOOKUP(AF$30,$A$7:$T$26,18,FALSE)*VLOOKUP($L50,EnemySkills!$A$4:$K$304,9,FALSE))
+(VLOOKUP(AF$30,$A$7:$T$26,19,FALSE)*VLOOKUP($L50,EnemySkills!$A$4:$K$304,10,FALSE))
+(VLOOKUP(AF$30,$A$7:$T$26,20,FALSE)*VLOOKUP($L50,EnemySkills!$A$4:$K$304,11,FALSE))
),0)</f>
        <v>#N/A</v>
      </c>
    </row>
    <row r="51" spans="1:32" x14ac:dyDescent="0.25">
      <c r="A51" s="45" t="str">
        <f>Skills!A24</f>
        <v>Punch (Hermit)</v>
      </c>
      <c r="B51" s="75" t="str">
        <f>VLOOKUP($A51,Skills!$A$4:$C$304,2,FALSE)</f>
        <v>Sorcerer</v>
      </c>
      <c r="C51" s="75"/>
      <c r="D51" s="59">
        <f ca="1">ROUND(VLOOKUP(A51,Skills!A24:K324,3,FALSE)
+((VLOOKUP(B51,$A$7:$T$26,15,FALSE)*VLOOKUP(A51,Skills!$A$4:$K$304,4,FALSE))
+(VLOOKUP(B51,$A$7:$T$26,17,FALSE)*VLOOKUP(A51,Skills!$A$4:$K$304,5,FALSE))
+(VLOOKUP(B51,$A$7:$T$26,19,FALSE)*VLOOKUP(A51,Skills!$A$4:$K$304,6,FALSE))
+(VLOOKUP(B51,$A$7:$T46,20,FALSE)*VLOOKUP(A51,Skills!$A$4:$K$304,7,FALSE)))
-(($E$4*VLOOKUP(A51,Skills!$A$4:$K$304,8,FALSE))
+($F$4*VLOOKUP(A51,Skills!$A$4:$K$304,9,FALSE))
+($H$4*VLOOKUP(A51,Skills!$A$4:$K$304,10,FALSE))
+($I$4*VLOOKUP(A51,Skills!$A$4:$K$304,11,FALSE))),0)</f>
        <v>28</v>
      </c>
      <c r="E51" s="60">
        <f t="shared" ca="1" si="8"/>
        <v>3.6</v>
      </c>
      <c r="F51" s="59">
        <f ca="1">ROUND(VLOOKUP(A51,Skills!A24:K324,3,FALSE)
+(((VLOOKUP(B51,$A$7:$T$26,15,FALSE)*1.2)*VLOOKUP(A51,Skills!$A$4:$K$304,4,FALSE))
+((VLOOKUP(B51,$A$7:$T$26,17,FALSE)*1.2)*VLOOKUP(A51,Skills!$A$4:$K$304,5,FALSE))
+(VLOOKUP(B51,$A$7:$T$26,19,FALSE)*VLOOKUP(A51,Skills!$A$4:$K$304,6,FALSE))
+(VLOOKUP(B51,$A$7:$T46,20,FALSE)*VLOOKUP(A51,Skills!$A$4:$K$304,7,FALSE)))
-(($E$4*VLOOKUP(A51,Skills!$A$4:$K$304,8,FALSE))
+($F$4*VLOOKUP(A51,Skills!$A$4:$K$304,9,FALSE))
+($H$4*VLOOKUP(A51,Skills!$A$4:$K$304,10,FALSE))
+($I$4*VLOOKUP(A51,Skills!$A$4:$K$304,11,FALSE))),0)</f>
        <v>38</v>
      </c>
      <c r="G51" s="60">
        <f ca="1">ROUND(VLOOKUP(A51,Skills!A24:K324,3,FALSE)
+(((VLOOKUP(B51,$A$7:$T$26,15,FALSE)*1.4)*VLOOKUP(A51,Skills!$A$4:$K$304,4,FALSE))
+((VLOOKUP(B51,$A$7:$T$26,17,FALSE)*1.4)*VLOOKUP(A51,Skills!$A$4:$K$304,5,FALSE))
+(VLOOKUP(B51,$A$7:$T$26,19,FALSE)*VLOOKUP(A51,Skills!$A$4:$K$304,6,FALSE))
+(VLOOKUP(B51,$A$7:$T46,20,FALSE)*VLOOKUP(A51,Skills!$A$4:$K$304,7,FALSE)))
-(($E$4*VLOOKUP(A51,Skills!$A$4:$K$304,8,FALSE))
+($F$4*VLOOKUP(A51,Skills!$A$4:$K$304,9,FALSE))
+($H$4*VLOOKUP(A51,Skills!$A$4:$K$304,10,FALSE))
+($I$4*VLOOKUP(A51,Skills!$A$4:$K$304,11,FALSE))),0)</f>
        <v>47</v>
      </c>
      <c r="H51" s="59">
        <f ca="1">ROUND(VLOOKUP(A51,Skills!A24:K324,3,FALSE)
+((VLOOKUP(B51,$A$7:$T$26,15,FALSE)*VLOOKUP(A51,Skills!$A$4:$K$304,4,FALSE))
+(VLOOKUP(B51,$A$7:$T$26,17,FALSE)*VLOOKUP(A51,Skills!$A$4:$K$304,5,FALSE))
+(VLOOKUP(B51,$A$7:$T$26,19,FALSE)*VLOOKUP(A51,Skills!$A$4:$K$304,6,FALSE))
+(VLOOKUP(B51,$A$7:$T46,20,FALSE)*VLOOKUP(A51,Skills!$A$4:$K$304,7,FALSE)))
-((($E$4*1.2)*VLOOKUP(A51,Skills!$A$4:$K$304,8,FALSE))
+(($F$4*1.2)*VLOOKUP(A51,Skills!$A$4:$K$304,9,FALSE))
+($H$4*VLOOKUP(A51,Skills!$A$4:$K$304,10,FALSE))
+($I$4*VLOOKUP(A51,Skills!$A$4:$K$304,11,FALSE))),0)</f>
        <v>24</v>
      </c>
      <c r="I51" s="61">
        <f ca="1">ROUND(VLOOKUP(A51,Skills!A24:K324,3,FALSE)
+((VLOOKUP(B51,$A$7:$T$26,15,FALSE)*VLOOKUP(A51,Skills!$A$4:$K$304,4,FALSE))
+(VLOOKUP(B51,$A$7:$T$26,17,FALSE)*VLOOKUP(A51,Skills!$A$4:$K$304,5,FALSE))
+(VLOOKUP(B51,$A$7:$T$26,19,FALSE)*VLOOKUP(A51,Skills!$A$4:$K$304,6,FALSE))
+(VLOOKUP(B51,$A$7:$T46,20,FALSE)*VLOOKUP(A51,Skills!$A$4:$K$304,7,FALSE)))
-((($E$4*1.4)*VLOOKUP(A51,Skills!$A$4:$K$304,8,FALSE))
+(($F$4*1.4)*VLOOKUP(A51,Skills!$A$4:$K$304,9,FALSE))
+($H$4*VLOOKUP(A51,Skills!$A$4:$K$304,10,FALSE))
+($I$4*VLOOKUP(A51,Skills!$A$4:$K$304,11,FALSE))),0)</f>
        <v>20</v>
      </c>
      <c r="K51" s="68"/>
      <c r="L51" s="45">
        <f>EnemySkills!A24</f>
        <v>0</v>
      </c>
      <c r="M51" s="60" t="e">
        <f ca="1">ROUND(VLOOKUP($L51,EnemySkills!$A$4:$K$304,3,FALSE)
+(
 ($D$4*VLOOKUP($L51,EnemySkills!$A$4:$K$304,4,FALSE))
+($F$4*VLOOKUP($L51,EnemySkills!$A$4:$K$304,5,FALSE))
+($H$4*VLOOKUP($L51,EnemySkills!$A$4:$K$304,6,FALSE))
+($I$4*VLOOKUP($L51,EnemySkills!$A$4:$K$304,7,FALSE))
)-(
 (VLOOKUP(M$30,$A$7:$T$26,16,FALSE)*VLOOKUP($L51,EnemySkills!$A$4:$K$304,8,FALSE))
+(VLOOKUP(M$30,$A$7:$T$26,18,FALSE)*VLOOKUP($L51,EnemySkills!$A$4:$K$304,9,FALSE))
+(VLOOKUP(M$30,$A$7:$T$26,19,FALSE)*VLOOKUP($L51,EnemySkills!$A$4:$K$304,10,FALSE))
+(VLOOKUP(M$30,$A$7:$T$26,20,FALSE)*VLOOKUP($L51,EnemySkills!$A$4:$K$304,11,FALSE))
),0)</f>
        <v>#N/A</v>
      </c>
      <c r="N51" s="60" t="e">
        <f ca="1">ROUND(VLOOKUP($L51,EnemySkills!$A$4:$K$304,3,FALSE)
+(
 ($D$4*VLOOKUP($L51,EnemySkills!$A$4:$K$304,4,FALSE))
+($F$4*VLOOKUP($L51,EnemySkills!$A$4:$K$304,5,FALSE))
+($H$4*VLOOKUP($L51,EnemySkills!$A$4:$K$304,6,FALSE))
+($I$4*VLOOKUP($L51,EnemySkills!$A$4:$K$304,7,FALSE))
)-(
 (VLOOKUP(N$30,$A$7:$T$26,16,FALSE)*VLOOKUP($L51,EnemySkills!$A$4:$K$304,8,FALSE))
+(VLOOKUP(N$30,$A$7:$T$26,18,FALSE)*VLOOKUP($L51,EnemySkills!$A$4:$K$304,9,FALSE))
+(VLOOKUP(N$30,$A$7:$T$26,19,FALSE)*VLOOKUP($L51,EnemySkills!$A$4:$K$304,10,FALSE))
+(VLOOKUP(N$30,$A$7:$T$26,20,FALSE)*VLOOKUP($L51,EnemySkills!$A$4:$K$304,11,FALSE))
),0)</f>
        <v>#N/A</v>
      </c>
      <c r="O51" s="60" t="e">
        <f ca="1">ROUND(VLOOKUP($L51,EnemySkills!$A$4:$K$304,3,FALSE)
+(
 ($D$4*VLOOKUP($L51,EnemySkills!$A$4:$K$304,4,FALSE))
+($F$4*VLOOKUP($L51,EnemySkills!$A$4:$K$304,5,FALSE))
+($H$4*VLOOKUP($L51,EnemySkills!$A$4:$K$304,6,FALSE))
+($I$4*VLOOKUP($L51,EnemySkills!$A$4:$K$304,7,FALSE))
)-(
 (VLOOKUP(O$30,$A$7:$T$26,16,FALSE)*VLOOKUP($L51,EnemySkills!$A$4:$K$304,8,FALSE))
+(VLOOKUP(O$30,$A$7:$T$26,18,FALSE)*VLOOKUP($L51,EnemySkills!$A$4:$K$304,9,FALSE))
+(VLOOKUP(O$30,$A$7:$T$26,19,FALSE)*VLOOKUP($L51,EnemySkills!$A$4:$K$304,10,FALSE))
+(VLOOKUP(O$30,$A$7:$T$26,20,FALSE)*VLOOKUP($L51,EnemySkills!$A$4:$K$304,11,FALSE))
),0)</f>
        <v>#N/A</v>
      </c>
      <c r="P51" s="60" t="e">
        <f ca="1">ROUND(VLOOKUP($L51,EnemySkills!$A$4:$K$304,3,FALSE)
+(
 ($D$4*VLOOKUP($L51,EnemySkills!$A$4:$K$304,4,FALSE))
+($F$4*VLOOKUP($L51,EnemySkills!$A$4:$K$304,5,FALSE))
+($H$4*VLOOKUP($L51,EnemySkills!$A$4:$K$304,6,FALSE))
+($I$4*VLOOKUP($L51,EnemySkills!$A$4:$K$304,7,FALSE))
)-(
 (VLOOKUP(P$30,$A$7:$T$26,16,FALSE)*VLOOKUP($L51,EnemySkills!$A$4:$K$304,8,FALSE))
+(VLOOKUP(P$30,$A$7:$T$26,18,FALSE)*VLOOKUP($L51,EnemySkills!$A$4:$K$304,9,FALSE))
+(VLOOKUP(P$30,$A$7:$T$26,19,FALSE)*VLOOKUP($L51,EnemySkills!$A$4:$K$304,10,FALSE))
+(VLOOKUP(P$30,$A$7:$T$26,20,FALSE)*VLOOKUP($L51,EnemySkills!$A$4:$K$304,11,FALSE))
),0)</f>
        <v>#N/A</v>
      </c>
      <c r="Q51" s="60" t="e">
        <f ca="1">ROUND(VLOOKUP($L51,EnemySkills!$A$4:$K$304,3,FALSE)
+(
 ($D$4*VLOOKUP($L51,EnemySkills!$A$4:$K$304,4,FALSE))
+($F$4*VLOOKUP($L51,EnemySkills!$A$4:$K$304,5,FALSE))
+($H$4*VLOOKUP($L51,EnemySkills!$A$4:$K$304,6,FALSE))
+($I$4*VLOOKUP($L51,EnemySkills!$A$4:$K$304,7,FALSE))
)-(
 (VLOOKUP(Q$30,$A$7:$T$26,16,FALSE)*VLOOKUP($L51,EnemySkills!$A$4:$K$304,8,FALSE))
+(VLOOKUP(Q$30,$A$7:$T$26,18,FALSE)*VLOOKUP($L51,EnemySkills!$A$4:$K$304,9,FALSE))
+(VLOOKUP(Q$30,$A$7:$T$26,19,FALSE)*VLOOKUP($L51,EnemySkills!$A$4:$K$304,10,FALSE))
+(VLOOKUP(Q$30,$A$7:$T$26,20,FALSE)*VLOOKUP($L51,EnemySkills!$A$4:$K$304,11,FALSE))
),0)</f>
        <v>#N/A</v>
      </c>
      <c r="R51" s="60" t="e">
        <f ca="1">ROUND(VLOOKUP($L51,EnemySkills!$A$4:$K$304,3,FALSE)
+(
 ($D$4*VLOOKUP($L51,EnemySkills!$A$4:$K$304,4,FALSE))
+($F$4*VLOOKUP($L51,EnemySkills!$A$4:$K$304,5,FALSE))
+($H$4*VLOOKUP($L51,EnemySkills!$A$4:$K$304,6,FALSE))
+($I$4*VLOOKUP($L51,EnemySkills!$A$4:$K$304,7,FALSE))
)-(
 (VLOOKUP(R$30,$A$7:$T$26,16,FALSE)*VLOOKUP($L51,EnemySkills!$A$4:$K$304,8,FALSE))
+(VLOOKUP(R$30,$A$7:$T$26,18,FALSE)*VLOOKUP($L51,EnemySkills!$A$4:$K$304,9,FALSE))
+(VLOOKUP(R$30,$A$7:$T$26,19,FALSE)*VLOOKUP($L51,EnemySkills!$A$4:$K$304,10,FALSE))
+(VLOOKUP(R$30,$A$7:$T$26,20,FALSE)*VLOOKUP($L51,EnemySkills!$A$4:$K$304,11,FALSE))
),0)</f>
        <v>#N/A</v>
      </c>
      <c r="S51" s="60" t="e">
        <f ca="1">ROUND(VLOOKUP($L51,EnemySkills!$A$4:$K$304,3,FALSE)
+(
 ($D$4*VLOOKUP($L51,EnemySkills!$A$4:$K$304,4,FALSE))
+($F$4*VLOOKUP($L51,EnemySkills!$A$4:$K$304,5,FALSE))
+($H$4*VLOOKUP($L51,EnemySkills!$A$4:$K$304,6,FALSE))
+($I$4*VLOOKUP($L51,EnemySkills!$A$4:$K$304,7,FALSE))
)-(
 (VLOOKUP(S$30,$A$7:$T$26,16,FALSE)*VLOOKUP($L51,EnemySkills!$A$4:$K$304,8,FALSE))
+(VLOOKUP(S$30,$A$7:$T$26,18,FALSE)*VLOOKUP($L51,EnemySkills!$A$4:$K$304,9,FALSE))
+(VLOOKUP(S$30,$A$7:$T$26,19,FALSE)*VLOOKUP($L51,EnemySkills!$A$4:$K$304,10,FALSE))
+(VLOOKUP(S$30,$A$7:$T$26,20,FALSE)*VLOOKUP($L51,EnemySkills!$A$4:$K$304,11,FALSE))
),0)</f>
        <v>#N/A</v>
      </c>
      <c r="T51" s="60" t="e">
        <f ca="1">ROUND(VLOOKUP($L51,EnemySkills!$A$4:$K$304,3,FALSE)
+(
 ($D$4*VLOOKUP($L51,EnemySkills!$A$4:$K$304,4,FALSE))
+($F$4*VLOOKUP($L51,EnemySkills!$A$4:$K$304,5,FALSE))
+($H$4*VLOOKUP($L51,EnemySkills!$A$4:$K$304,6,FALSE))
+($I$4*VLOOKUP($L51,EnemySkills!$A$4:$K$304,7,FALSE))
)-(
 (VLOOKUP(T$30,$A$7:$T$26,16,FALSE)*VLOOKUP($L51,EnemySkills!$A$4:$K$304,8,FALSE))
+(VLOOKUP(T$30,$A$7:$T$26,18,FALSE)*VLOOKUP($L51,EnemySkills!$A$4:$K$304,9,FALSE))
+(VLOOKUP(T$30,$A$7:$T$26,19,FALSE)*VLOOKUP($L51,EnemySkills!$A$4:$K$304,10,FALSE))
+(VLOOKUP(T$30,$A$7:$T$26,20,FALSE)*VLOOKUP($L51,EnemySkills!$A$4:$K$304,11,FALSE))
),0)</f>
        <v>#N/A</v>
      </c>
      <c r="U51" s="60" t="e">
        <f ca="1">ROUND(VLOOKUP($L51,EnemySkills!$A$4:$K$304,3,FALSE)
+(
 ($D$4*VLOOKUP($L51,EnemySkills!$A$4:$K$304,4,FALSE))
+($F$4*VLOOKUP($L51,EnemySkills!$A$4:$K$304,5,FALSE))
+($H$4*VLOOKUP($L51,EnemySkills!$A$4:$K$304,6,FALSE))
+($I$4*VLOOKUP($L51,EnemySkills!$A$4:$K$304,7,FALSE))
)-(
 (VLOOKUP(U$30,$A$7:$T$26,16,FALSE)*VLOOKUP($L51,EnemySkills!$A$4:$K$304,8,FALSE))
+(VLOOKUP(U$30,$A$7:$T$26,18,FALSE)*VLOOKUP($L51,EnemySkills!$A$4:$K$304,9,FALSE))
+(VLOOKUP(U$30,$A$7:$T$26,19,FALSE)*VLOOKUP($L51,EnemySkills!$A$4:$K$304,10,FALSE))
+(VLOOKUP(U$30,$A$7:$T$26,20,FALSE)*VLOOKUP($L51,EnemySkills!$A$4:$K$304,11,FALSE))
),0)</f>
        <v>#N/A</v>
      </c>
      <c r="V51" s="60" t="e">
        <f ca="1">ROUND(VLOOKUP($L51,EnemySkills!$A$4:$K$304,3,FALSE)
+(
 ($D$4*VLOOKUP($L51,EnemySkills!$A$4:$K$304,4,FALSE))
+($F$4*VLOOKUP($L51,EnemySkills!$A$4:$K$304,5,FALSE))
+($H$4*VLOOKUP($L51,EnemySkills!$A$4:$K$304,6,FALSE))
+($I$4*VLOOKUP($L51,EnemySkills!$A$4:$K$304,7,FALSE))
)-(
 (VLOOKUP(V$30,$A$7:$T$26,16,FALSE)*VLOOKUP($L51,EnemySkills!$A$4:$K$304,8,FALSE))
+(VLOOKUP(V$30,$A$7:$T$26,18,FALSE)*VLOOKUP($L51,EnemySkills!$A$4:$K$304,9,FALSE))
+(VLOOKUP(V$30,$A$7:$T$26,19,FALSE)*VLOOKUP($L51,EnemySkills!$A$4:$K$304,10,FALSE))
+(VLOOKUP(V$30,$A$7:$T$26,20,FALSE)*VLOOKUP($L51,EnemySkills!$A$4:$K$304,11,FALSE))
),0)</f>
        <v>#N/A</v>
      </c>
      <c r="W51" s="60" t="e">
        <f ca="1">ROUND(VLOOKUP($L51,EnemySkills!$A$4:$K$304,3,FALSE)
+(
 ($D$4*VLOOKUP($L51,EnemySkills!$A$4:$K$304,4,FALSE))
+($F$4*VLOOKUP($L51,EnemySkills!$A$4:$K$304,5,FALSE))
+($H$4*VLOOKUP($L51,EnemySkills!$A$4:$K$304,6,FALSE))
+($I$4*VLOOKUP($L51,EnemySkills!$A$4:$K$304,7,FALSE))
)-(
 (VLOOKUP(W$30,$A$7:$T$26,16,FALSE)*VLOOKUP($L51,EnemySkills!$A$4:$K$304,8,FALSE))
+(VLOOKUP(W$30,$A$7:$T$26,18,FALSE)*VLOOKUP($L51,EnemySkills!$A$4:$K$304,9,FALSE))
+(VLOOKUP(W$30,$A$7:$T$26,19,FALSE)*VLOOKUP($L51,EnemySkills!$A$4:$K$304,10,FALSE))
+(VLOOKUP(W$30,$A$7:$T$26,20,FALSE)*VLOOKUP($L51,EnemySkills!$A$4:$K$304,11,FALSE))
),0)</f>
        <v>#N/A</v>
      </c>
      <c r="X51" s="60" t="e">
        <f ca="1">ROUND(VLOOKUP($L51,EnemySkills!$A$4:$K$304,3,FALSE)
+(
 ($D$4*VLOOKUP($L51,EnemySkills!$A$4:$K$304,4,FALSE))
+($F$4*VLOOKUP($L51,EnemySkills!$A$4:$K$304,5,FALSE))
+($H$4*VLOOKUP($L51,EnemySkills!$A$4:$K$304,6,FALSE))
+($I$4*VLOOKUP($L51,EnemySkills!$A$4:$K$304,7,FALSE))
)-(
 (VLOOKUP(X$30,$A$7:$T$26,16,FALSE)*VLOOKUP($L51,EnemySkills!$A$4:$K$304,8,FALSE))
+(VLOOKUP(X$30,$A$7:$T$26,18,FALSE)*VLOOKUP($L51,EnemySkills!$A$4:$K$304,9,FALSE))
+(VLOOKUP(X$30,$A$7:$T$26,19,FALSE)*VLOOKUP($L51,EnemySkills!$A$4:$K$304,10,FALSE))
+(VLOOKUP(X$30,$A$7:$T$26,20,FALSE)*VLOOKUP($L51,EnemySkills!$A$4:$K$304,11,FALSE))
),0)</f>
        <v>#N/A</v>
      </c>
      <c r="Y51" s="60" t="e">
        <f ca="1">ROUND(VLOOKUP($L51,EnemySkills!$A$4:$K$304,3,FALSE)
+(
 ($D$4*VLOOKUP($L51,EnemySkills!$A$4:$K$304,4,FALSE))
+($F$4*VLOOKUP($L51,EnemySkills!$A$4:$K$304,5,FALSE))
+($H$4*VLOOKUP($L51,EnemySkills!$A$4:$K$304,6,FALSE))
+($I$4*VLOOKUP($L51,EnemySkills!$A$4:$K$304,7,FALSE))
)-(
 (VLOOKUP(Y$30,$A$7:$T$26,16,FALSE)*VLOOKUP($L51,EnemySkills!$A$4:$K$304,8,FALSE))
+(VLOOKUP(Y$30,$A$7:$T$26,18,FALSE)*VLOOKUP($L51,EnemySkills!$A$4:$K$304,9,FALSE))
+(VLOOKUP(Y$30,$A$7:$T$26,19,FALSE)*VLOOKUP($L51,EnemySkills!$A$4:$K$304,10,FALSE))
+(VLOOKUP(Y$30,$A$7:$T$26,20,FALSE)*VLOOKUP($L51,EnemySkills!$A$4:$K$304,11,FALSE))
),0)</f>
        <v>#N/A</v>
      </c>
      <c r="Z51" s="60" t="e">
        <f ca="1">ROUND(VLOOKUP($L51,EnemySkills!$A$4:$K$304,3,FALSE)
+(
 ($D$4*VLOOKUP($L51,EnemySkills!$A$4:$K$304,4,FALSE))
+($F$4*VLOOKUP($L51,EnemySkills!$A$4:$K$304,5,FALSE))
+($H$4*VLOOKUP($L51,EnemySkills!$A$4:$K$304,6,FALSE))
+($I$4*VLOOKUP($L51,EnemySkills!$A$4:$K$304,7,FALSE))
)-(
 (VLOOKUP(Z$30,$A$7:$T$26,16,FALSE)*VLOOKUP($L51,EnemySkills!$A$4:$K$304,8,FALSE))
+(VLOOKUP(Z$30,$A$7:$T$26,18,FALSE)*VLOOKUP($L51,EnemySkills!$A$4:$K$304,9,FALSE))
+(VLOOKUP(Z$30,$A$7:$T$26,19,FALSE)*VLOOKUP($L51,EnemySkills!$A$4:$K$304,10,FALSE))
+(VLOOKUP(Z$30,$A$7:$T$26,20,FALSE)*VLOOKUP($L51,EnemySkills!$A$4:$K$304,11,FALSE))
),0)</f>
        <v>#N/A</v>
      </c>
      <c r="AA51" s="60" t="e">
        <f ca="1">ROUND(VLOOKUP($L51,EnemySkills!$A$4:$K$304,3,FALSE)
+(
 ($D$4*VLOOKUP($L51,EnemySkills!$A$4:$K$304,4,FALSE))
+($F$4*VLOOKUP($L51,EnemySkills!$A$4:$K$304,5,FALSE))
+($H$4*VLOOKUP($L51,EnemySkills!$A$4:$K$304,6,FALSE))
+($I$4*VLOOKUP($L51,EnemySkills!$A$4:$K$304,7,FALSE))
)-(
 (VLOOKUP(AA$30,$A$7:$T$26,16,FALSE)*VLOOKUP($L51,EnemySkills!$A$4:$K$304,8,FALSE))
+(VLOOKUP(AA$30,$A$7:$T$26,18,FALSE)*VLOOKUP($L51,EnemySkills!$A$4:$K$304,9,FALSE))
+(VLOOKUP(AA$30,$A$7:$T$26,19,FALSE)*VLOOKUP($L51,EnemySkills!$A$4:$K$304,10,FALSE))
+(VLOOKUP(AA$30,$A$7:$T$26,20,FALSE)*VLOOKUP($L51,EnemySkills!$A$4:$K$304,11,FALSE))
),0)</f>
        <v>#N/A</v>
      </c>
      <c r="AB51" s="60" t="e">
        <f ca="1">ROUND(VLOOKUP($L51,EnemySkills!$A$4:$K$304,3,FALSE)
+(
 ($D$4*VLOOKUP($L51,EnemySkills!$A$4:$K$304,4,FALSE))
+($F$4*VLOOKUP($L51,EnemySkills!$A$4:$K$304,5,FALSE))
+($H$4*VLOOKUP($L51,EnemySkills!$A$4:$K$304,6,FALSE))
+($I$4*VLOOKUP($L51,EnemySkills!$A$4:$K$304,7,FALSE))
)-(
 (VLOOKUP(AB$30,$A$7:$T$26,16,FALSE)*VLOOKUP($L51,EnemySkills!$A$4:$K$304,8,FALSE))
+(VLOOKUP(AB$30,$A$7:$T$26,18,FALSE)*VLOOKUP($L51,EnemySkills!$A$4:$K$304,9,FALSE))
+(VLOOKUP(AB$30,$A$7:$T$26,19,FALSE)*VLOOKUP($L51,EnemySkills!$A$4:$K$304,10,FALSE))
+(VLOOKUP(AB$30,$A$7:$T$26,20,FALSE)*VLOOKUP($L51,EnemySkills!$A$4:$K$304,11,FALSE))
),0)</f>
        <v>#N/A</v>
      </c>
      <c r="AC51" s="60" t="e">
        <f ca="1">ROUND(VLOOKUP($L51,EnemySkills!$A$4:$K$304,3,FALSE)
+(
 ($D$4*VLOOKUP($L51,EnemySkills!$A$4:$K$304,4,FALSE))
+($F$4*VLOOKUP($L51,EnemySkills!$A$4:$K$304,5,FALSE))
+($H$4*VLOOKUP($L51,EnemySkills!$A$4:$K$304,6,FALSE))
+($I$4*VLOOKUP($L51,EnemySkills!$A$4:$K$304,7,FALSE))
)-(
 (VLOOKUP(AC$30,$A$7:$T$26,16,FALSE)*VLOOKUP($L51,EnemySkills!$A$4:$K$304,8,FALSE))
+(VLOOKUP(AC$30,$A$7:$T$26,18,FALSE)*VLOOKUP($L51,EnemySkills!$A$4:$K$304,9,FALSE))
+(VLOOKUP(AC$30,$A$7:$T$26,19,FALSE)*VLOOKUP($L51,EnemySkills!$A$4:$K$304,10,FALSE))
+(VLOOKUP(AC$30,$A$7:$T$26,20,FALSE)*VLOOKUP($L51,EnemySkills!$A$4:$K$304,11,FALSE))
),0)</f>
        <v>#N/A</v>
      </c>
      <c r="AD51" s="60" t="e">
        <f ca="1">ROUND(VLOOKUP($L51,EnemySkills!$A$4:$K$304,3,FALSE)
+(
 ($D$4*VLOOKUP($L51,EnemySkills!$A$4:$K$304,4,FALSE))
+($F$4*VLOOKUP($L51,EnemySkills!$A$4:$K$304,5,FALSE))
+($H$4*VLOOKUP($L51,EnemySkills!$A$4:$K$304,6,FALSE))
+($I$4*VLOOKUP($L51,EnemySkills!$A$4:$K$304,7,FALSE))
)-(
 (VLOOKUP(AD$30,$A$7:$T$26,16,FALSE)*VLOOKUP($L51,EnemySkills!$A$4:$K$304,8,FALSE))
+(VLOOKUP(AD$30,$A$7:$T$26,18,FALSE)*VLOOKUP($L51,EnemySkills!$A$4:$K$304,9,FALSE))
+(VLOOKUP(AD$30,$A$7:$T$26,19,FALSE)*VLOOKUP($L51,EnemySkills!$A$4:$K$304,10,FALSE))
+(VLOOKUP(AD$30,$A$7:$T$26,20,FALSE)*VLOOKUP($L51,EnemySkills!$A$4:$K$304,11,FALSE))
),0)</f>
        <v>#N/A</v>
      </c>
      <c r="AE51" s="60" t="e">
        <f ca="1">ROUND(VLOOKUP($L51,EnemySkills!$A$4:$K$304,3,FALSE)
+(
 ($D$4*VLOOKUP($L51,EnemySkills!$A$4:$K$304,4,FALSE))
+($F$4*VLOOKUP($L51,EnemySkills!$A$4:$K$304,5,FALSE))
+($H$4*VLOOKUP($L51,EnemySkills!$A$4:$K$304,6,FALSE))
+($I$4*VLOOKUP($L51,EnemySkills!$A$4:$K$304,7,FALSE))
)-(
 (VLOOKUP(AE$30,$A$7:$T$26,16,FALSE)*VLOOKUP($L51,EnemySkills!$A$4:$K$304,8,FALSE))
+(VLOOKUP(AE$30,$A$7:$T$26,18,FALSE)*VLOOKUP($L51,EnemySkills!$A$4:$K$304,9,FALSE))
+(VLOOKUP(AE$30,$A$7:$T$26,19,FALSE)*VLOOKUP($L51,EnemySkills!$A$4:$K$304,10,FALSE))
+(VLOOKUP(AE$30,$A$7:$T$26,20,FALSE)*VLOOKUP($L51,EnemySkills!$A$4:$K$304,11,FALSE))
),0)</f>
        <v>#N/A</v>
      </c>
      <c r="AF51" s="60" t="e">
        <f ca="1">ROUND(VLOOKUP($L51,EnemySkills!$A$4:$K$304,3,FALSE)
+(
 ($D$4*VLOOKUP($L51,EnemySkills!$A$4:$K$304,4,FALSE))
+($F$4*VLOOKUP($L51,EnemySkills!$A$4:$K$304,5,FALSE))
+($H$4*VLOOKUP($L51,EnemySkills!$A$4:$K$304,6,FALSE))
+($I$4*VLOOKUP($L51,EnemySkills!$A$4:$K$304,7,FALSE))
)-(
 (VLOOKUP(AF$30,$A$7:$T$26,16,FALSE)*VLOOKUP($L51,EnemySkills!$A$4:$K$304,8,FALSE))
+(VLOOKUP(AF$30,$A$7:$T$26,18,FALSE)*VLOOKUP($L51,EnemySkills!$A$4:$K$304,9,FALSE))
+(VLOOKUP(AF$30,$A$7:$T$26,19,FALSE)*VLOOKUP($L51,EnemySkills!$A$4:$K$304,10,FALSE))
+(VLOOKUP(AF$30,$A$7:$T$26,20,FALSE)*VLOOKUP($L51,EnemySkills!$A$4:$K$304,11,FALSE))
),0)</f>
        <v>#N/A</v>
      </c>
    </row>
    <row r="52" spans="1:32" x14ac:dyDescent="0.25">
      <c r="A52" s="45" t="str">
        <f>Skills!A25</f>
        <v>Shoot (Bard)</v>
      </c>
      <c r="B52" s="75" t="str">
        <f>VLOOKUP($A52,Skills!$A$4:$C$304,2,FALSE)</f>
        <v>Leira</v>
      </c>
      <c r="C52" s="75"/>
      <c r="D52" s="59">
        <f ca="1">ROUND(VLOOKUP(A52,Skills!A25:K325,3,FALSE)
+((VLOOKUP(B52,$A$7:$T$26,15,FALSE)*VLOOKUP(A52,Skills!$A$4:$K$304,4,FALSE))
+(VLOOKUP(B52,$A$7:$T$26,17,FALSE)*VLOOKUP(A52,Skills!$A$4:$K$304,5,FALSE))
+(VLOOKUP(B52,$A$7:$T$26,19,FALSE)*VLOOKUP(A52,Skills!$A$4:$K$304,6,FALSE))
+(VLOOKUP(B52,$A$7:$T47,20,FALSE)*VLOOKUP(A52,Skills!$A$4:$K$304,7,FALSE)))
-(($E$4*VLOOKUP(A52,Skills!$A$4:$K$304,8,FALSE))
+($F$4*VLOOKUP(A52,Skills!$A$4:$K$304,9,FALSE))
+($H$4*VLOOKUP(A52,Skills!$A$4:$K$304,10,FALSE))
+($I$4*VLOOKUP(A52,Skills!$A$4:$K$304,11,FALSE))),0)</f>
        <v>25</v>
      </c>
      <c r="E52" s="60">
        <f t="shared" ca="1" si="8"/>
        <v>4</v>
      </c>
      <c r="F52" s="59">
        <f ca="1">ROUND(VLOOKUP(A52,Skills!A25:K325,3,FALSE)
+(((VLOOKUP(B52,$A$7:$T$26,15,FALSE)*1.2)*VLOOKUP(A52,Skills!$A$4:$K$304,4,FALSE))
+((VLOOKUP(B52,$A$7:$T$26,17,FALSE)*1.2)*VLOOKUP(A52,Skills!$A$4:$K$304,5,FALSE))
+(VLOOKUP(B52,$A$7:$T$26,19,FALSE)*VLOOKUP(A52,Skills!$A$4:$K$304,6,FALSE))
+(VLOOKUP(B52,$A$7:$T47,20,FALSE)*VLOOKUP(A52,Skills!$A$4:$K$304,7,FALSE)))
-(($E$4*VLOOKUP(A52,Skills!$A$4:$K$304,8,FALSE))
+($F$4*VLOOKUP(A52,Skills!$A$4:$K$304,9,FALSE))
+($H$4*VLOOKUP(A52,Skills!$A$4:$K$304,10,FALSE))
+($I$4*VLOOKUP(A52,Skills!$A$4:$K$304,11,FALSE))),0)</f>
        <v>34</v>
      </c>
      <c r="G52" s="60">
        <f ca="1">ROUND(VLOOKUP(A52,Skills!A25:K325,3,FALSE)
+(((VLOOKUP(B52,$A$7:$T$26,15,FALSE)*1.4)*VLOOKUP(A52,Skills!$A$4:$K$304,4,FALSE))
+((VLOOKUP(B52,$A$7:$T$26,17,FALSE)*1.4)*VLOOKUP(A52,Skills!$A$4:$K$304,5,FALSE))
+(VLOOKUP(B52,$A$7:$T$26,19,FALSE)*VLOOKUP(A52,Skills!$A$4:$K$304,6,FALSE))
+(VLOOKUP(B52,$A$7:$T47,20,FALSE)*VLOOKUP(A52,Skills!$A$4:$K$304,7,FALSE)))
-(($E$4*VLOOKUP(A52,Skills!$A$4:$K$304,8,FALSE))
+($F$4*VLOOKUP(A52,Skills!$A$4:$K$304,9,FALSE))
+($H$4*VLOOKUP(A52,Skills!$A$4:$K$304,10,FALSE))
+($I$4*VLOOKUP(A52,Skills!$A$4:$K$304,11,FALSE))),0)</f>
        <v>43</v>
      </c>
      <c r="H52" s="59">
        <f ca="1">ROUND(VLOOKUP(A52,Skills!A25:K325,3,FALSE)
+((VLOOKUP(B52,$A$7:$T$26,15,FALSE)*VLOOKUP(A52,Skills!$A$4:$K$304,4,FALSE))
+(VLOOKUP(B52,$A$7:$T$26,17,FALSE)*VLOOKUP(A52,Skills!$A$4:$K$304,5,FALSE))
+(VLOOKUP(B52,$A$7:$T$26,19,FALSE)*VLOOKUP(A52,Skills!$A$4:$K$304,6,FALSE))
+(VLOOKUP(B52,$A$7:$T47,20,FALSE)*VLOOKUP(A52,Skills!$A$4:$K$304,7,FALSE)))
-((($E$4*1.2)*VLOOKUP(A52,Skills!$A$4:$K$304,8,FALSE))
+(($F$4*1.2)*VLOOKUP(A52,Skills!$A$4:$K$304,9,FALSE))
+($H$4*VLOOKUP(A52,Skills!$A$4:$K$304,10,FALSE))
+($I$4*VLOOKUP(A52,Skills!$A$4:$K$304,11,FALSE))),0)</f>
        <v>25</v>
      </c>
      <c r="I52" s="61">
        <f ca="1">ROUND(VLOOKUP(A52,Skills!A25:K325,3,FALSE)
+((VLOOKUP(B52,$A$7:$T$26,15,FALSE)*VLOOKUP(A52,Skills!$A$4:$K$304,4,FALSE))
+(VLOOKUP(B52,$A$7:$T$26,17,FALSE)*VLOOKUP(A52,Skills!$A$4:$K$304,5,FALSE))
+(VLOOKUP(B52,$A$7:$T$26,19,FALSE)*VLOOKUP(A52,Skills!$A$4:$K$304,6,FALSE))
+(VLOOKUP(B52,$A$7:$T47,20,FALSE)*VLOOKUP(A52,Skills!$A$4:$K$304,7,FALSE)))
-((($E$4*1.4)*VLOOKUP(A52,Skills!$A$4:$K$304,8,FALSE))
+(($F$4*1.4)*VLOOKUP(A52,Skills!$A$4:$K$304,9,FALSE))
+($H$4*VLOOKUP(A52,Skills!$A$4:$K$304,10,FALSE))
+($I$4*VLOOKUP(A52,Skills!$A$4:$K$304,11,FALSE))),0)</f>
        <v>25</v>
      </c>
      <c r="K52" s="68"/>
      <c r="L52" s="45">
        <f>EnemySkills!A25</f>
        <v>0</v>
      </c>
      <c r="M52" s="60" t="e">
        <f ca="1">ROUND(VLOOKUP($L52,EnemySkills!$A$4:$K$304,3,FALSE)
+(
 ($D$4*VLOOKUP($L52,EnemySkills!$A$4:$K$304,4,FALSE))
+($F$4*VLOOKUP($L52,EnemySkills!$A$4:$K$304,5,FALSE))
+($H$4*VLOOKUP($L52,EnemySkills!$A$4:$K$304,6,FALSE))
+($I$4*VLOOKUP($L52,EnemySkills!$A$4:$K$304,7,FALSE))
)-(
 (VLOOKUP(M$30,$A$7:$T$26,16,FALSE)*VLOOKUP($L52,EnemySkills!$A$4:$K$304,8,FALSE))
+(VLOOKUP(M$30,$A$7:$T$26,18,FALSE)*VLOOKUP($L52,EnemySkills!$A$4:$K$304,9,FALSE))
+(VLOOKUP(M$30,$A$7:$T$26,19,FALSE)*VLOOKUP($L52,EnemySkills!$A$4:$K$304,10,FALSE))
+(VLOOKUP(M$30,$A$7:$T$26,20,FALSE)*VLOOKUP($L52,EnemySkills!$A$4:$K$304,11,FALSE))
),0)</f>
        <v>#N/A</v>
      </c>
      <c r="N52" s="60" t="e">
        <f ca="1">ROUND(VLOOKUP($L52,EnemySkills!$A$4:$K$304,3,FALSE)
+(
 ($D$4*VLOOKUP($L52,EnemySkills!$A$4:$K$304,4,FALSE))
+($F$4*VLOOKUP($L52,EnemySkills!$A$4:$K$304,5,FALSE))
+($H$4*VLOOKUP($L52,EnemySkills!$A$4:$K$304,6,FALSE))
+($I$4*VLOOKUP($L52,EnemySkills!$A$4:$K$304,7,FALSE))
)-(
 (VLOOKUP(N$30,$A$7:$T$26,16,FALSE)*VLOOKUP($L52,EnemySkills!$A$4:$K$304,8,FALSE))
+(VLOOKUP(N$30,$A$7:$T$26,18,FALSE)*VLOOKUP($L52,EnemySkills!$A$4:$K$304,9,FALSE))
+(VLOOKUP(N$30,$A$7:$T$26,19,FALSE)*VLOOKUP($L52,EnemySkills!$A$4:$K$304,10,FALSE))
+(VLOOKUP(N$30,$A$7:$T$26,20,FALSE)*VLOOKUP($L52,EnemySkills!$A$4:$K$304,11,FALSE))
),0)</f>
        <v>#N/A</v>
      </c>
      <c r="O52" s="60" t="e">
        <f ca="1">ROUND(VLOOKUP($L52,EnemySkills!$A$4:$K$304,3,FALSE)
+(
 ($D$4*VLOOKUP($L52,EnemySkills!$A$4:$K$304,4,FALSE))
+($F$4*VLOOKUP($L52,EnemySkills!$A$4:$K$304,5,FALSE))
+($H$4*VLOOKUP($L52,EnemySkills!$A$4:$K$304,6,FALSE))
+($I$4*VLOOKUP($L52,EnemySkills!$A$4:$K$304,7,FALSE))
)-(
 (VLOOKUP(O$30,$A$7:$T$26,16,FALSE)*VLOOKUP($L52,EnemySkills!$A$4:$K$304,8,FALSE))
+(VLOOKUP(O$30,$A$7:$T$26,18,FALSE)*VLOOKUP($L52,EnemySkills!$A$4:$K$304,9,FALSE))
+(VLOOKUP(O$30,$A$7:$T$26,19,FALSE)*VLOOKUP($L52,EnemySkills!$A$4:$K$304,10,FALSE))
+(VLOOKUP(O$30,$A$7:$T$26,20,FALSE)*VLOOKUP($L52,EnemySkills!$A$4:$K$304,11,FALSE))
),0)</f>
        <v>#N/A</v>
      </c>
      <c r="P52" s="60" t="e">
        <f ca="1">ROUND(VLOOKUP($L52,EnemySkills!$A$4:$K$304,3,FALSE)
+(
 ($D$4*VLOOKUP($L52,EnemySkills!$A$4:$K$304,4,FALSE))
+($F$4*VLOOKUP($L52,EnemySkills!$A$4:$K$304,5,FALSE))
+($H$4*VLOOKUP($L52,EnemySkills!$A$4:$K$304,6,FALSE))
+($I$4*VLOOKUP($L52,EnemySkills!$A$4:$K$304,7,FALSE))
)-(
 (VLOOKUP(P$30,$A$7:$T$26,16,FALSE)*VLOOKUP($L52,EnemySkills!$A$4:$K$304,8,FALSE))
+(VLOOKUP(P$30,$A$7:$T$26,18,FALSE)*VLOOKUP($L52,EnemySkills!$A$4:$K$304,9,FALSE))
+(VLOOKUP(P$30,$A$7:$T$26,19,FALSE)*VLOOKUP($L52,EnemySkills!$A$4:$K$304,10,FALSE))
+(VLOOKUP(P$30,$A$7:$T$26,20,FALSE)*VLOOKUP($L52,EnemySkills!$A$4:$K$304,11,FALSE))
),0)</f>
        <v>#N/A</v>
      </c>
      <c r="Q52" s="60" t="e">
        <f ca="1">ROUND(VLOOKUP($L52,EnemySkills!$A$4:$K$304,3,FALSE)
+(
 ($D$4*VLOOKUP($L52,EnemySkills!$A$4:$K$304,4,FALSE))
+($F$4*VLOOKUP($L52,EnemySkills!$A$4:$K$304,5,FALSE))
+($H$4*VLOOKUP($L52,EnemySkills!$A$4:$K$304,6,FALSE))
+($I$4*VLOOKUP($L52,EnemySkills!$A$4:$K$304,7,FALSE))
)-(
 (VLOOKUP(Q$30,$A$7:$T$26,16,FALSE)*VLOOKUP($L52,EnemySkills!$A$4:$K$304,8,FALSE))
+(VLOOKUP(Q$30,$A$7:$T$26,18,FALSE)*VLOOKUP($L52,EnemySkills!$A$4:$K$304,9,FALSE))
+(VLOOKUP(Q$30,$A$7:$T$26,19,FALSE)*VLOOKUP($L52,EnemySkills!$A$4:$K$304,10,FALSE))
+(VLOOKUP(Q$30,$A$7:$T$26,20,FALSE)*VLOOKUP($L52,EnemySkills!$A$4:$K$304,11,FALSE))
),0)</f>
        <v>#N/A</v>
      </c>
      <c r="R52" s="60" t="e">
        <f ca="1">ROUND(VLOOKUP($L52,EnemySkills!$A$4:$K$304,3,FALSE)
+(
 ($D$4*VLOOKUP($L52,EnemySkills!$A$4:$K$304,4,FALSE))
+($F$4*VLOOKUP($L52,EnemySkills!$A$4:$K$304,5,FALSE))
+($H$4*VLOOKUP($L52,EnemySkills!$A$4:$K$304,6,FALSE))
+($I$4*VLOOKUP($L52,EnemySkills!$A$4:$K$304,7,FALSE))
)-(
 (VLOOKUP(R$30,$A$7:$T$26,16,FALSE)*VLOOKUP($L52,EnemySkills!$A$4:$K$304,8,FALSE))
+(VLOOKUP(R$30,$A$7:$T$26,18,FALSE)*VLOOKUP($L52,EnemySkills!$A$4:$K$304,9,FALSE))
+(VLOOKUP(R$30,$A$7:$T$26,19,FALSE)*VLOOKUP($L52,EnemySkills!$A$4:$K$304,10,FALSE))
+(VLOOKUP(R$30,$A$7:$T$26,20,FALSE)*VLOOKUP($L52,EnemySkills!$A$4:$K$304,11,FALSE))
),0)</f>
        <v>#N/A</v>
      </c>
      <c r="S52" s="60" t="e">
        <f ca="1">ROUND(VLOOKUP($L52,EnemySkills!$A$4:$K$304,3,FALSE)
+(
 ($D$4*VLOOKUP($L52,EnemySkills!$A$4:$K$304,4,FALSE))
+($F$4*VLOOKUP($L52,EnemySkills!$A$4:$K$304,5,FALSE))
+($H$4*VLOOKUP($L52,EnemySkills!$A$4:$K$304,6,FALSE))
+($I$4*VLOOKUP($L52,EnemySkills!$A$4:$K$304,7,FALSE))
)-(
 (VLOOKUP(S$30,$A$7:$T$26,16,FALSE)*VLOOKUP($L52,EnemySkills!$A$4:$K$304,8,FALSE))
+(VLOOKUP(S$30,$A$7:$T$26,18,FALSE)*VLOOKUP($L52,EnemySkills!$A$4:$K$304,9,FALSE))
+(VLOOKUP(S$30,$A$7:$T$26,19,FALSE)*VLOOKUP($L52,EnemySkills!$A$4:$K$304,10,FALSE))
+(VLOOKUP(S$30,$A$7:$T$26,20,FALSE)*VLOOKUP($L52,EnemySkills!$A$4:$K$304,11,FALSE))
),0)</f>
        <v>#N/A</v>
      </c>
      <c r="T52" s="60" t="e">
        <f ca="1">ROUND(VLOOKUP($L52,EnemySkills!$A$4:$K$304,3,FALSE)
+(
 ($D$4*VLOOKUP($L52,EnemySkills!$A$4:$K$304,4,FALSE))
+($F$4*VLOOKUP($L52,EnemySkills!$A$4:$K$304,5,FALSE))
+($H$4*VLOOKUP($L52,EnemySkills!$A$4:$K$304,6,FALSE))
+($I$4*VLOOKUP($L52,EnemySkills!$A$4:$K$304,7,FALSE))
)-(
 (VLOOKUP(T$30,$A$7:$T$26,16,FALSE)*VLOOKUP($L52,EnemySkills!$A$4:$K$304,8,FALSE))
+(VLOOKUP(T$30,$A$7:$T$26,18,FALSE)*VLOOKUP($L52,EnemySkills!$A$4:$K$304,9,FALSE))
+(VLOOKUP(T$30,$A$7:$T$26,19,FALSE)*VLOOKUP($L52,EnemySkills!$A$4:$K$304,10,FALSE))
+(VLOOKUP(T$30,$A$7:$T$26,20,FALSE)*VLOOKUP($L52,EnemySkills!$A$4:$K$304,11,FALSE))
),0)</f>
        <v>#N/A</v>
      </c>
      <c r="U52" s="60" t="e">
        <f ca="1">ROUND(VLOOKUP($L52,EnemySkills!$A$4:$K$304,3,FALSE)
+(
 ($D$4*VLOOKUP($L52,EnemySkills!$A$4:$K$304,4,FALSE))
+($F$4*VLOOKUP($L52,EnemySkills!$A$4:$K$304,5,FALSE))
+($H$4*VLOOKUP($L52,EnemySkills!$A$4:$K$304,6,FALSE))
+($I$4*VLOOKUP($L52,EnemySkills!$A$4:$K$304,7,FALSE))
)-(
 (VLOOKUP(U$30,$A$7:$T$26,16,FALSE)*VLOOKUP($L52,EnemySkills!$A$4:$K$304,8,FALSE))
+(VLOOKUP(U$30,$A$7:$T$26,18,FALSE)*VLOOKUP($L52,EnemySkills!$A$4:$K$304,9,FALSE))
+(VLOOKUP(U$30,$A$7:$T$26,19,FALSE)*VLOOKUP($L52,EnemySkills!$A$4:$K$304,10,FALSE))
+(VLOOKUP(U$30,$A$7:$T$26,20,FALSE)*VLOOKUP($L52,EnemySkills!$A$4:$K$304,11,FALSE))
),0)</f>
        <v>#N/A</v>
      </c>
      <c r="V52" s="60" t="e">
        <f ca="1">ROUND(VLOOKUP($L52,EnemySkills!$A$4:$K$304,3,FALSE)
+(
 ($D$4*VLOOKUP($L52,EnemySkills!$A$4:$K$304,4,FALSE))
+($F$4*VLOOKUP($L52,EnemySkills!$A$4:$K$304,5,FALSE))
+($H$4*VLOOKUP($L52,EnemySkills!$A$4:$K$304,6,FALSE))
+($I$4*VLOOKUP($L52,EnemySkills!$A$4:$K$304,7,FALSE))
)-(
 (VLOOKUP(V$30,$A$7:$T$26,16,FALSE)*VLOOKUP($L52,EnemySkills!$A$4:$K$304,8,FALSE))
+(VLOOKUP(V$30,$A$7:$T$26,18,FALSE)*VLOOKUP($L52,EnemySkills!$A$4:$K$304,9,FALSE))
+(VLOOKUP(V$30,$A$7:$T$26,19,FALSE)*VLOOKUP($L52,EnemySkills!$A$4:$K$304,10,FALSE))
+(VLOOKUP(V$30,$A$7:$T$26,20,FALSE)*VLOOKUP($L52,EnemySkills!$A$4:$K$304,11,FALSE))
),0)</f>
        <v>#N/A</v>
      </c>
      <c r="W52" s="60" t="e">
        <f ca="1">ROUND(VLOOKUP($L52,EnemySkills!$A$4:$K$304,3,FALSE)
+(
 ($D$4*VLOOKUP($L52,EnemySkills!$A$4:$K$304,4,FALSE))
+($F$4*VLOOKUP($L52,EnemySkills!$A$4:$K$304,5,FALSE))
+($H$4*VLOOKUP($L52,EnemySkills!$A$4:$K$304,6,FALSE))
+($I$4*VLOOKUP($L52,EnemySkills!$A$4:$K$304,7,FALSE))
)-(
 (VLOOKUP(W$30,$A$7:$T$26,16,FALSE)*VLOOKUP($L52,EnemySkills!$A$4:$K$304,8,FALSE))
+(VLOOKUP(W$30,$A$7:$T$26,18,FALSE)*VLOOKUP($L52,EnemySkills!$A$4:$K$304,9,FALSE))
+(VLOOKUP(W$30,$A$7:$T$26,19,FALSE)*VLOOKUP($L52,EnemySkills!$A$4:$K$304,10,FALSE))
+(VLOOKUP(W$30,$A$7:$T$26,20,FALSE)*VLOOKUP($L52,EnemySkills!$A$4:$K$304,11,FALSE))
),0)</f>
        <v>#N/A</v>
      </c>
      <c r="X52" s="60" t="e">
        <f ca="1">ROUND(VLOOKUP($L52,EnemySkills!$A$4:$K$304,3,FALSE)
+(
 ($D$4*VLOOKUP($L52,EnemySkills!$A$4:$K$304,4,FALSE))
+($F$4*VLOOKUP($L52,EnemySkills!$A$4:$K$304,5,FALSE))
+($H$4*VLOOKUP($L52,EnemySkills!$A$4:$K$304,6,FALSE))
+($I$4*VLOOKUP($L52,EnemySkills!$A$4:$K$304,7,FALSE))
)-(
 (VLOOKUP(X$30,$A$7:$T$26,16,FALSE)*VLOOKUP($L52,EnemySkills!$A$4:$K$304,8,FALSE))
+(VLOOKUP(X$30,$A$7:$T$26,18,FALSE)*VLOOKUP($L52,EnemySkills!$A$4:$K$304,9,FALSE))
+(VLOOKUP(X$30,$A$7:$T$26,19,FALSE)*VLOOKUP($L52,EnemySkills!$A$4:$K$304,10,FALSE))
+(VLOOKUP(X$30,$A$7:$T$26,20,FALSE)*VLOOKUP($L52,EnemySkills!$A$4:$K$304,11,FALSE))
),0)</f>
        <v>#N/A</v>
      </c>
      <c r="Y52" s="60" t="e">
        <f ca="1">ROUND(VLOOKUP($L52,EnemySkills!$A$4:$K$304,3,FALSE)
+(
 ($D$4*VLOOKUP($L52,EnemySkills!$A$4:$K$304,4,FALSE))
+($F$4*VLOOKUP($L52,EnemySkills!$A$4:$K$304,5,FALSE))
+($H$4*VLOOKUP($L52,EnemySkills!$A$4:$K$304,6,FALSE))
+($I$4*VLOOKUP($L52,EnemySkills!$A$4:$K$304,7,FALSE))
)-(
 (VLOOKUP(Y$30,$A$7:$T$26,16,FALSE)*VLOOKUP($L52,EnemySkills!$A$4:$K$304,8,FALSE))
+(VLOOKUP(Y$30,$A$7:$T$26,18,FALSE)*VLOOKUP($L52,EnemySkills!$A$4:$K$304,9,FALSE))
+(VLOOKUP(Y$30,$A$7:$T$26,19,FALSE)*VLOOKUP($L52,EnemySkills!$A$4:$K$304,10,FALSE))
+(VLOOKUP(Y$30,$A$7:$T$26,20,FALSE)*VLOOKUP($L52,EnemySkills!$A$4:$K$304,11,FALSE))
),0)</f>
        <v>#N/A</v>
      </c>
      <c r="Z52" s="60" t="e">
        <f ca="1">ROUND(VLOOKUP($L52,EnemySkills!$A$4:$K$304,3,FALSE)
+(
 ($D$4*VLOOKUP($L52,EnemySkills!$A$4:$K$304,4,FALSE))
+($F$4*VLOOKUP($L52,EnemySkills!$A$4:$K$304,5,FALSE))
+($H$4*VLOOKUP($L52,EnemySkills!$A$4:$K$304,6,FALSE))
+($I$4*VLOOKUP($L52,EnemySkills!$A$4:$K$304,7,FALSE))
)-(
 (VLOOKUP(Z$30,$A$7:$T$26,16,FALSE)*VLOOKUP($L52,EnemySkills!$A$4:$K$304,8,FALSE))
+(VLOOKUP(Z$30,$A$7:$T$26,18,FALSE)*VLOOKUP($L52,EnemySkills!$A$4:$K$304,9,FALSE))
+(VLOOKUP(Z$30,$A$7:$T$26,19,FALSE)*VLOOKUP($L52,EnemySkills!$A$4:$K$304,10,FALSE))
+(VLOOKUP(Z$30,$A$7:$T$26,20,FALSE)*VLOOKUP($L52,EnemySkills!$A$4:$K$304,11,FALSE))
),0)</f>
        <v>#N/A</v>
      </c>
      <c r="AA52" s="60" t="e">
        <f ca="1">ROUND(VLOOKUP($L52,EnemySkills!$A$4:$K$304,3,FALSE)
+(
 ($D$4*VLOOKUP($L52,EnemySkills!$A$4:$K$304,4,FALSE))
+($F$4*VLOOKUP($L52,EnemySkills!$A$4:$K$304,5,FALSE))
+($H$4*VLOOKUP($L52,EnemySkills!$A$4:$K$304,6,FALSE))
+($I$4*VLOOKUP($L52,EnemySkills!$A$4:$K$304,7,FALSE))
)-(
 (VLOOKUP(AA$30,$A$7:$T$26,16,FALSE)*VLOOKUP($L52,EnemySkills!$A$4:$K$304,8,FALSE))
+(VLOOKUP(AA$30,$A$7:$T$26,18,FALSE)*VLOOKUP($L52,EnemySkills!$A$4:$K$304,9,FALSE))
+(VLOOKUP(AA$30,$A$7:$T$26,19,FALSE)*VLOOKUP($L52,EnemySkills!$A$4:$K$304,10,FALSE))
+(VLOOKUP(AA$30,$A$7:$T$26,20,FALSE)*VLOOKUP($L52,EnemySkills!$A$4:$K$304,11,FALSE))
),0)</f>
        <v>#N/A</v>
      </c>
      <c r="AB52" s="60" t="e">
        <f ca="1">ROUND(VLOOKUP($L52,EnemySkills!$A$4:$K$304,3,FALSE)
+(
 ($D$4*VLOOKUP($L52,EnemySkills!$A$4:$K$304,4,FALSE))
+($F$4*VLOOKUP($L52,EnemySkills!$A$4:$K$304,5,FALSE))
+($H$4*VLOOKUP($L52,EnemySkills!$A$4:$K$304,6,FALSE))
+($I$4*VLOOKUP($L52,EnemySkills!$A$4:$K$304,7,FALSE))
)-(
 (VLOOKUP(AB$30,$A$7:$T$26,16,FALSE)*VLOOKUP($L52,EnemySkills!$A$4:$K$304,8,FALSE))
+(VLOOKUP(AB$30,$A$7:$T$26,18,FALSE)*VLOOKUP($L52,EnemySkills!$A$4:$K$304,9,FALSE))
+(VLOOKUP(AB$30,$A$7:$T$26,19,FALSE)*VLOOKUP($L52,EnemySkills!$A$4:$K$304,10,FALSE))
+(VLOOKUP(AB$30,$A$7:$T$26,20,FALSE)*VLOOKUP($L52,EnemySkills!$A$4:$K$304,11,FALSE))
),0)</f>
        <v>#N/A</v>
      </c>
      <c r="AC52" s="60" t="e">
        <f ca="1">ROUND(VLOOKUP($L52,EnemySkills!$A$4:$K$304,3,FALSE)
+(
 ($D$4*VLOOKUP($L52,EnemySkills!$A$4:$K$304,4,FALSE))
+($F$4*VLOOKUP($L52,EnemySkills!$A$4:$K$304,5,FALSE))
+($H$4*VLOOKUP($L52,EnemySkills!$A$4:$K$304,6,FALSE))
+($I$4*VLOOKUP($L52,EnemySkills!$A$4:$K$304,7,FALSE))
)-(
 (VLOOKUP(AC$30,$A$7:$T$26,16,FALSE)*VLOOKUP($L52,EnemySkills!$A$4:$K$304,8,FALSE))
+(VLOOKUP(AC$30,$A$7:$T$26,18,FALSE)*VLOOKUP($L52,EnemySkills!$A$4:$K$304,9,FALSE))
+(VLOOKUP(AC$30,$A$7:$T$26,19,FALSE)*VLOOKUP($L52,EnemySkills!$A$4:$K$304,10,FALSE))
+(VLOOKUP(AC$30,$A$7:$T$26,20,FALSE)*VLOOKUP($L52,EnemySkills!$A$4:$K$304,11,FALSE))
),0)</f>
        <v>#N/A</v>
      </c>
      <c r="AD52" s="60" t="e">
        <f ca="1">ROUND(VLOOKUP($L52,EnemySkills!$A$4:$K$304,3,FALSE)
+(
 ($D$4*VLOOKUP($L52,EnemySkills!$A$4:$K$304,4,FALSE))
+($F$4*VLOOKUP($L52,EnemySkills!$A$4:$K$304,5,FALSE))
+($H$4*VLOOKUP($L52,EnemySkills!$A$4:$K$304,6,FALSE))
+($I$4*VLOOKUP($L52,EnemySkills!$A$4:$K$304,7,FALSE))
)-(
 (VLOOKUP(AD$30,$A$7:$T$26,16,FALSE)*VLOOKUP($L52,EnemySkills!$A$4:$K$304,8,FALSE))
+(VLOOKUP(AD$30,$A$7:$T$26,18,FALSE)*VLOOKUP($L52,EnemySkills!$A$4:$K$304,9,FALSE))
+(VLOOKUP(AD$30,$A$7:$T$26,19,FALSE)*VLOOKUP($L52,EnemySkills!$A$4:$K$304,10,FALSE))
+(VLOOKUP(AD$30,$A$7:$T$26,20,FALSE)*VLOOKUP($L52,EnemySkills!$A$4:$K$304,11,FALSE))
),0)</f>
        <v>#N/A</v>
      </c>
      <c r="AE52" s="60" t="e">
        <f ca="1">ROUND(VLOOKUP($L52,EnemySkills!$A$4:$K$304,3,FALSE)
+(
 ($D$4*VLOOKUP($L52,EnemySkills!$A$4:$K$304,4,FALSE))
+($F$4*VLOOKUP($L52,EnemySkills!$A$4:$K$304,5,FALSE))
+($H$4*VLOOKUP($L52,EnemySkills!$A$4:$K$304,6,FALSE))
+($I$4*VLOOKUP($L52,EnemySkills!$A$4:$K$304,7,FALSE))
)-(
 (VLOOKUP(AE$30,$A$7:$T$26,16,FALSE)*VLOOKUP($L52,EnemySkills!$A$4:$K$304,8,FALSE))
+(VLOOKUP(AE$30,$A$7:$T$26,18,FALSE)*VLOOKUP($L52,EnemySkills!$A$4:$K$304,9,FALSE))
+(VLOOKUP(AE$30,$A$7:$T$26,19,FALSE)*VLOOKUP($L52,EnemySkills!$A$4:$K$304,10,FALSE))
+(VLOOKUP(AE$30,$A$7:$T$26,20,FALSE)*VLOOKUP($L52,EnemySkills!$A$4:$K$304,11,FALSE))
),0)</f>
        <v>#N/A</v>
      </c>
      <c r="AF52" s="60" t="e">
        <f ca="1">ROUND(VLOOKUP($L52,EnemySkills!$A$4:$K$304,3,FALSE)
+(
 ($D$4*VLOOKUP($L52,EnemySkills!$A$4:$K$304,4,FALSE))
+($F$4*VLOOKUP($L52,EnemySkills!$A$4:$K$304,5,FALSE))
+($H$4*VLOOKUP($L52,EnemySkills!$A$4:$K$304,6,FALSE))
+($I$4*VLOOKUP($L52,EnemySkills!$A$4:$K$304,7,FALSE))
)-(
 (VLOOKUP(AF$30,$A$7:$T$26,16,FALSE)*VLOOKUP($L52,EnemySkills!$A$4:$K$304,8,FALSE))
+(VLOOKUP(AF$30,$A$7:$T$26,18,FALSE)*VLOOKUP($L52,EnemySkills!$A$4:$K$304,9,FALSE))
+(VLOOKUP(AF$30,$A$7:$T$26,19,FALSE)*VLOOKUP($L52,EnemySkills!$A$4:$K$304,10,FALSE))
+(VLOOKUP(AF$30,$A$7:$T$26,20,FALSE)*VLOOKUP($L52,EnemySkills!$A$4:$K$304,11,FALSE))
),0)</f>
        <v>#N/A</v>
      </c>
    </row>
    <row r="53" spans="1:32" x14ac:dyDescent="0.25">
      <c r="A53" s="45">
        <f>Skills!A26</f>
        <v>0</v>
      </c>
      <c r="B53" s="75" t="e">
        <f>VLOOKUP($A53,Skills!$A$4:$C$304,2,FALSE)</f>
        <v>#N/A</v>
      </c>
      <c r="C53" s="75"/>
      <c r="D53" s="59" t="e">
        <f>ROUND(VLOOKUP(A53,Skills!A26:K326,3,FALSE)
+((VLOOKUP(B53,$A$7:$T$26,15,FALSE)*VLOOKUP(A53,Skills!$A$4:$K$304,4,FALSE))
+(VLOOKUP(B53,$A$7:$T$26,17,FALSE)*VLOOKUP(A53,Skills!$A$4:$K$304,5,FALSE))
+(VLOOKUP(B53,$A$7:$T$26,19,FALSE)*VLOOKUP(A53,Skills!$A$4:$K$304,6,FALSE))
+(VLOOKUP(B53,$A$7:$T48,20,FALSE)*VLOOKUP(A53,Skills!$A$4:$K$304,7,FALSE)))
-(($E$4*VLOOKUP(A53,Skills!$A$4:$K$304,8,FALSE))
+($F$4*VLOOKUP(A53,Skills!$A$4:$K$304,9,FALSE))
+($H$4*VLOOKUP(A53,Skills!$A$4:$K$304,10,FALSE))
+($I$4*VLOOKUP(A53,Skills!$A$4:$K$304,11,FALSE))),0)</f>
        <v>#N/A</v>
      </c>
      <c r="E53" s="60" t="e">
        <f t="shared" si="8"/>
        <v>#N/A</v>
      </c>
      <c r="F53" s="59" t="e">
        <f>ROUND(VLOOKUP(A53,Skills!A26:K326,3,FALSE)
+(((VLOOKUP(B53,$A$7:$T$26,15,FALSE)*1.2)*VLOOKUP(A53,Skills!$A$4:$K$304,4,FALSE))
+((VLOOKUP(B53,$A$7:$T$26,17,FALSE)*1.2)*VLOOKUP(A53,Skills!$A$4:$K$304,5,FALSE))
+(VLOOKUP(B53,$A$7:$T$26,19,FALSE)*VLOOKUP(A53,Skills!$A$4:$K$304,6,FALSE))
+(VLOOKUP(B53,$A$7:$T48,20,FALSE)*VLOOKUP(A53,Skills!$A$4:$K$304,7,FALSE)))
-(($E$4*VLOOKUP(A53,Skills!$A$4:$K$304,8,FALSE))
+($F$4*VLOOKUP(A53,Skills!$A$4:$K$304,9,FALSE))
+($H$4*VLOOKUP(A53,Skills!$A$4:$K$304,10,FALSE))
+($I$4*VLOOKUP(A53,Skills!$A$4:$K$304,11,FALSE))),0)</f>
        <v>#N/A</v>
      </c>
      <c r="G53" s="60" t="e">
        <f>ROUND(VLOOKUP(A53,Skills!A26:K326,3,FALSE)
+(((VLOOKUP(B53,$A$7:$T$26,15,FALSE)*1.4)*VLOOKUP(A53,Skills!$A$4:$K$304,4,FALSE))
+((VLOOKUP(B53,$A$7:$T$26,17,FALSE)*1.4)*VLOOKUP(A53,Skills!$A$4:$K$304,5,FALSE))
+(VLOOKUP(B53,$A$7:$T$26,19,FALSE)*VLOOKUP(A53,Skills!$A$4:$K$304,6,FALSE))
+(VLOOKUP(B53,$A$7:$T48,20,FALSE)*VLOOKUP(A53,Skills!$A$4:$K$304,7,FALSE)))
-(($E$4*VLOOKUP(A53,Skills!$A$4:$K$304,8,FALSE))
+($F$4*VLOOKUP(A53,Skills!$A$4:$K$304,9,FALSE))
+($H$4*VLOOKUP(A53,Skills!$A$4:$K$304,10,FALSE))
+($I$4*VLOOKUP(A53,Skills!$A$4:$K$304,11,FALSE))),0)</f>
        <v>#N/A</v>
      </c>
      <c r="H53" s="59" t="e">
        <f>ROUND(VLOOKUP(A53,Skills!A26:K326,3,FALSE)
+((VLOOKUP(B53,$A$7:$T$26,15,FALSE)*VLOOKUP(A53,Skills!$A$4:$K$304,4,FALSE))
+(VLOOKUP(B53,$A$7:$T$26,17,FALSE)*VLOOKUP(A53,Skills!$A$4:$K$304,5,FALSE))
+(VLOOKUP(B53,$A$7:$T$26,19,FALSE)*VLOOKUP(A53,Skills!$A$4:$K$304,6,FALSE))
+(VLOOKUP(B53,$A$7:$T48,20,FALSE)*VLOOKUP(A53,Skills!$A$4:$K$304,7,FALSE)))
-((($E$4*1.2)*VLOOKUP(A53,Skills!$A$4:$K$304,8,FALSE))
+(($F$4*1.2)*VLOOKUP(A53,Skills!$A$4:$K$304,9,FALSE))
+($H$4*VLOOKUP(A53,Skills!$A$4:$K$304,10,FALSE))
+($I$4*VLOOKUP(A53,Skills!$A$4:$K$304,11,FALSE))),0)</f>
        <v>#N/A</v>
      </c>
      <c r="I53" s="61" t="e">
        <f>ROUND(VLOOKUP(A53,Skills!A26:K326,3,FALSE)
+((VLOOKUP(B53,$A$7:$T$26,15,FALSE)*VLOOKUP(A53,Skills!$A$4:$K$304,4,FALSE))
+(VLOOKUP(B53,$A$7:$T$26,17,FALSE)*VLOOKUP(A53,Skills!$A$4:$K$304,5,FALSE))
+(VLOOKUP(B53,$A$7:$T$26,19,FALSE)*VLOOKUP(A53,Skills!$A$4:$K$304,6,FALSE))
+(VLOOKUP(B53,$A$7:$T48,20,FALSE)*VLOOKUP(A53,Skills!$A$4:$K$304,7,FALSE)))
-((($E$4*1.4)*VLOOKUP(A53,Skills!$A$4:$K$304,8,FALSE))
+(($F$4*1.4)*VLOOKUP(A53,Skills!$A$4:$K$304,9,FALSE))
+($H$4*VLOOKUP(A53,Skills!$A$4:$K$304,10,FALSE))
+($I$4*VLOOKUP(A53,Skills!$A$4:$K$304,11,FALSE))),0)</f>
        <v>#N/A</v>
      </c>
      <c r="K53" s="68"/>
      <c r="L53" s="45">
        <f>EnemySkills!A26</f>
        <v>0</v>
      </c>
      <c r="M53" s="60" t="e">
        <f ca="1">ROUND(VLOOKUP($L53,EnemySkills!$A$4:$K$304,3,FALSE)
+(
 ($D$4*VLOOKUP($L53,EnemySkills!$A$4:$K$304,4,FALSE))
+($F$4*VLOOKUP($L53,EnemySkills!$A$4:$K$304,5,FALSE))
+($H$4*VLOOKUP($L53,EnemySkills!$A$4:$K$304,6,FALSE))
+($I$4*VLOOKUP($L53,EnemySkills!$A$4:$K$304,7,FALSE))
)-(
 (VLOOKUP(M$30,$A$7:$T$26,16,FALSE)*VLOOKUP($L53,EnemySkills!$A$4:$K$304,8,FALSE))
+(VLOOKUP(M$30,$A$7:$T$26,18,FALSE)*VLOOKUP($L53,EnemySkills!$A$4:$K$304,9,FALSE))
+(VLOOKUP(M$30,$A$7:$T$26,19,FALSE)*VLOOKUP($L53,EnemySkills!$A$4:$K$304,10,FALSE))
+(VLOOKUP(M$30,$A$7:$T$26,20,FALSE)*VLOOKUP($L53,EnemySkills!$A$4:$K$304,11,FALSE))
),0)</f>
        <v>#N/A</v>
      </c>
      <c r="N53" s="60" t="e">
        <f ca="1">ROUND(VLOOKUP($L53,EnemySkills!$A$4:$K$304,3,FALSE)
+(
 ($D$4*VLOOKUP($L53,EnemySkills!$A$4:$K$304,4,FALSE))
+($F$4*VLOOKUP($L53,EnemySkills!$A$4:$K$304,5,FALSE))
+($H$4*VLOOKUP($L53,EnemySkills!$A$4:$K$304,6,FALSE))
+($I$4*VLOOKUP($L53,EnemySkills!$A$4:$K$304,7,FALSE))
)-(
 (VLOOKUP(N$30,$A$7:$T$26,16,FALSE)*VLOOKUP($L53,EnemySkills!$A$4:$K$304,8,FALSE))
+(VLOOKUP(N$30,$A$7:$T$26,18,FALSE)*VLOOKUP($L53,EnemySkills!$A$4:$K$304,9,FALSE))
+(VLOOKUP(N$30,$A$7:$T$26,19,FALSE)*VLOOKUP($L53,EnemySkills!$A$4:$K$304,10,FALSE))
+(VLOOKUP(N$30,$A$7:$T$26,20,FALSE)*VLOOKUP($L53,EnemySkills!$A$4:$K$304,11,FALSE))
),0)</f>
        <v>#N/A</v>
      </c>
      <c r="O53" s="60" t="e">
        <f ca="1">ROUND(VLOOKUP($L53,EnemySkills!$A$4:$K$304,3,FALSE)
+(
 ($D$4*VLOOKUP($L53,EnemySkills!$A$4:$K$304,4,FALSE))
+($F$4*VLOOKUP($L53,EnemySkills!$A$4:$K$304,5,FALSE))
+($H$4*VLOOKUP($L53,EnemySkills!$A$4:$K$304,6,FALSE))
+($I$4*VLOOKUP($L53,EnemySkills!$A$4:$K$304,7,FALSE))
)-(
 (VLOOKUP(O$30,$A$7:$T$26,16,FALSE)*VLOOKUP($L53,EnemySkills!$A$4:$K$304,8,FALSE))
+(VLOOKUP(O$30,$A$7:$T$26,18,FALSE)*VLOOKUP($L53,EnemySkills!$A$4:$K$304,9,FALSE))
+(VLOOKUP(O$30,$A$7:$T$26,19,FALSE)*VLOOKUP($L53,EnemySkills!$A$4:$K$304,10,FALSE))
+(VLOOKUP(O$30,$A$7:$T$26,20,FALSE)*VLOOKUP($L53,EnemySkills!$A$4:$K$304,11,FALSE))
),0)</f>
        <v>#N/A</v>
      </c>
      <c r="P53" s="60" t="e">
        <f ca="1">ROUND(VLOOKUP($L53,EnemySkills!$A$4:$K$304,3,FALSE)
+(
 ($D$4*VLOOKUP($L53,EnemySkills!$A$4:$K$304,4,FALSE))
+($F$4*VLOOKUP($L53,EnemySkills!$A$4:$K$304,5,FALSE))
+($H$4*VLOOKUP($L53,EnemySkills!$A$4:$K$304,6,FALSE))
+($I$4*VLOOKUP($L53,EnemySkills!$A$4:$K$304,7,FALSE))
)-(
 (VLOOKUP(P$30,$A$7:$T$26,16,FALSE)*VLOOKUP($L53,EnemySkills!$A$4:$K$304,8,FALSE))
+(VLOOKUP(P$30,$A$7:$T$26,18,FALSE)*VLOOKUP($L53,EnemySkills!$A$4:$K$304,9,FALSE))
+(VLOOKUP(P$30,$A$7:$T$26,19,FALSE)*VLOOKUP($L53,EnemySkills!$A$4:$K$304,10,FALSE))
+(VLOOKUP(P$30,$A$7:$T$26,20,FALSE)*VLOOKUP($L53,EnemySkills!$A$4:$K$304,11,FALSE))
),0)</f>
        <v>#N/A</v>
      </c>
      <c r="Q53" s="60" t="e">
        <f ca="1">ROUND(VLOOKUP($L53,EnemySkills!$A$4:$K$304,3,FALSE)
+(
 ($D$4*VLOOKUP($L53,EnemySkills!$A$4:$K$304,4,FALSE))
+($F$4*VLOOKUP($L53,EnemySkills!$A$4:$K$304,5,FALSE))
+($H$4*VLOOKUP($L53,EnemySkills!$A$4:$K$304,6,FALSE))
+($I$4*VLOOKUP($L53,EnemySkills!$A$4:$K$304,7,FALSE))
)-(
 (VLOOKUP(Q$30,$A$7:$T$26,16,FALSE)*VLOOKUP($L53,EnemySkills!$A$4:$K$304,8,FALSE))
+(VLOOKUP(Q$30,$A$7:$T$26,18,FALSE)*VLOOKUP($L53,EnemySkills!$A$4:$K$304,9,FALSE))
+(VLOOKUP(Q$30,$A$7:$T$26,19,FALSE)*VLOOKUP($L53,EnemySkills!$A$4:$K$304,10,FALSE))
+(VLOOKUP(Q$30,$A$7:$T$26,20,FALSE)*VLOOKUP($L53,EnemySkills!$A$4:$K$304,11,FALSE))
),0)</f>
        <v>#N/A</v>
      </c>
      <c r="R53" s="60" t="e">
        <f ca="1">ROUND(VLOOKUP($L53,EnemySkills!$A$4:$K$304,3,FALSE)
+(
 ($D$4*VLOOKUP($L53,EnemySkills!$A$4:$K$304,4,FALSE))
+($F$4*VLOOKUP($L53,EnemySkills!$A$4:$K$304,5,FALSE))
+($H$4*VLOOKUP($L53,EnemySkills!$A$4:$K$304,6,FALSE))
+($I$4*VLOOKUP($L53,EnemySkills!$A$4:$K$304,7,FALSE))
)-(
 (VLOOKUP(R$30,$A$7:$T$26,16,FALSE)*VLOOKUP($L53,EnemySkills!$A$4:$K$304,8,FALSE))
+(VLOOKUP(R$30,$A$7:$T$26,18,FALSE)*VLOOKUP($L53,EnemySkills!$A$4:$K$304,9,FALSE))
+(VLOOKUP(R$30,$A$7:$T$26,19,FALSE)*VLOOKUP($L53,EnemySkills!$A$4:$K$304,10,FALSE))
+(VLOOKUP(R$30,$A$7:$T$26,20,FALSE)*VLOOKUP($L53,EnemySkills!$A$4:$K$304,11,FALSE))
),0)</f>
        <v>#N/A</v>
      </c>
      <c r="S53" s="60" t="e">
        <f ca="1">ROUND(VLOOKUP($L53,EnemySkills!$A$4:$K$304,3,FALSE)
+(
 ($D$4*VLOOKUP($L53,EnemySkills!$A$4:$K$304,4,FALSE))
+($F$4*VLOOKUP($L53,EnemySkills!$A$4:$K$304,5,FALSE))
+($H$4*VLOOKUP($L53,EnemySkills!$A$4:$K$304,6,FALSE))
+($I$4*VLOOKUP($L53,EnemySkills!$A$4:$K$304,7,FALSE))
)-(
 (VLOOKUP(S$30,$A$7:$T$26,16,FALSE)*VLOOKUP($L53,EnemySkills!$A$4:$K$304,8,FALSE))
+(VLOOKUP(S$30,$A$7:$T$26,18,FALSE)*VLOOKUP($L53,EnemySkills!$A$4:$K$304,9,FALSE))
+(VLOOKUP(S$30,$A$7:$T$26,19,FALSE)*VLOOKUP($L53,EnemySkills!$A$4:$K$304,10,FALSE))
+(VLOOKUP(S$30,$A$7:$T$26,20,FALSE)*VLOOKUP($L53,EnemySkills!$A$4:$K$304,11,FALSE))
),0)</f>
        <v>#N/A</v>
      </c>
      <c r="T53" s="60" t="e">
        <f ca="1">ROUND(VLOOKUP($L53,EnemySkills!$A$4:$K$304,3,FALSE)
+(
 ($D$4*VLOOKUP($L53,EnemySkills!$A$4:$K$304,4,FALSE))
+($F$4*VLOOKUP($L53,EnemySkills!$A$4:$K$304,5,FALSE))
+($H$4*VLOOKUP($L53,EnemySkills!$A$4:$K$304,6,FALSE))
+($I$4*VLOOKUP($L53,EnemySkills!$A$4:$K$304,7,FALSE))
)-(
 (VLOOKUP(T$30,$A$7:$T$26,16,FALSE)*VLOOKUP($L53,EnemySkills!$A$4:$K$304,8,FALSE))
+(VLOOKUP(T$30,$A$7:$T$26,18,FALSE)*VLOOKUP($L53,EnemySkills!$A$4:$K$304,9,FALSE))
+(VLOOKUP(T$30,$A$7:$T$26,19,FALSE)*VLOOKUP($L53,EnemySkills!$A$4:$K$304,10,FALSE))
+(VLOOKUP(T$30,$A$7:$T$26,20,FALSE)*VLOOKUP($L53,EnemySkills!$A$4:$K$304,11,FALSE))
),0)</f>
        <v>#N/A</v>
      </c>
      <c r="U53" s="60" t="e">
        <f ca="1">ROUND(VLOOKUP($L53,EnemySkills!$A$4:$K$304,3,FALSE)
+(
 ($D$4*VLOOKUP($L53,EnemySkills!$A$4:$K$304,4,FALSE))
+($F$4*VLOOKUP($L53,EnemySkills!$A$4:$K$304,5,FALSE))
+($H$4*VLOOKUP($L53,EnemySkills!$A$4:$K$304,6,FALSE))
+($I$4*VLOOKUP($L53,EnemySkills!$A$4:$K$304,7,FALSE))
)-(
 (VLOOKUP(U$30,$A$7:$T$26,16,FALSE)*VLOOKUP($L53,EnemySkills!$A$4:$K$304,8,FALSE))
+(VLOOKUP(U$30,$A$7:$T$26,18,FALSE)*VLOOKUP($L53,EnemySkills!$A$4:$K$304,9,FALSE))
+(VLOOKUP(U$30,$A$7:$T$26,19,FALSE)*VLOOKUP($L53,EnemySkills!$A$4:$K$304,10,FALSE))
+(VLOOKUP(U$30,$A$7:$T$26,20,FALSE)*VLOOKUP($L53,EnemySkills!$A$4:$K$304,11,FALSE))
),0)</f>
        <v>#N/A</v>
      </c>
      <c r="V53" s="60" t="e">
        <f ca="1">ROUND(VLOOKUP($L53,EnemySkills!$A$4:$K$304,3,FALSE)
+(
 ($D$4*VLOOKUP($L53,EnemySkills!$A$4:$K$304,4,FALSE))
+($F$4*VLOOKUP($L53,EnemySkills!$A$4:$K$304,5,FALSE))
+($H$4*VLOOKUP($L53,EnemySkills!$A$4:$K$304,6,FALSE))
+($I$4*VLOOKUP($L53,EnemySkills!$A$4:$K$304,7,FALSE))
)-(
 (VLOOKUP(V$30,$A$7:$T$26,16,FALSE)*VLOOKUP($L53,EnemySkills!$A$4:$K$304,8,FALSE))
+(VLOOKUP(V$30,$A$7:$T$26,18,FALSE)*VLOOKUP($L53,EnemySkills!$A$4:$K$304,9,FALSE))
+(VLOOKUP(V$30,$A$7:$T$26,19,FALSE)*VLOOKUP($L53,EnemySkills!$A$4:$K$304,10,FALSE))
+(VLOOKUP(V$30,$A$7:$T$26,20,FALSE)*VLOOKUP($L53,EnemySkills!$A$4:$K$304,11,FALSE))
),0)</f>
        <v>#N/A</v>
      </c>
      <c r="W53" s="60" t="e">
        <f ca="1">ROUND(VLOOKUP($L53,EnemySkills!$A$4:$K$304,3,FALSE)
+(
 ($D$4*VLOOKUP($L53,EnemySkills!$A$4:$K$304,4,FALSE))
+($F$4*VLOOKUP($L53,EnemySkills!$A$4:$K$304,5,FALSE))
+($H$4*VLOOKUP($L53,EnemySkills!$A$4:$K$304,6,FALSE))
+($I$4*VLOOKUP($L53,EnemySkills!$A$4:$K$304,7,FALSE))
)-(
 (VLOOKUP(W$30,$A$7:$T$26,16,FALSE)*VLOOKUP($L53,EnemySkills!$A$4:$K$304,8,FALSE))
+(VLOOKUP(W$30,$A$7:$T$26,18,FALSE)*VLOOKUP($L53,EnemySkills!$A$4:$K$304,9,FALSE))
+(VLOOKUP(W$30,$A$7:$T$26,19,FALSE)*VLOOKUP($L53,EnemySkills!$A$4:$K$304,10,FALSE))
+(VLOOKUP(W$30,$A$7:$T$26,20,FALSE)*VLOOKUP($L53,EnemySkills!$A$4:$K$304,11,FALSE))
),0)</f>
        <v>#N/A</v>
      </c>
      <c r="X53" s="60" t="e">
        <f ca="1">ROUND(VLOOKUP($L53,EnemySkills!$A$4:$K$304,3,FALSE)
+(
 ($D$4*VLOOKUP($L53,EnemySkills!$A$4:$K$304,4,FALSE))
+($F$4*VLOOKUP($L53,EnemySkills!$A$4:$K$304,5,FALSE))
+($H$4*VLOOKUP($L53,EnemySkills!$A$4:$K$304,6,FALSE))
+($I$4*VLOOKUP($L53,EnemySkills!$A$4:$K$304,7,FALSE))
)-(
 (VLOOKUP(X$30,$A$7:$T$26,16,FALSE)*VLOOKUP($L53,EnemySkills!$A$4:$K$304,8,FALSE))
+(VLOOKUP(X$30,$A$7:$T$26,18,FALSE)*VLOOKUP($L53,EnemySkills!$A$4:$K$304,9,FALSE))
+(VLOOKUP(X$30,$A$7:$T$26,19,FALSE)*VLOOKUP($L53,EnemySkills!$A$4:$K$304,10,FALSE))
+(VLOOKUP(X$30,$A$7:$T$26,20,FALSE)*VLOOKUP($L53,EnemySkills!$A$4:$K$304,11,FALSE))
),0)</f>
        <v>#N/A</v>
      </c>
      <c r="Y53" s="60" t="e">
        <f ca="1">ROUND(VLOOKUP($L53,EnemySkills!$A$4:$K$304,3,FALSE)
+(
 ($D$4*VLOOKUP($L53,EnemySkills!$A$4:$K$304,4,FALSE))
+($F$4*VLOOKUP($L53,EnemySkills!$A$4:$K$304,5,FALSE))
+($H$4*VLOOKUP($L53,EnemySkills!$A$4:$K$304,6,FALSE))
+($I$4*VLOOKUP($L53,EnemySkills!$A$4:$K$304,7,FALSE))
)-(
 (VLOOKUP(Y$30,$A$7:$T$26,16,FALSE)*VLOOKUP($L53,EnemySkills!$A$4:$K$304,8,FALSE))
+(VLOOKUP(Y$30,$A$7:$T$26,18,FALSE)*VLOOKUP($L53,EnemySkills!$A$4:$K$304,9,FALSE))
+(VLOOKUP(Y$30,$A$7:$T$26,19,FALSE)*VLOOKUP($L53,EnemySkills!$A$4:$K$304,10,FALSE))
+(VLOOKUP(Y$30,$A$7:$T$26,20,FALSE)*VLOOKUP($L53,EnemySkills!$A$4:$K$304,11,FALSE))
),0)</f>
        <v>#N/A</v>
      </c>
      <c r="Z53" s="60" t="e">
        <f ca="1">ROUND(VLOOKUP($L53,EnemySkills!$A$4:$K$304,3,FALSE)
+(
 ($D$4*VLOOKUP($L53,EnemySkills!$A$4:$K$304,4,FALSE))
+($F$4*VLOOKUP($L53,EnemySkills!$A$4:$K$304,5,FALSE))
+($H$4*VLOOKUP($L53,EnemySkills!$A$4:$K$304,6,FALSE))
+($I$4*VLOOKUP($L53,EnemySkills!$A$4:$K$304,7,FALSE))
)-(
 (VLOOKUP(Z$30,$A$7:$T$26,16,FALSE)*VLOOKUP($L53,EnemySkills!$A$4:$K$304,8,FALSE))
+(VLOOKUP(Z$30,$A$7:$T$26,18,FALSE)*VLOOKUP($L53,EnemySkills!$A$4:$K$304,9,FALSE))
+(VLOOKUP(Z$30,$A$7:$T$26,19,FALSE)*VLOOKUP($L53,EnemySkills!$A$4:$K$304,10,FALSE))
+(VLOOKUP(Z$30,$A$7:$T$26,20,FALSE)*VLOOKUP($L53,EnemySkills!$A$4:$K$304,11,FALSE))
),0)</f>
        <v>#N/A</v>
      </c>
      <c r="AA53" s="60" t="e">
        <f ca="1">ROUND(VLOOKUP($L53,EnemySkills!$A$4:$K$304,3,FALSE)
+(
 ($D$4*VLOOKUP($L53,EnemySkills!$A$4:$K$304,4,FALSE))
+($F$4*VLOOKUP($L53,EnemySkills!$A$4:$K$304,5,FALSE))
+($H$4*VLOOKUP($L53,EnemySkills!$A$4:$K$304,6,FALSE))
+($I$4*VLOOKUP($L53,EnemySkills!$A$4:$K$304,7,FALSE))
)-(
 (VLOOKUP(AA$30,$A$7:$T$26,16,FALSE)*VLOOKUP($L53,EnemySkills!$A$4:$K$304,8,FALSE))
+(VLOOKUP(AA$30,$A$7:$T$26,18,FALSE)*VLOOKUP($L53,EnemySkills!$A$4:$K$304,9,FALSE))
+(VLOOKUP(AA$30,$A$7:$T$26,19,FALSE)*VLOOKUP($L53,EnemySkills!$A$4:$K$304,10,FALSE))
+(VLOOKUP(AA$30,$A$7:$T$26,20,FALSE)*VLOOKUP($L53,EnemySkills!$A$4:$K$304,11,FALSE))
),0)</f>
        <v>#N/A</v>
      </c>
      <c r="AB53" s="60" t="e">
        <f ca="1">ROUND(VLOOKUP($L53,EnemySkills!$A$4:$K$304,3,FALSE)
+(
 ($D$4*VLOOKUP($L53,EnemySkills!$A$4:$K$304,4,FALSE))
+($F$4*VLOOKUP($L53,EnemySkills!$A$4:$K$304,5,FALSE))
+($H$4*VLOOKUP($L53,EnemySkills!$A$4:$K$304,6,FALSE))
+($I$4*VLOOKUP($L53,EnemySkills!$A$4:$K$304,7,FALSE))
)-(
 (VLOOKUP(AB$30,$A$7:$T$26,16,FALSE)*VLOOKUP($L53,EnemySkills!$A$4:$K$304,8,FALSE))
+(VLOOKUP(AB$30,$A$7:$T$26,18,FALSE)*VLOOKUP($L53,EnemySkills!$A$4:$K$304,9,FALSE))
+(VLOOKUP(AB$30,$A$7:$T$26,19,FALSE)*VLOOKUP($L53,EnemySkills!$A$4:$K$304,10,FALSE))
+(VLOOKUP(AB$30,$A$7:$T$26,20,FALSE)*VLOOKUP($L53,EnemySkills!$A$4:$K$304,11,FALSE))
),0)</f>
        <v>#N/A</v>
      </c>
      <c r="AC53" s="60" t="e">
        <f ca="1">ROUND(VLOOKUP($L53,EnemySkills!$A$4:$K$304,3,FALSE)
+(
 ($D$4*VLOOKUP($L53,EnemySkills!$A$4:$K$304,4,FALSE))
+($F$4*VLOOKUP($L53,EnemySkills!$A$4:$K$304,5,FALSE))
+($H$4*VLOOKUP($L53,EnemySkills!$A$4:$K$304,6,FALSE))
+($I$4*VLOOKUP($L53,EnemySkills!$A$4:$K$304,7,FALSE))
)-(
 (VLOOKUP(AC$30,$A$7:$T$26,16,FALSE)*VLOOKUP($L53,EnemySkills!$A$4:$K$304,8,FALSE))
+(VLOOKUP(AC$30,$A$7:$T$26,18,FALSE)*VLOOKUP($L53,EnemySkills!$A$4:$K$304,9,FALSE))
+(VLOOKUP(AC$30,$A$7:$T$26,19,FALSE)*VLOOKUP($L53,EnemySkills!$A$4:$K$304,10,FALSE))
+(VLOOKUP(AC$30,$A$7:$T$26,20,FALSE)*VLOOKUP($L53,EnemySkills!$A$4:$K$304,11,FALSE))
),0)</f>
        <v>#N/A</v>
      </c>
      <c r="AD53" s="60" t="e">
        <f ca="1">ROUND(VLOOKUP($L53,EnemySkills!$A$4:$K$304,3,FALSE)
+(
 ($D$4*VLOOKUP($L53,EnemySkills!$A$4:$K$304,4,FALSE))
+($F$4*VLOOKUP($L53,EnemySkills!$A$4:$K$304,5,FALSE))
+($H$4*VLOOKUP($L53,EnemySkills!$A$4:$K$304,6,FALSE))
+($I$4*VLOOKUP($L53,EnemySkills!$A$4:$K$304,7,FALSE))
)-(
 (VLOOKUP(AD$30,$A$7:$T$26,16,FALSE)*VLOOKUP($L53,EnemySkills!$A$4:$K$304,8,FALSE))
+(VLOOKUP(AD$30,$A$7:$T$26,18,FALSE)*VLOOKUP($L53,EnemySkills!$A$4:$K$304,9,FALSE))
+(VLOOKUP(AD$30,$A$7:$T$26,19,FALSE)*VLOOKUP($L53,EnemySkills!$A$4:$K$304,10,FALSE))
+(VLOOKUP(AD$30,$A$7:$T$26,20,FALSE)*VLOOKUP($L53,EnemySkills!$A$4:$K$304,11,FALSE))
),0)</f>
        <v>#N/A</v>
      </c>
      <c r="AE53" s="60" t="e">
        <f ca="1">ROUND(VLOOKUP($L53,EnemySkills!$A$4:$K$304,3,FALSE)
+(
 ($D$4*VLOOKUP($L53,EnemySkills!$A$4:$K$304,4,FALSE))
+($F$4*VLOOKUP($L53,EnemySkills!$A$4:$K$304,5,FALSE))
+($H$4*VLOOKUP($L53,EnemySkills!$A$4:$K$304,6,FALSE))
+($I$4*VLOOKUP($L53,EnemySkills!$A$4:$K$304,7,FALSE))
)-(
 (VLOOKUP(AE$30,$A$7:$T$26,16,FALSE)*VLOOKUP($L53,EnemySkills!$A$4:$K$304,8,FALSE))
+(VLOOKUP(AE$30,$A$7:$T$26,18,FALSE)*VLOOKUP($L53,EnemySkills!$A$4:$K$304,9,FALSE))
+(VLOOKUP(AE$30,$A$7:$T$26,19,FALSE)*VLOOKUP($L53,EnemySkills!$A$4:$K$304,10,FALSE))
+(VLOOKUP(AE$30,$A$7:$T$26,20,FALSE)*VLOOKUP($L53,EnemySkills!$A$4:$K$304,11,FALSE))
),0)</f>
        <v>#N/A</v>
      </c>
      <c r="AF53" s="60" t="e">
        <f ca="1">ROUND(VLOOKUP($L53,EnemySkills!$A$4:$K$304,3,FALSE)
+(
 ($D$4*VLOOKUP($L53,EnemySkills!$A$4:$K$304,4,FALSE))
+($F$4*VLOOKUP($L53,EnemySkills!$A$4:$K$304,5,FALSE))
+($H$4*VLOOKUP($L53,EnemySkills!$A$4:$K$304,6,FALSE))
+($I$4*VLOOKUP($L53,EnemySkills!$A$4:$K$304,7,FALSE))
)-(
 (VLOOKUP(AF$30,$A$7:$T$26,16,FALSE)*VLOOKUP($L53,EnemySkills!$A$4:$K$304,8,FALSE))
+(VLOOKUP(AF$30,$A$7:$T$26,18,FALSE)*VLOOKUP($L53,EnemySkills!$A$4:$K$304,9,FALSE))
+(VLOOKUP(AF$30,$A$7:$T$26,19,FALSE)*VLOOKUP($L53,EnemySkills!$A$4:$K$304,10,FALSE))
+(VLOOKUP(AF$30,$A$7:$T$26,20,FALSE)*VLOOKUP($L53,EnemySkills!$A$4:$K$304,11,FALSE))
),0)</f>
        <v>#N/A</v>
      </c>
    </row>
    <row r="54" spans="1:32" x14ac:dyDescent="0.25">
      <c r="A54" s="45">
        <f>Skills!A27</f>
        <v>0</v>
      </c>
      <c r="B54" s="75" t="e">
        <f>VLOOKUP($A54,Skills!$A$4:$C$304,2,FALSE)</f>
        <v>#N/A</v>
      </c>
      <c r="C54" s="75"/>
      <c r="D54" s="59" t="e">
        <f>ROUND(VLOOKUP(A54,Skills!A27:K327,3,FALSE)
+((VLOOKUP(B54,$A$7:$T$26,15,FALSE)*VLOOKUP(A54,Skills!$A$4:$K$304,4,FALSE))
+(VLOOKUP(B54,$A$7:$T$26,17,FALSE)*VLOOKUP(A54,Skills!$A$4:$K$304,5,FALSE))
+(VLOOKUP(B54,$A$7:$T$26,19,FALSE)*VLOOKUP(A54,Skills!$A$4:$K$304,6,FALSE))
+(VLOOKUP(B54,$A$7:$T49,20,FALSE)*VLOOKUP(A54,Skills!$A$4:$K$304,7,FALSE)))
-(($E$4*VLOOKUP(A54,Skills!$A$4:$K$304,8,FALSE))
+($F$4*VLOOKUP(A54,Skills!$A$4:$K$304,9,FALSE))
+($H$4*VLOOKUP(A54,Skills!$A$4:$K$304,10,FALSE))
+($I$4*VLOOKUP(A54,Skills!$A$4:$K$304,11,FALSE))),0)</f>
        <v>#N/A</v>
      </c>
      <c r="E54" s="60" t="e">
        <f t="shared" si="8"/>
        <v>#N/A</v>
      </c>
      <c r="F54" s="59" t="e">
        <f>ROUND(VLOOKUP(A54,Skills!A27:K327,3,FALSE)
+(((VLOOKUP(B54,$A$7:$T$26,15,FALSE)*1.2)*VLOOKUP(A54,Skills!$A$4:$K$304,4,FALSE))
+((VLOOKUP(B54,$A$7:$T$26,17,FALSE)*1.2)*VLOOKUP(A54,Skills!$A$4:$K$304,5,FALSE))
+(VLOOKUP(B54,$A$7:$T$26,19,FALSE)*VLOOKUP(A54,Skills!$A$4:$K$304,6,FALSE))
+(VLOOKUP(B54,$A$7:$T49,20,FALSE)*VLOOKUP(A54,Skills!$A$4:$K$304,7,FALSE)))
-(($E$4*VLOOKUP(A54,Skills!$A$4:$K$304,8,FALSE))
+($F$4*VLOOKUP(A54,Skills!$A$4:$K$304,9,FALSE))
+($H$4*VLOOKUP(A54,Skills!$A$4:$K$304,10,FALSE))
+($I$4*VLOOKUP(A54,Skills!$A$4:$K$304,11,FALSE))),0)</f>
        <v>#N/A</v>
      </c>
      <c r="G54" s="60" t="e">
        <f>ROUND(VLOOKUP(A54,Skills!A27:K327,3,FALSE)
+(((VLOOKUP(B54,$A$7:$T$26,15,FALSE)*1.4)*VLOOKUP(A54,Skills!$A$4:$K$304,4,FALSE))
+((VLOOKUP(B54,$A$7:$T$26,17,FALSE)*1.4)*VLOOKUP(A54,Skills!$A$4:$K$304,5,FALSE))
+(VLOOKUP(B54,$A$7:$T$26,19,FALSE)*VLOOKUP(A54,Skills!$A$4:$K$304,6,FALSE))
+(VLOOKUP(B54,$A$7:$T49,20,FALSE)*VLOOKUP(A54,Skills!$A$4:$K$304,7,FALSE)))
-(($E$4*VLOOKUP(A54,Skills!$A$4:$K$304,8,FALSE))
+($F$4*VLOOKUP(A54,Skills!$A$4:$K$304,9,FALSE))
+($H$4*VLOOKUP(A54,Skills!$A$4:$K$304,10,FALSE))
+($I$4*VLOOKUP(A54,Skills!$A$4:$K$304,11,FALSE))),0)</f>
        <v>#N/A</v>
      </c>
      <c r="H54" s="59" t="e">
        <f>ROUND(VLOOKUP(A54,Skills!A27:K327,3,FALSE)
+((VLOOKUP(B54,$A$7:$T$26,15,FALSE)*VLOOKUP(A54,Skills!$A$4:$K$304,4,FALSE))
+(VLOOKUP(B54,$A$7:$T$26,17,FALSE)*VLOOKUP(A54,Skills!$A$4:$K$304,5,FALSE))
+(VLOOKUP(B54,$A$7:$T$26,19,FALSE)*VLOOKUP(A54,Skills!$A$4:$K$304,6,FALSE))
+(VLOOKUP(B54,$A$7:$T49,20,FALSE)*VLOOKUP(A54,Skills!$A$4:$K$304,7,FALSE)))
-((($E$4*1.2)*VLOOKUP(A54,Skills!$A$4:$K$304,8,FALSE))
+(($F$4*1.2)*VLOOKUP(A54,Skills!$A$4:$K$304,9,FALSE))
+($H$4*VLOOKUP(A54,Skills!$A$4:$K$304,10,FALSE))
+($I$4*VLOOKUP(A54,Skills!$A$4:$K$304,11,FALSE))),0)</f>
        <v>#N/A</v>
      </c>
      <c r="I54" s="61" t="e">
        <f>ROUND(VLOOKUP(A54,Skills!A27:K327,3,FALSE)
+((VLOOKUP(B54,$A$7:$T$26,15,FALSE)*VLOOKUP(A54,Skills!$A$4:$K$304,4,FALSE))
+(VLOOKUP(B54,$A$7:$T$26,17,FALSE)*VLOOKUP(A54,Skills!$A$4:$K$304,5,FALSE))
+(VLOOKUP(B54,$A$7:$T$26,19,FALSE)*VLOOKUP(A54,Skills!$A$4:$K$304,6,FALSE))
+(VLOOKUP(B54,$A$7:$T49,20,FALSE)*VLOOKUP(A54,Skills!$A$4:$K$304,7,FALSE)))
-((($E$4*1.4)*VLOOKUP(A54,Skills!$A$4:$K$304,8,FALSE))
+(($F$4*1.4)*VLOOKUP(A54,Skills!$A$4:$K$304,9,FALSE))
+($H$4*VLOOKUP(A54,Skills!$A$4:$K$304,10,FALSE))
+($I$4*VLOOKUP(A54,Skills!$A$4:$K$304,11,FALSE))),0)</f>
        <v>#N/A</v>
      </c>
      <c r="K54" s="68"/>
      <c r="L54" s="45">
        <f>EnemySkills!A27</f>
        <v>0</v>
      </c>
      <c r="M54" s="60" t="e">
        <f ca="1">ROUND(VLOOKUP($L54,EnemySkills!$A$4:$K$304,3,FALSE)
+(
 ($D$4*VLOOKUP($L54,EnemySkills!$A$4:$K$304,4,FALSE))
+($F$4*VLOOKUP($L54,EnemySkills!$A$4:$K$304,5,FALSE))
+($H$4*VLOOKUP($L54,EnemySkills!$A$4:$K$304,6,FALSE))
+($I$4*VLOOKUP($L54,EnemySkills!$A$4:$K$304,7,FALSE))
)-(
 (VLOOKUP(M$30,$A$7:$T$26,16,FALSE)*VLOOKUP($L54,EnemySkills!$A$4:$K$304,8,FALSE))
+(VLOOKUP(M$30,$A$7:$T$26,18,FALSE)*VLOOKUP($L54,EnemySkills!$A$4:$K$304,9,FALSE))
+(VLOOKUP(M$30,$A$7:$T$26,19,FALSE)*VLOOKUP($L54,EnemySkills!$A$4:$K$304,10,FALSE))
+(VLOOKUP(M$30,$A$7:$T$26,20,FALSE)*VLOOKUP($L54,EnemySkills!$A$4:$K$304,11,FALSE))
),0)</f>
        <v>#N/A</v>
      </c>
      <c r="N54" s="60" t="e">
        <f ca="1">ROUND(VLOOKUP($L54,EnemySkills!$A$4:$K$304,3,FALSE)
+(
 ($D$4*VLOOKUP($L54,EnemySkills!$A$4:$K$304,4,FALSE))
+($F$4*VLOOKUP($L54,EnemySkills!$A$4:$K$304,5,FALSE))
+($H$4*VLOOKUP($L54,EnemySkills!$A$4:$K$304,6,FALSE))
+($I$4*VLOOKUP($L54,EnemySkills!$A$4:$K$304,7,FALSE))
)-(
 (VLOOKUP(N$30,$A$7:$T$26,16,FALSE)*VLOOKUP($L54,EnemySkills!$A$4:$K$304,8,FALSE))
+(VLOOKUP(N$30,$A$7:$T$26,18,FALSE)*VLOOKUP($L54,EnemySkills!$A$4:$K$304,9,FALSE))
+(VLOOKUP(N$30,$A$7:$T$26,19,FALSE)*VLOOKUP($L54,EnemySkills!$A$4:$K$304,10,FALSE))
+(VLOOKUP(N$30,$A$7:$T$26,20,FALSE)*VLOOKUP($L54,EnemySkills!$A$4:$K$304,11,FALSE))
),0)</f>
        <v>#N/A</v>
      </c>
      <c r="O54" s="60" t="e">
        <f ca="1">ROUND(VLOOKUP($L54,EnemySkills!$A$4:$K$304,3,FALSE)
+(
 ($D$4*VLOOKUP($L54,EnemySkills!$A$4:$K$304,4,FALSE))
+($F$4*VLOOKUP($L54,EnemySkills!$A$4:$K$304,5,FALSE))
+($H$4*VLOOKUP($L54,EnemySkills!$A$4:$K$304,6,FALSE))
+($I$4*VLOOKUP($L54,EnemySkills!$A$4:$K$304,7,FALSE))
)-(
 (VLOOKUP(O$30,$A$7:$T$26,16,FALSE)*VLOOKUP($L54,EnemySkills!$A$4:$K$304,8,FALSE))
+(VLOOKUP(O$30,$A$7:$T$26,18,FALSE)*VLOOKUP($L54,EnemySkills!$A$4:$K$304,9,FALSE))
+(VLOOKUP(O$30,$A$7:$T$26,19,FALSE)*VLOOKUP($L54,EnemySkills!$A$4:$K$304,10,FALSE))
+(VLOOKUP(O$30,$A$7:$T$26,20,FALSE)*VLOOKUP($L54,EnemySkills!$A$4:$K$304,11,FALSE))
),0)</f>
        <v>#N/A</v>
      </c>
      <c r="P54" s="60" t="e">
        <f ca="1">ROUND(VLOOKUP($L54,EnemySkills!$A$4:$K$304,3,FALSE)
+(
 ($D$4*VLOOKUP($L54,EnemySkills!$A$4:$K$304,4,FALSE))
+($F$4*VLOOKUP($L54,EnemySkills!$A$4:$K$304,5,FALSE))
+($H$4*VLOOKUP($L54,EnemySkills!$A$4:$K$304,6,FALSE))
+($I$4*VLOOKUP($L54,EnemySkills!$A$4:$K$304,7,FALSE))
)-(
 (VLOOKUP(P$30,$A$7:$T$26,16,FALSE)*VLOOKUP($L54,EnemySkills!$A$4:$K$304,8,FALSE))
+(VLOOKUP(P$30,$A$7:$T$26,18,FALSE)*VLOOKUP($L54,EnemySkills!$A$4:$K$304,9,FALSE))
+(VLOOKUP(P$30,$A$7:$T$26,19,FALSE)*VLOOKUP($L54,EnemySkills!$A$4:$K$304,10,FALSE))
+(VLOOKUP(P$30,$A$7:$T$26,20,FALSE)*VLOOKUP($L54,EnemySkills!$A$4:$K$304,11,FALSE))
),0)</f>
        <v>#N/A</v>
      </c>
      <c r="Q54" s="60" t="e">
        <f ca="1">ROUND(VLOOKUP($L54,EnemySkills!$A$4:$K$304,3,FALSE)
+(
 ($D$4*VLOOKUP($L54,EnemySkills!$A$4:$K$304,4,FALSE))
+($F$4*VLOOKUP($L54,EnemySkills!$A$4:$K$304,5,FALSE))
+($H$4*VLOOKUP($L54,EnemySkills!$A$4:$K$304,6,FALSE))
+($I$4*VLOOKUP($L54,EnemySkills!$A$4:$K$304,7,FALSE))
)-(
 (VLOOKUP(Q$30,$A$7:$T$26,16,FALSE)*VLOOKUP($L54,EnemySkills!$A$4:$K$304,8,FALSE))
+(VLOOKUP(Q$30,$A$7:$T$26,18,FALSE)*VLOOKUP($L54,EnemySkills!$A$4:$K$304,9,FALSE))
+(VLOOKUP(Q$30,$A$7:$T$26,19,FALSE)*VLOOKUP($L54,EnemySkills!$A$4:$K$304,10,FALSE))
+(VLOOKUP(Q$30,$A$7:$T$26,20,FALSE)*VLOOKUP($L54,EnemySkills!$A$4:$K$304,11,FALSE))
),0)</f>
        <v>#N/A</v>
      </c>
      <c r="R54" s="60" t="e">
        <f ca="1">ROUND(VLOOKUP($L54,EnemySkills!$A$4:$K$304,3,FALSE)
+(
 ($D$4*VLOOKUP($L54,EnemySkills!$A$4:$K$304,4,FALSE))
+($F$4*VLOOKUP($L54,EnemySkills!$A$4:$K$304,5,FALSE))
+($H$4*VLOOKUP($L54,EnemySkills!$A$4:$K$304,6,FALSE))
+($I$4*VLOOKUP($L54,EnemySkills!$A$4:$K$304,7,FALSE))
)-(
 (VLOOKUP(R$30,$A$7:$T$26,16,FALSE)*VLOOKUP($L54,EnemySkills!$A$4:$K$304,8,FALSE))
+(VLOOKUP(R$30,$A$7:$T$26,18,FALSE)*VLOOKUP($L54,EnemySkills!$A$4:$K$304,9,FALSE))
+(VLOOKUP(R$30,$A$7:$T$26,19,FALSE)*VLOOKUP($L54,EnemySkills!$A$4:$K$304,10,FALSE))
+(VLOOKUP(R$30,$A$7:$T$26,20,FALSE)*VLOOKUP($L54,EnemySkills!$A$4:$K$304,11,FALSE))
),0)</f>
        <v>#N/A</v>
      </c>
      <c r="S54" s="60" t="e">
        <f ca="1">ROUND(VLOOKUP($L54,EnemySkills!$A$4:$K$304,3,FALSE)
+(
 ($D$4*VLOOKUP($L54,EnemySkills!$A$4:$K$304,4,FALSE))
+($F$4*VLOOKUP($L54,EnemySkills!$A$4:$K$304,5,FALSE))
+($H$4*VLOOKUP($L54,EnemySkills!$A$4:$K$304,6,FALSE))
+($I$4*VLOOKUP($L54,EnemySkills!$A$4:$K$304,7,FALSE))
)-(
 (VLOOKUP(S$30,$A$7:$T$26,16,FALSE)*VLOOKUP($L54,EnemySkills!$A$4:$K$304,8,FALSE))
+(VLOOKUP(S$30,$A$7:$T$26,18,FALSE)*VLOOKUP($L54,EnemySkills!$A$4:$K$304,9,FALSE))
+(VLOOKUP(S$30,$A$7:$T$26,19,FALSE)*VLOOKUP($L54,EnemySkills!$A$4:$K$304,10,FALSE))
+(VLOOKUP(S$30,$A$7:$T$26,20,FALSE)*VLOOKUP($L54,EnemySkills!$A$4:$K$304,11,FALSE))
),0)</f>
        <v>#N/A</v>
      </c>
      <c r="T54" s="60" t="e">
        <f ca="1">ROUND(VLOOKUP($L54,EnemySkills!$A$4:$K$304,3,FALSE)
+(
 ($D$4*VLOOKUP($L54,EnemySkills!$A$4:$K$304,4,FALSE))
+($F$4*VLOOKUP($L54,EnemySkills!$A$4:$K$304,5,FALSE))
+($H$4*VLOOKUP($L54,EnemySkills!$A$4:$K$304,6,FALSE))
+($I$4*VLOOKUP($L54,EnemySkills!$A$4:$K$304,7,FALSE))
)-(
 (VLOOKUP(T$30,$A$7:$T$26,16,FALSE)*VLOOKUP($L54,EnemySkills!$A$4:$K$304,8,FALSE))
+(VLOOKUP(T$30,$A$7:$T$26,18,FALSE)*VLOOKUP($L54,EnemySkills!$A$4:$K$304,9,FALSE))
+(VLOOKUP(T$30,$A$7:$T$26,19,FALSE)*VLOOKUP($L54,EnemySkills!$A$4:$K$304,10,FALSE))
+(VLOOKUP(T$30,$A$7:$T$26,20,FALSE)*VLOOKUP($L54,EnemySkills!$A$4:$K$304,11,FALSE))
),0)</f>
        <v>#N/A</v>
      </c>
      <c r="U54" s="60" t="e">
        <f ca="1">ROUND(VLOOKUP($L54,EnemySkills!$A$4:$K$304,3,FALSE)
+(
 ($D$4*VLOOKUP($L54,EnemySkills!$A$4:$K$304,4,FALSE))
+($F$4*VLOOKUP($L54,EnemySkills!$A$4:$K$304,5,FALSE))
+($H$4*VLOOKUP($L54,EnemySkills!$A$4:$K$304,6,FALSE))
+($I$4*VLOOKUP($L54,EnemySkills!$A$4:$K$304,7,FALSE))
)-(
 (VLOOKUP(U$30,$A$7:$T$26,16,FALSE)*VLOOKUP($L54,EnemySkills!$A$4:$K$304,8,FALSE))
+(VLOOKUP(U$30,$A$7:$T$26,18,FALSE)*VLOOKUP($L54,EnemySkills!$A$4:$K$304,9,FALSE))
+(VLOOKUP(U$30,$A$7:$T$26,19,FALSE)*VLOOKUP($L54,EnemySkills!$A$4:$K$304,10,FALSE))
+(VLOOKUP(U$30,$A$7:$T$26,20,FALSE)*VLOOKUP($L54,EnemySkills!$A$4:$K$304,11,FALSE))
),0)</f>
        <v>#N/A</v>
      </c>
      <c r="V54" s="60" t="e">
        <f ca="1">ROUND(VLOOKUP($L54,EnemySkills!$A$4:$K$304,3,FALSE)
+(
 ($D$4*VLOOKUP($L54,EnemySkills!$A$4:$K$304,4,FALSE))
+($F$4*VLOOKUP($L54,EnemySkills!$A$4:$K$304,5,FALSE))
+($H$4*VLOOKUP($L54,EnemySkills!$A$4:$K$304,6,FALSE))
+($I$4*VLOOKUP($L54,EnemySkills!$A$4:$K$304,7,FALSE))
)-(
 (VLOOKUP(V$30,$A$7:$T$26,16,FALSE)*VLOOKUP($L54,EnemySkills!$A$4:$K$304,8,FALSE))
+(VLOOKUP(V$30,$A$7:$T$26,18,FALSE)*VLOOKUP($L54,EnemySkills!$A$4:$K$304,9,FALSE))
+(VLOOKUP(V$30,$A$7:$T$26,19,FALSE)*VLOOKUP($L54,EnemySkills!$A$4:$K$304,10,FALSE))
+(VLOOKUP(V$30,$A$7:$T$26,20,FALSE)*VLOOKUP($L54,EnemySkills!$A$4:$K$304,11,FALSE))
),0)</f>
        <v>#N/A</v>
      </c>
      <c r="W54" s="60" t="e">
        <f ca="1">ROUND(VLOOKUP($L54,EnemySkills!$A$4:$K$304,3,FALSE)
+(
 ($D$4*VLOOKUP($L54,EnemySkills!$A$4:$K$304,4,FALSE))
+($F$4*VLOOKUP($L54,EnemySkills!$A$4:$K$304,5,FALSE))
+($H$4*VLOOKUP($L54,EnemySkills!$A$4:$K$304,6,FALSE))
+($I$4*VLOOKUP($L54,EnemySkills!$A$4:$K$304,7,FALSE))
)-(
 (VLOOKUP(W$30,$A$7:$T$26,16,FALSE)*VLOOKUP($L54,EnemySkills!$A$4:$K$304,8,FALSE))
+(VLOOKUP(W$30,$A$7:$T$26,18,FALSE)*VLOOKUP($L54,EnemySkills!$A$4:$K$304,9,FALSE))
+(VLOOKUP(W$30,$A$7:$T$26,19,FALSE)*VLOOKUP($L54,EnemySkills!$A$4:$K$304,10,FALSE))
+(VLOOKUP(W$30,$A$7:$T$26,20,FALSE)*VLOOKUP($L54,EnemySkills!$A$4:$K$304,11,FALSE))
),0)</f>
        <v>#N/A</v>
      </c>
      <c r="X54" s="60" t="e">
        <f ca="1">ROUND(VLOOKUP($L54,EnemySkills!$A$4:$K$304,3,FALSE)
+(
 ($D$4*VLOOKUP($L54,EnemySkills!$A$4:$K$304,4,FALSE))
+($F$4*VLOOKUP($L54,EnemySkills!$A$4:$K$304,5,FALSE))
+($H$4*VLOOKUP($L54,EnemySkills!$A$4:$K$304,6,FALSE))
+($I$4*VLOOKUP($L54,EnemySkills!$A$4:$K$304,7,FALSE))
)-(
 (VLOOKUP(X$30,$A$7:$T$26,16,FALSE)*VLOOKUP($L54,EnemySkills!$A$4:$K$304,8,FALSE))
+(VLOOKUP(X$30,$A$7:$T$26,18,FALSE)*VLOOKUP($L54,EnemySkills!$A$4:$K$304,9,FALSE))
+(VLOOKUP(X$30,$A$7:$T$26,19,FALSE)*VLOOKUP($L54,EnemySkills!$A$4:$K$304,10,FALSE))
+(VLOOKUP(X$30,$A$7:$T$26,20,FALSE)*VLOOKUP($L54,EnemySkills!$A$4:$K$304,11,FALSE))
),0)</f>
        <v>#N/A</v>
      </c>
      <c r="Y54" s="60" t="e">
        <f ca="1">ROUND(VLOOKUP($L54,EnemySkills!$A$4:$K$304,3,FALSE)
+(
 ($D$4*VLOOKUP($L54,EnemySkills!$A$4:$K$304,4,FALSE))
+($F$4*VLOOKUP($L54,EnemySkills!$A$4:$K$304,5,FALSE))
+($H$4*VLOOKUP($L54,EnemySkills!$A$4:$K$304,6,FALSE))
+($I$4*VLOOKUP($L54,EnemySkills!$A$4:$K$304,7,FALSE))
)-(
 (VLOOKUP(Y$30,$A$7:$T$26,16,FALSE)*VLOOKUP($L54,EnemySkills!$A$4:$K$304,8,FALSE))
+(VLOOKUP(Y$30,$A$7:$T$26,18,FALSE)*VLOOKUP($L54,EnemySkills!$A$4:$K$304,9,FALSE))
+(VLOOKUP(Y$30,$A$7:$T$26,19,FALSE)*VLOOKUP($L54,EnemySkills!$A$4:$K$304,10,FALSE))
+(VLOOKUP(Y$30,$A$7:$T$26,20,FALSE)*VLOOKUP($L54,EnemySkills!$A$4:$K$304,11,FALSE))
),0)</f>
        <v>#N/A</v>
      </c>
      <c r="Z54" s="60" t="e">
        <f ca="1">ROUND(VLOOKUP($L54,EnemySkills!$A$4:$K$304,3,FALSE)
+(
 ($D$4*VLOOKUP($L54,EnemySkills!$A$4:$K$304,4,FALSE))
+($F$4*VLOOKUP($L54,EnemySkills!$A$4:$K$304,5,FALSE))
+($H$4*VLOOKUP($L54,EnemySkills!$A$4:$K$304,6,FALSE))
+($I$4*VLOOKUP($L54,EnemySkills!$A$4:$K$304,7,FALSE))
)-(
 (VLOOKUP(Z$30,$A$7:$T$26,16,FALSE)*VLOOKUP($L54,EnemySkills!$A$4:$K$304,8,FALSE))
+(VLOOKUP(Z$30,$A$7:$T$26,18,FALSE)*VLOOKUP($L54,EnemySkills!$A$4:$K$304,9,FALSE))
+(VLOOKUP(Z$30,$A$7:$T$26,19,FALSE)*VLOOKUP($L54,EnemySkills!$A$4:$K$304,10,FALSE))
+(VLOOKUP(Z$30,$A$7:$T$26,20,FALSE)*VLOOKUP($L54,EnemySkills!$A$4:$K$304,11,FALSE))
),0)</f>
        <v>#N/A</v>
      </c>
      <c r="AA54" s="60" t="e">
        <f ca="1">ROUND(VLOOKUP($L54,EnemySkills!$A$4:$K$304,3,FALSE)
+(
 ($D$4*VLOOKUP($L54,EnemySkills!$A$4:$K$304,4,FALSE))
+($F$4*VLOOKUP($L54,EnemySkills!$A$4:$K$304,5,FALSE))
+($H$4*VLOOKUP($L54,EnemySkills!$A$4:$K$304,6,FALSE))
+($I$4*VLOOKUP($L54,EnemySkills!$A$4:$K$304,7,FALSE))
)-(
 (VLOOKUP(AA$30,$A$7:$T$26,16,FALSE)*VLOOKUP($L54,EnemySkills!$A$4:$K$304,8,FALSE))
+(VLOOKUP(AA$30,$A$7:$T$26,18,FALSE)*VLOOKUP($L54,EnemySkills!$A$4:$K$304,9,FALSE))
+(VLOOKUP(AA$30,$A$7:$T$26,19,FALSE)*VLOOKUP($L54,EnemySkills!$A$4:$K$304,10,FALSE))
+(VLOOKUP(AA$30,$A$7:$T$26,20,FALSE)*VLOOKUP($L54,EnemySkills!$A$4:$K$304,11,FALSE))
),0)</f>
        <v>#N/A</v>
      </c>
      <c r="AB54" s="60" t="e">
        <f ca="1">ROUND(VLOOKUP($L54,EnemySkills!$A$4:$K$304,3,FALSE)
+(
 ($D$4*VLOOKUP($L54,EnemySkills!$A$4:$K$304,4,FALSE))
+($F$4*VLOOKUP($L54,EnemySkills!$A$4:$K$304,5,FALSE))
+($H$4*VLOOKUP($L54,EnemySkills!$A$4:$K$304,6,FALSE))
+($I$4*VLOOKUP($L54,EnemySkills!$A$4:$K$304,7,FALSE))
)-(
 (VLOOKUP(AB$30,$A$7:$T$26,16,FALSE)*VLOOKUP($L54,EnemySkills!$A$4:$K$304,8,FALSE))
+(VLOOKUP(AB$30,$A$7:$T$26,18,FALSE)*VLOOKUP($L54,EnemySkills!$A$4:$K$304,9,FALSE))
+(VLOOKUP(AB$30,$A$7:$T$26,19,FALSE)*VLOOKUP($L54,EnemySkills!$A$4:$K$304,10,FALSE))
+(VLOOKUP(AB$30,$A$7:$T$26,20,FALSE)*VLOOKUP($L54,EnemySkills!$A$4:$K$304,11,FALSE))
),0)</f>
        <v>#N/A</v>
      </c>
      <c r="AC54" s="60" t="e">
        <f ca="1">ROUND(VLOOKUP($L54,EnemySkills!$A$4:$K$304,3,FALSE)
+(
 ($D$4*VLOOKUP($L54,EnemySkills!$A$4:$K$304,4,FALSE))
+($F$4*VLOOKUP($L54,EnemySkills!$A$4:$K$304,5,FALSE))
+($H$4*VLOOKUP($L54,EnemySkills!$A$4:$K$304,6,FALSE))
+($I$4*VLOOKUP($L54,EnemySkills!$A$4:$K$304,7,FALSE))
)-(
 (VLOOKUP(AC$30,$A$7:$T$26,16,FALSE)*VLOOKUP($L54,EnemySkills!$A$4:$K$304,8,FALSE))
+(VLOOKUP(AC$30,$A$7:$T$26,18,FALSE)*VLOOKUP($L54,EnemySkills!$A$4:$K$304,9,FALSE))
+(VLOOKUP(AC$30,$A$7:$T$26,19,FALSE)*VLOOKUP($L54,EnemySkills!$A$4:$K$304,10,FALSE))
+(VLOOKUP(AC$30,$A$7:$T$26,20,FALSE)*VLOOKUP($L54,EnemySkills!$A$4:$K$304,11,FALSE))
),0)</f>
        <v>#N/A</v>
      </c>
      <c r="AD54" s="60" t="e">
        <f ca="1">ROUND(VLOOKUP($L54,EnemySkills!$A$4:$K$304,3,FALSE)
+(
 ($D$4*VLOOKUP($L54,EnemySkills!$A$4:$K$304,4,FALSE))
+($F$4*VLOOKUP($L54,EnemySkills!$A$4:$K$304,5,FALSE))
+($H$4*VLOOKUP($L54,EnemySkills!$A$4:$K$304,6,FALSE))
+($I$4*VLOOKUP($L54,EnemySkills!$A$4:$K$304,7,FALSE))
)-(
 (VLOOKUP(AD$30,$A$7:$T$26,16,FALSE)*VLOOKUP($L54,EnemySkills!$A$4:$K$304,8,FALSE))
+(VLOOKUP(AD$30,$A$7:$T$26,18,FALSE)*VLOOKUP($L54,EnemySkills!$A$4:$K$304,9,FALSE))
+(VLOOKUP(AD$30,$A$7:$T$26,19,FALSE)*VLOOKUP($L54,EnemySkills!$A$4:$K$304,10,FALSE))
+(VLOOKUP(AD$30,$A$7:$T$26,20,FALSE)*VLOOKUP($L54,EnemySkills!$A$4:$K$304,11,FALSE))
),0)</f>
        <v>#N/A</v>
      </c>
      <c r="AE54" s="60" t="e">
        <f ca="1">ROUND(VLOOKUP($L54,EnemySkills!$A$4:$K$304,3,FALSE)
+(
 ($D$4*VLOOKUP($L54,EnemySkills!$A$4:$K$304,4,FALSE))
+($F$4*VLOOKUP($L54,EnemySkills!$A$4:$K$304,5,FALSE))
+($H$4*VLOOKUP($L54,EnemySkills!$A$4:$K$304,6,FALSE))
+($I$4*VLOOKUP($L54,EnemySkills!$A$4:$K$304,7,FALSE))
)-(
 (VLOOKUP(AE$30,$A$7:$T$26,16,FALSE)*VLOOKUP($L54,EnemySkills!$A$4:$K$304,8,FALSE))
+(VLOOKUP(AE$30,$A$7:$T$26,18,FALSE)*VLOOKUP($L54,EnemySkills!$A$4:$K$304,9,FALSE))
+(VLOOKUP(AE$30,$A$7:$T$26,19,FALSE)*VLOOKUP($L54,EnemySkills!$A$4:$K$304,10,FALSE))
+(VLOOKUP(AE$30,$A$7:$T$26,20,FALSE)*VLOOKUP($L54,EnemySkills!$A$4:$K$304,11,FALSE))
),0)</f>
        <v>#N/A</v>
      </c>
      <c r="AF54" s="60" t="e">
        <f ca="1">ROUND(VLOOKUP($L54,EnemySkills!$A$4:$K$304,3,FALSE)
+(
 ($D$4*VLOOKUP($L54,EnemySkills!$A$4:$K$304,4,FALSE))
+($F$4*VLOOKUP($L54,EnemySkills!$A$4:$K$304,5,FALSE))
+($H$4*VLOOKUP($L54,EnemySkills!$A$4:$K$304,6,FALSE))
+($I$4*VLOOKUP($L54,EnemySkills!$A$4:$K$304,7,FALSE))
)-(
 (VLOOKUP(AF$30,$A$7:$T$26,16,FALSE)*VLOOKUP($L54,EnemySkills!$A$4:$K$304,8,FALSE))
+(VLOOKUP(AF$30,$A$7:$T$26,18,FALSE)*VLOOKUP($L54,EnemySkills!$A$4:$K$304,9,FALSE))
+(VLOOKUP(AF$30,$A$7:$T$26,19,FALSE)*VLOOKUP($L54,EnemySkills!$A$4:$K$304,10,FALSE))
+(VLOOKUP(AF$30,$A$7:$T$26,20,FALSE)*VLOOKUP($L54,EnemySkills!$A$4:$K$304,11,FALSE))
),0)</f>
        <v>#N/A</v>
      </c>
    </row>
    <row r="55" spans="1:32" x14ac:dyDescent="0.25">
      <c r="A55" s="45">
        <f>Skills!A28</f>
        <v>0</v>
      </c>
      <c r="B55" s="75" t="e">
        <f>VLOOKUP($A55,Skills!$A$4:$C$304,2,FALSE)</f>
        <v>#N/A</v>
      </c>
      <c r="C55" s="75"/>
      <c r="D55" s="59" t="e">
        <f>ROUND(VLOOKUP(A55,Skills!A28:K328,3,FALSE)
+((VLOOKUP(B55,$A$7:$T$26,15,FALSE)*VLOOKUP(A55,Skills!$A$4:$K$304,4,FALSE))
+(VLOOKUP(B55,$A$7:$T$26,17,FALSE)*VLOOKUP(A55,Skills!$A$4:$K$304,5,FALSE))
+(VLOOKUP(B55,$A$7:$T$26,19,FALSE)*VLOOKUP(A55,Skills!$A$4:$K$304,6,FALSE))
+(VLOOKUP(B55,$A$7:$T50,20,FALSE)*VLOOKUP(A55,Skills!$A$4:$K$304,7,FALSE)))
-(($E$4*VLOOKUP(A55,Skills!$A$4:$K$304,8,FALSE))
+($F$4*VLOOKUP(A55,Skills!$A$4:$K$304,9,FALSE))
+($H$4*VLOOKUP(A55,Skills!$A$4:$K$304,10,FALSE))
+($I$4*VLOOKUP(A55,Skills!$A$4:$K$304,11,FALSE))),0)</f>
        <v>#N/A</v>
      </c>
      <c r="E55" s="60" t="e">
        <f t="shared" si="8"/>
        <v>#N/A</v>
      </c>
      <c r="F55" s="59" t="e">
        <f>ROUND(VLOOKUP(A55,Skills!A28:K328,3,FALSE)
+(((VLOOKUP(B55,$A$7:$T$26,15,FALSE)*1.2)*VLOOKUP(A55,Skills!$A$4:$K$304,4,FALSE))
+((VLOOKUP(B55,$A$7:$T$26,17,FALSE)*1.2)*VLOOKUP(A55,Skills!$A$4:$K$304,5,FALSE))
+(VLOOKUP(B55,$A$7:$T$26,19,FALSE)*VLOOKUP(A55,Skills!$A$4:$K$304,6,FALSE))
+(VLOOKUP(B55,$A$7:$T50,20,FALSE)*VLOOKUP(A55,Skills!$A$4:$K$304,7,FALSE)))
-(($E$4*VLOOKUP(A55,Skills!$A$4:$K$304,8,FALSE))
+($F$4*VLOOKUP(A55,Skills!$A$4:$K$304,9,FALSE))
+($H$4*VLOOKUP(A55,Skills!$A$4:$K$304,10,FALSE))
+($I$4*VLOOKUP(A55,Skills!$A$4:$K$304,11,FALSE))),0)</f>
        <v>#N/A</v>
      </c>
      <c r="G55" s="60" t="e">
        <f>ROUND(VLOOKUP(A55,Skills!A28:K328,3,FALSE)
+(((VLOOKUP(B55,$A$7:$T$26,15,FALSE)*1.4)*VLOOKUP(A55,Skills!$A$4:$K$304,4,FALSE))
+((VLOOKUP(B55,$A$7:$T$26,17,FALSE)*1.4)*VLOOKUP(A55,Skills!$A$4:$K$304,5,FALSE))
+(VLOOKUP(B55,$A$7:$T$26,19,FALSE)*VLOOKUP(A55,Skills!$A$4:$K$304,6,FALSE))
+(VLOOKUP(B55,$A$7:$T50,20,FALSE)*VLOOKUP(A55,Skills!$A$4:$K$304,7,FALSE)))
-(($E$4*VLOOKUP(A55,Skills!$A$4:$K$304,8,FALSE))
+($F$4*VLOOKUP(A55,Skills!$A$4:$K$304,9,FALSE))
+($H$4*VLOOKUP(A55,Skills!$A$4:$K$304,10,FALSE))
+($I$4*VLOOKUP(A55,Skills!$A$4:$K$304,11,FALSE))),0)</f>
        <v>#N/A</v>
      </c>
      <c r="H55" s="59" t="e">
        <f>ROUND(VLOOKUP(A55,Skills!A28:K328,3,FALSE)
+((VLOOKUP(B55,$A$7:$T$26,15,FALSE)*VLOOKUP(A55,Skills!$A$4:$K$304,4,FALSE))
+(VLOOKUP(B55,$A$7:$T$26,17,FALSE)*VLOOKUP(A55,Skills!$A$4:$K$304,5,FALSE))
+(VLOOKUP(B55,$A$7:$T$26,19,FALSE)*VLOOKUP(A55,Skills!$A$4:$K$304,6,FALSE))
+(VLOOKUP(B55,$A$7:$T50,20,FALSE)*VLOOKUP(A55,Skills!$A$4:$K$304,7,FALSE)))
-((($E$4*1.2)*VLOOKUP(A55,Skills!$A$4:$K$304,8,FALSE))
+(($F$4*1.2)*VLOOKUP(A55,Skills!$A$4:$K$304,9,FALSE))
+($H$4*VLOOKUP(A55,Skills!$A$4:$K$304,10,FALSE))
+($I$4*VLOOKUP(A55,Skills!$A$4:$K$304,11,FALSE))),0)</f>
        <v>#N/A</v>
      </c>
      <c r="I55" s="61" t="e">
        <f>ROUND(VLOOKUP(A55,Skills!A28:K328,3,FALSE)
+((VLOOKUP(B55,$A$7:$T$26,15,FALSE)*VLOOKUP(A55,Skills!$A$4:$K$304,4,FALSE))
+(VLOOKUP(B55,$A$7:$T$26,17,FALSE)*VLOOKUP(A55,Skills!$A$4:$K$304,5,FALSE))
+(VLOOKUP(B55,$A$7:$T$26,19,FALSE)*VLOOKUP(A55,Skills!$A$4:$K$304,6,FALSE))
+(VLOOKUP(B55,$A$7:$T50,20,FALSE)*VLOOKUP(A55,Skills!$A$4:$K$304,7,FALSE)))
-((($E$4*1.4)*VLOOKUP(A55,Skills!$A$4:$K$304,8,FALSE))
+(($F$4*1.4)*VLOOKUP(A55,Skills!$A$4:$K$304,9,FALSE))
+($H$4*VLOOKUP(A55,Skills!$A$4:$K$304,10,FALSE))
+($I$4*VLOOKUP(A55,Skills!$A$4:$K$304,11,FALSE))),0)</f>
        <v>#N/A</v>
      </c>
      <c r="K55" s="68"/>
      <c r="L55" s="45">
        <f>EnemySkills!A28</f>
        <v>0</v>
      </c>
      <c r="M55" s="60" t="e">
        <f ca="1">ROUND(VLOOKUP($L55,EnemySkills!$A$4:$K$304,3,FALSE)
+(
 ($D$4*VLOOKUP($L55,EnemySkills!$A$4:$K$304,4,FALSE))
+($F$4*VLOOKUP($L55,EnemySkills!$A$4:$K$304,5,FALSE))
+($H$4*VLOOKUP($L55,EnemySkills!$A$4:$K$304,6,FALSE))
+($I$4*VLOOKUP($L55,EnemySkills!$A$4:$K$304,7,FALSE))
)-(
 (VLOOKUP(M$30,$A$7:$T$26,16,FALSE)*VLOOKUP($L55,EnemySkills!$A$4:$K$304,8,FALSE))
+(VLOOKUP(M$30,$A$7:$T$26,18,FALSE)*VLOOKUP($L55,EnemySkills!$A$4:$K$304,9,FALSE))
+(VLOOKUP(M$30,$A$7:$T$26,19,FALSE)*VLOOKUP($L55,EnemySkills!$A$4:$K$304,10,FALSE))
+(VLOOKUP(M$30,$A$7:$T$26,20,FALSE)*VLOOKUP($L55,EnemySkills!$A$4:$K$304,11,FALSE))
),0)</f>
        <v>#N/A</v>
      </c>
      <c r="N55" s="60" t="e">
        <f ca="1">ROUND(VLOOKUP($L55,EnemySkills!$A$4:$K$304,3,FALSE)
+(
 ($D$4*VLOOKUP($L55,EnemySkills!$A$4:$K$304,4,FALSE))
+($F$4*VLOOKUP($L55,EnemySkills!$A$4:$K$304,5,FALSE))
+($H$4*VLOOKUP($L55,EnemySkills!$A$4:$K$304,6,FALSE))
+($I$4*VLOOKUP($L55,EnemySkills!$A$4:$K$304,7,FALSE))
)-(
 (VLOOKUP(N$30,$A$7:$T$26,16,FALSE)*VLOOKUP($L55,EnemySkills!$A$4:$K$304,8,FALSE))
+(VLOOKUP(N$30,$A$7:$T$26,18,FALSE)*VLOOKUP($L55,EnemySkills!$A$4:$K$304,9,FALSE))
+(VLOOKUP(N$30,$A$7:$T$26,19,FALSE)*VLOOKUP($L55,EnemySkills!$A$4:$K$304,10,FALSE))
+(VLOOKUP(N$30,$A$7:$T$26,20,FALSE)*VLOOKUP($L55,EnemySkills!$A$4:$K$304,11,FALSE))
),0)</f>
        <v>#N/A</v>
      </c>
      <c r="O55" s="60" t="e">
        <f ca="1">ROUND(VLOOKUP($L55,EnemySkills!$A$4:$K$304,3,FALSE)
+(
 ($D$4*VLOOKUP($L55,EnemySkills!$A$4:$K$304,4,FALSE))
+($F$4*VLOOKUP($L55,EnemySkills!$A$4:$K$304,5,FALSE))
+($H$4*VLOOKUP($L55,EnemySkills!$A$4:$K$304,6,FALSE))
+($I$4*VLOOKUP($L55,EnemySkills!$A$4:$K$304,7,FALSE))
)-(
 (VLOOKUP(O$30,$A$7:$T$26,16,FALSE)*VLOOKUP($L55,EnemySkills!$A$4:$K$304,8,FALSE))
+(VLOOKUP(O$30,$A$7:$T$26,18,FALSE)*VLOOKUP($L55,EnemySkills!$A$4:$K$304,9,FALSE))
+(VLOOKUP(O$30,$A$7:$T$26,19,FALSE)*VLOOKUP($L55,EnemySkills!$A$4:$K$304,10,FALSE))
+(VLOOKUP(O$30,$A$7:$T$26,20,FALSE)*VLOOKUP($L55,EnemySkills!$A$4:$K$304,11,FALSE))
),0)</f>
        <v>#N/A</v>
      </c>
      <c r="P55" s="60" t="e">
        <f ca="1">ROUND(VLOOKUP($L55,EnemySkills!$A$4:$K$304,3,FALSE)
+(
 ($D$4*VLOOKUP($L55,EnemySkills!$A$4:$K$304,4,FALSE))
+($F$4*VLOOKUP($L55,EnemySkills!$A$4:$K$304,5,FALSE))
+($H$4*VLOOKUP($L55,EnemySkills!$A$4:$K$304,6,FALSE))
+($I$4*VLOOKUP($L55,EnemySkills!$A$4:$K$304,7,FALSE))
)-(
 (VLOOKUP(P$30,$A$7:$T$26,16,FALSE)*VLOOKUP($L55,EnemySkills!$A$4:$K$304,8,FALSE))
+(VLOOKUP(P$30,$A$7:$T$26,18,FALSE)*VLOOKUP($L55,EnemySkills!$A$4:$K$304,9,FALSE))
+(VLOOKUP(P$30,$A$7:$T$26,19,FALSE)*VLOOKUP($L55,EnemySkills!$A$4:$K$304,10,FALSE))
+(VLOOKUP(P$30,$A$7:$T$26,20,FALSE)*VLOOKUP($L55,EnemySkills!$A$4:$K$304,11,FALSE))
),0)</f>
        <v>#N/A</v>
      </c>
      <c r="Q55" s="60" t="e">
        <f ca="1">ROUND(VLOOKUP($L55,EnemySkills!$A$4:$K$304,3,FALSE)
+(
 ($D$4*VLOOKUP($L55,EnemySkills!$A$4:$K$304,4,FALSE))
+($F$4*VLOOKUP($L55,EnemySkills!$A$4:$K$304,5,FALSE))
+($H$4*VLOOKUP($L55,EnemySkills!$A$4:$K$304,6,FALSE))
+($I$4*VLOOKUP($L55,EnemySkills!$A$4:$K$304,7,FALSE))
)-(
 (VLOOKUP(Q$30,$A$7:$T$26,16,FALSE)*VLOOKUP($L55,EnemySkills!$A$4:$K$304,8,FALSE))
+(VLOOKUP(Q$30,$A$7:$T$26,18,FALSE)*VLOOKUP($L55,EnemySkills!$A$4:$K$304,9,FALSE))
+(VLOOKUP(Q$30,$A$7:$T$26,19,FALSE)*VLOOKUP($L55,EnemySkills!$A$4:$K$304,10,FALSE))
+(VLOOKUP(Q$30,$A$7:$T$26,20,FALSE)*VLOOKUP($L55,EnemySkills!$A$4:$K$304,11,FALSE))
),0)</f>
        <v>#N/A</v>
      </c>
      <c r="R55" s="60" t="e">
        <f ca="1">ROUND(VLOOKUP($L55,EnemySkills!$A$4:$K$304,3,FALSE)
+(
 ($D$4*VLOOKUP($L55,EnemySkills!$A$4:$K$304,4,FALSE))
+($F$4*VLOOKUP($L55,EnemySkills!$A$4:$K$304,5,FALSE))
+($H$4*VLOOKUP($L55,EnemySkills!$A$4:$K$304,6,FALSE))
+($I$4*VLOOKUP($L55,EnemySkills!$A$4:$K$304,7,FALSE))
)-(
 (VLOOKUP(R$30,$A$7:$T$26,16,FALSE)*VLOOKUP($L55,EnemySkills!$A$4:$K$304,8,FALSE))
+(VLOOKUP(R$30,$A$7:$T$26,18,FALSE)*VLOOKUP($L55,EnemySkills!$A$4:$K$304,9,FALSE))
+(VLOOKUP(R$30,$A$7:$T$26,19,FALSE)*VLOOKUP($L55,EnemySkills!$A$4:$K$304,10,FALSE))
+(VLOOKUP(R$30,$A$7:$T$26,20,FALSE)*VLOOKUP($L55,EnemySkills!$A$4:$K$304,11,FALSE))
),0)</f>
        <v>#N/A</v>
      </c>
      <c r="S55" s="60" t="e">
        <f ca="1">ROUND(VLOOKUP($L55,EnemySkills!$A$4:$K$304,3,FALSE)
+(
 ($D$4*VLOOKUP($L55,EnemySkills!$A$4:$K$304,4,FALSE))
+($F$4*VLOOKUP($L55,EnemySkills!$A$4:$K$304,5,FALSE))
+($H$4*VLOOKUP($L55,EnemySkills!$A$4:$K$304,6,FALSE))
+($I$4*VLOOKUP($L55,EnemySkills!$A$4:$K$304,7,FALSE))
)-(
 (VLOOKUP(S$30,$A$7:$T$26,16,FALSE)*VLOOKUP($L55,EnemySkills!$A$4:$K$304,8,FALSE))
+(VLOOKUP(S$30,$A$7:$T$26,18,FALSE)*VLOOKUP($L55,EnemySkills!$A$4:$K$304,9,FALSE))
+(VLOOKUP(S$30,$A$7:$T$26,19,FALSE)*VLOOKUP($L55,EnemySkills!$A$4:$K$304,10,FALSE))
+(VLOOKUP(S$30,$A$7:$T$26,20,FALSE)*VLOOKUP($L55,EnemySkills!$A$4:$K$304,11,FALSE))
),0)</f>
        <v>#N/A</v>
      </c>
      <c r="T55" s="60" t="e">
        <f ca="1">ROUND(VLOOKUP($L55,EnemySkills!$A$4:$K$304,3,FALSE)
+(
 ($D$4*VLOOKUP($L55,EnemySkills!$A$4:$K$304,4,FALSE))
+($F$4*VLOOKUP($L55,EnemySkills!$A$4:$K$304,5,FALSE))
+($H$4*VLOOKUP($L55,EnemySkills!$A$4:$K$304,6,FALSE))
+($I$4*VLOOKUP($L55,EnemySkills!$A$4:$K$304,7,FALSE))
)-(
 (VLOOKUP(T$30,$A$7:$T$26,16,FALSE)*VLOOKUP($L55,EnemySkills!$A$4:$K$304,8,FALSE))
+(VLOOKUP(T$30,$A$7:$T$26,18,FALSE)*VLOOKUP($L55,EnemySkills!$A$4:$K$304,9,FALSE))
+(VLOOKUP(T$30,$A$7:$T$26,19,FALSE)*VLOOKUP($L55,EnemySkills!$A$4:$K$304,10,FALSE))
+(VLOOKUP(T$30,$A$7:$T$26,20,FALSE)*VLOOKUP($L55,EnemySkills!$A$4:$K$304,11,FALSE))
),0)</f>
        <v>#N/A</v>
      </c>
      <c r="U55" s="60" t="e">
        <f ca="1">ROUND(VLOOKUP($L55,EnemySkills!$A$4:$K$304,3,FALSE)
+(
 ($D$4*VLOOKUP($L55,EnemySkills!$A$4:$K$304,4,FALSE))
+($F$4*VLOOKUP($L55,EnemySkills!$A$4:$K$304,5,FALSE))
+($H$4*VLOOKUP($L55,EnemySkills!$A$4:$K$304,6,FALSE))
+($I$4*VLOOKUP($L55,EnemySkills!$A$4:$K$304,7,FALSE))
)-(
 (VLOOKUP(U$30,$A$7:$T$26,16,FALSE)*VLOOKUP($L55,EnemySkills!$A$4:$K$304,8,FALSE))
+(VLOOKUP(U$30,$A$7:$T$26,18,FALSE)*VLOOKUP($L55,EnemySkills!$A$4:$K$304,9,FALSE))
+(VLOOKUP(U$30,$A$7:$T$26,19,FALSE)*VLOOKUP($L55,EnemySkills!$A$4:$K$304,10,FALSE))
+(VLOOKUP(U$30,$A$7:$T$26,20,FALSE)*VLOOKUP($L55,EnemySkills!$A$4:$K$304,11,FALSE))
),0)</f>
        <v>#N/A</v>
      </c>
      <c r="V55" s="60" t="e">
        <f ca="1">ROUND(VLOOKUP($L55,EnemySkills!$A$4:$K$304,3,FALSE)
+(
 ($D$4*VLOOKUP($L55,EnemySkills!$A$4:$K$304,4,FALSE))
+($F$4*VLOOKUP($L55,EnemySkills!$A$4:$K$304,5,FALSE))
+($H$4*VLOOKUP($L55,EnemySkills!$A$4:$K$304,6,FALSE))
+($I$4*VLOOKUP($L55,EnemySkills!$A$4:$K$304,7,FALSE))
)-(
 (VLOOKUP(V$30,$A$7:$T$26,16,FALSE)*VLOOKUP($L55,EnemySkills!$A$4:$K$304,8,FALSE))
+(VLOOKUP(V$30,$A$7:$T$26,18,FALSE)*VLOOKUP($L55,EnemySkills!$A$4:$K$304,9,FALSE))
+(VLOOKUP(V$30,$A$7:$T$26,19,FALSE)*VLOOKUP($L55,EnemySkills!$A$4:$K$304,10,FALSE))
+(VLOOKUP(V$30,$A$7:$T$26,20,FALSE)*VLOOKUP($L55,EnemySkills!$A$4:$K$304,11,FALSE))
),0)</f>
        <v>#N/A</v>
      </c>
      <c r="W55" s="60" t="e">
        <f ca="1">ROUND(VLOOKUP($L55,EnemySkills!$A$4:$K$304,3,FALSE)
+(
 ($D$4*VLOOKUP($L55,EnemySkills!$A$4:$K$304,4,FALSE))
+($F$4*VLOOKUP($L55,EnemySkills!$A$4:$K$304,5,FALSE))
+($H$4*VLOOKUP($L55,EnemySkills!$A$4:$K$304,6,FALSE))
+($I$4*VLOOKUP($L55,EnemySkills!$A$4:$K$304,7,FALSE))
)-(
 (VLOOKUP(W$30,$A$7:$T$26,16,FALSE)*VLOOKUP($L55,EnemySkills!$A$4:$K$304,8,FALSE))
+(VLOOKUP(W$30,$A$7:$T$26,18,FALSE)*VLOOKUP($L55,EnemySkills!$A$4:$K$304,9,FALSE))
+(VLOOKUP(W$30,$A$7:$T$26,19,FALSE)*VLOOKUP($L55,EnemySkills!$A$4:$K$304,10,FALSE))
+(VLOOKUP(W$30,$A$7:$T$26,20,FALSE)*VLOOKUP($L55,EnemySkills!$A$4:$K$304,11,FALSE))
),0)</f>
        <v>#N/A</v>
      </c>
      <c r="X55" s="60" t="e">
        <f ca="1">ROUND(VLOOKUP($L55,EnemySkills!$A$4:$K$304,3,FALSE)
+(
 ($D$4*VLOOKUP($L55,EnemySkills!$A$4:$K$304,4,FALSE))
+($F$4*VLOOKUP($L55,EnemySkills!$A$4:$K$304,5,FALSE))
+($H$4*VLOOKUP($L55,EnemySkills!$A$4:$K$304,6,FALSE))
+($I$4*VLOOKUP($L55,EnemySkills!$A$4:$K$304,7,FALSE))
)-(
 (VLOOKUP(X$30,$A$7:$T$26,16,FALSE)*VLOOKUP($L55,EnemySkills!$A$4:$K$304,8,FALSE))
+(VLOOKUP(X$30,$A$7:$T$26,18,FALSE)*VLOOKUP($L55,EnemySkills!$A$4:$K$304,9,FALSE))
+(VLOOKUP(X$30,$A$7:$T$26,19,FALSE)*VLOOKUP($L55,EnemySkills!$A$4:$K$304,10,FALSE))
+(VLOOKUP(X$30,$A$7:$T$26,20,FALSE)*VLOOKUP($L55,EnemySkills!$A$4:$K$304,11,FALSE))
),0)</f>
        <v>#N/A</v>
      </c>
      <c r="Y55" s="60" t="e">
        <f ca="1">ROUND(VLOOKUP($L55,EnemySkills!$A$4:$K$304,3,FALSE)
+(
 ($D$4*VLOOKUP($L55,EnemySkills!$A$4:$K$304,4,FALSE))
+($F$4*VLOOKUP($L55,EnemySkills!$A$4:$K$304,5,FALSE))
+($H$4*VLOOKUP($L55,EnemySkills!$A$4:$K$304,6,FALSE))
+($I$4*VLOOKUP($L55,EnemySkills!$A$4:$K$304,7,FALSE))
)-(
 (VLOOKUP(Y$30,$A$7:$T$26,16,FALSE)*VLOOKUP($L55,EnemySkills!$A$4:$K$304,8,FALSE))
+(VLOOKUP(Y$30,$A$7:$T$26,18,FALSE)*VLOOKUP($L55,EnemySkills!$A$4:$K$304,9,FALSE))
+(VLOOKUP(Y$30,$A$7:$T$26,19,FALSE)*VLOOKUP($L55,EnemySkills!$A$4:$K$304,10,FALSE))
+(VLOOKUP(Y$30,$A$7:$T$26,20,FALSE)*VLOOKUP($L55,EnemySkills!$A$4:$K$304,11,FALSE))
),0)</f>
        <v>#N/A</v>
      </c>
      <c r="Z55" s="60" t="e">
        <f ca="1">ROUND(VLOOKUP($L55,EnemySkills!$A$4:$K$304,3,FALSE)
+(
 ($D$4*VLOOKUP($L55,EnemySkills!$A$4:$K$304,4,FALSE))
+($F$4*VLOOKUP($L55,EnemySkills!$A$4:$K$304,5,FALSE))
+($H$4*VLOOKUP($L55,EnemySkills!$A$4:$K$304,6,FALSE))
+($I$4*VLOOKUP($L55,EnemySkills!$A$4:$K$304,7,FALSE))
)-(
 (VLOOKUP(Z$30,$A$7:$T$26,16,FALSE)*VLOOKUP($L55,EnemySkills!$A$4:$K$304,8,FALSE))
+(VLOOKUP(Z$30,$A$7:$T$26,18,FALSE)*VLOOKUP($L55,EnemySkills!$A$4:$K$304,9,FALSE))
+(VLOOKUP(Z$30,$A$7:$T$26,19,FALSE)*VLOOKUP($L55,EnemySkills!$A$4:$K$304,10,FALSE))
+(VLOOKUP(Z$30,$A$7:$T$26,20,FALSE)*VLOOKUP($L55,EnemySkills!$A$4:$K$304,11,FALSE))
),0)</f>
        <v>#N/A</v>
      </c>
      <c r="AA55" s="60" t="e">
        <f ca="1">ROUND(VLOOKUP($L55,EnemySkills!$A$4:$K$304,3,FALSE)
+(
 ($D$4*VLOOKUP($L55,EnemySkills!$A$4:$K$304,4,FALSE))
+($F$4*VLOOKUP($L55,EnemySkills!$A$4:$K$304,5,FALSE))
+($H$4*VLOOKUP($L55,EnemySkills!$A$4:$K$304,6,FALSE))
+($I$4*VLOOKUP($L55,EnemySkills!$A$4:$K$304,7,FALSE))
)-(
 (VLOOKUP(AA$30,$A$7:$T$26,16,FALSE)*VLOOKUP($L55,EnemySkills!$A$4:$K$304,8,FALSE))
+(VLOOKUP(AA$30,$A$7:$T$26,18,FALSE)*VLOOKUP($L55,EnemySkills!$A$4:$K$304,9,FALSE))
+(VLOOKUP(AA$30,$A$7:$T$26,19,FALSE)*VLOOKUP($L55,EnemySkills!$A$4:$K$304,10,FALSE))
+(VLOOKUP(AA$30,$A$7:$T$26,20,FALSE)*VLOOKUP($L55,EnemySkills!$A$4:$K$304,11,FALSE))
),0)</f>
        <v>#N/A</v>
      </c>
      <c r="AB55" s="60" t="e">
        <f ca="1">ROUND(VLOOKUP($L55,EnemySkills!$A$4:$K$304,3,FALSE)
+(
 ($D$4*VLOOKUP($L55,EnemySkills!$A$4:$K$304,4,FALSE))
+($F$4*VLOOKUP($L55,EnemySkills!$A$4:$K$304,5,FALSE))
+($H$4*VLOOKUP($L55,EnemySkills!$A$4:$K$304,6,FALSE))
+($I$4*VLOOKUP($L55,EnemySkills!$A$4:$K$304,7,FALSE))
)-(
 (VLOOKUP(AB$30,$A$7:$T$26,16,FALSE)*VLOOKUP($L55,EnemySkills!$A$4:$K$304,8,FALSE))
+(VLOOKUP(AB$30,$A$7:$T$26,18,FALSE)*VLOOKUP($L55,EnemySkills!$A$4:$K$304,9,FALSE))
+(VLOOKUP(AB$30,$A$7:$T$26,19,FALSE)*VLOOKUP($L55,EnemySkills!$A$4:$K$304,10,FALSE))
+(VLOOKUP(AB$30,$A$7:$T$26,20,FALSE)*VLOOKUP($L55,EnemySkills!$A$4:$K$304,11,FALSE))
),0)</f>
        <v>#N/A</v>
      </c>
      <c r="AC55" s="60" t="e">
        <f ca="1">ROUND(VLOOKUP($L55,EnemySkills!$A$4:$K$304,3,FALSE)
+(
 ($D$4*VLOOKUP($L55,EnemySkills!$A$4:$K$304,4,FALSE))
+($F$4*VLOOKUP($L55,EnemySkills!$A$4:$K$304,5,FALSE))
+($H$4*VLOOKUP($L55,EnemySkills!$A$4:$K$304,6,FALSE))
+($I$4*VLOOKUP($L55,EnemySkills!$A$4:$K$304,7,FALSE))
)-(
 (VLOOKUP(AC$30,$A$7:$T$26,16,FALSE)*VLOOKUP($L55,EnemySkills!$A$4:$K$304,8,FALSE))
+(VLOOKUP(AC$30,$A$7:$T$26,18,FALSE)*VLOOKUP($L55,EnemySkills!$A$4:$K$304,9,FALSE))
+(VLOOKUP(AC$30,$A$7:$T$26,19,FALSE)*VLOOKUP($L55,EnemySkills!$A$4:$K$304,10,FALSE))
+(VLOOKUP(AC$30,$A$7:$T$26,20,FALSE)*VLOOKUP($L55,EnemySkills!$A$4:$K$304,11,FALSE))
),0)</f>
        <v>#N/A</v>
      </c>
      <c r="AD55" s="60" t="e">
        <f ca="1">ROUND(VLOOKUP($L55,EnemySkills!$A$4:$K$304,3,FALSE)
+(
 ($D$4*VLOOKUP($L55,EnemySkills!$A$4:$K$304,4,FALSE))
+($F$4*VLOOKUP($L55,EnemySkills!$A$4:$K$304,5,FALSE))
+($H$4*VLOOKUP($L55,EnemySkills!$A$4:$K$304,6,FALSE))
+($I$4*VLOOKUP($L55,EnemySkills!$A$4:$K$304,7,FALSE))
)-(
 (VLOOKUP(AD$30,$A$7:$T$26,16,FALSE)*VLOOKUP($L55,EnemySkills!$A$4:$K$304,8,FALSE))
+(VLOOKUP(AD$30,$A$7:$T$26,18,FALSE)*VLOOKUP($L55,EnemySkills!$A$4:$K$304,9,FALSE))
+(VLOOKUP(AD$30,$A$7:$T$26,19,FALSE)*VLOOKUP($L55,EnemySkills!$A$4:$K$304,10,FALSE))
+(VLOOKUP(AD$30,$A$7:$T$26,20,FALSE)*VLOOKUP($L55,EnemySkills!$A$4:$K$304,11,FALSE))
),0)</f>
        <v>#N/A</v>
      </c>
      <c r="AE55" s="60" t="e">
        <f ca="1">ROUND(VLOOKUP($L55,EnemySkills!$A$4:$K$304,3,FALSE)
+(
 ($D$4*VLOOKUP($L55,EnemySkills!$A$4:$K$304,4,FALSE))
+($F$4*VLOOKUP($L55,EnemySkills!$A$4:$K$304,5,FALSE))
+($H$4*VLOOKUP($L55,EnemySkills!$A$4:$K$304,6,FALSE))
+($I$4*VLOOKUP($L55,EnemySkills!$A$4:$K$304,7,FALSE))
)-(
 (VLOOKUP(AE$30,$A$7:$T$26,16,FALSE)*VLOOKUP($L55,EnemySkills!$A$4:$K$304,8,FALSE))
+(VLOOKUP(AE$30,$A$7:$T$26,18,FALSE)*VLOOKUP($L55,EnemySkills!$A$4:$K$304,9,FALSE))
+(VLOOKUP(AE$30,$A$7:$T$26,19,FALSE)*VLOOKUP($L55,EnemySkills!$A$4:$K$304,10,FALSE))
+(VLOOKUP(AE$30,$A$7:$T$26,20,FALSE)*VLOOKUP($L55,EnemySkills!$A$4:$K$304,11,FALSE))
),0)</f>
        <v>#N/A</v>
      </c>
      <c r="AF55" s="60" t="e">
        <f ca="1">ROUND(VLOOKUP($L55,EnemySkills!$A$4:$K$304,3,FALSE)
+(
 ($D$4*VLOOKUP($L55,EnemySkills!$A$4:$K$304,4,FALSE))
+($F$4*VLOOKUP($L55,EnemySkills!$A$4:$K$304,5,FALSE))
+($H$4*VLOOKUP($L55,EnemySkills!$A$4:$K$304,6,FALSE))
+($I$4*VLOOKUP($L55,EnemySkills!$A$4:$K$304,7,FALSE))
)-(
 (VLOOKUP(AF$30,$A$7:$T$26,16,FALSE)*VLOOKUP($L55,EnemySkills!$A$4:$K$304,8,FALSE))
+(VLOOKUP(AF$30,$A$7:$T$26,18,FALSE)*VLOOKUP($L55,EnemySkills!$A$4:$K$304,9,FALSE))
+(VLOOKUP(AF$30,$A$7:$T$26,19,FALSE)*VLOOKUP($L55,EnemySkills!$A$4:$K$304,10,FALSE))
+(VLOOKUP(AF$30,$A$7:$T$26,20,FALSE)*VLOOKUP($L55,EnemySkills!$A$4:$K$304,11,FALSE))
),0)</f>
        <v>#N/A</v>
      </c>
    </row>
    <row r="56" spans="1:32" x14ac:dyDescent="0.25">
      <c r="A56" s="45">
        <f>Skills!A29</f>
        <v>0</v>
      </c>
      <c r="B56" s="75" t="e">
        <f>VLOOKUP($A56,Skills!$A$4:$C$304,2,FALSE)</f>
        <v>#N/A</v>
      </c>
      <c r="C56" s="75"/>
      <c r="D56" s="59" t="e">
        <f>ROUND(VLOOKUP(A56,Skills!A29:K329,3,FALSE)
+((VLOOKUP(B56,$A$7:$T$26,15,FALSE)*VLOOKUP(A56,Skills!$A$4:$K$304,4,FALSE))
+(VLOOKUP(B56,$A$7:$T$26,17,FALSE)*VLOOKUP(A56,Skills!$A$4:$K$304,5,FALSE))
+(VLOOKUP(B56,$A$7:$T$26,19,FALSE)*VLOOKUP(A56,Skills!$A$4:$K$304,6,FALSE))
+(VLOOKUP(B56,$A$7:$T51,20,FALSE)*VLOOKUP(A56,Skills!$A$4:$K$304,7,FALSE)))
-(($E$4*VLOOKUP(A56,Skills!$A$4:$K$304,8,FALSE))
+($F$4*VLOOKUP(A56,Skills!$A$4:$K$304,9,FALSE))
+($H$4*VLOOKUP(A56,Skills!$A$4:$K$304,10,FALSE))
+($I$4*VLOOKUP(A56,Skills!$A$4:$K$304,11,FALSE))),0)</f>
        <v>#N/A</v>
      </c>
      <c r="E56" s="60" t="e">
        <f t="shared" si="8"/>
        <v>#N/A</v>
      </c>
      <c r="F56" s="59" t="e">
        <f>ROUND(VLOOKUP(A56,Skills!A29:K329,3,FALSE)
+(((VLOOKUP(B56,$A$7:$T$26,15,FALSE)*1.2)*VLOOKUP(A56,Skills!$A$4:$K$304,4,FALSE))
+((VLOOKUP(B56,$A$7:$T$26,17,FALSE)*1.2)*VLOOKUP(A56,Skills!$A$4:$K$304,5,FALSE))
+(VLOOKUP(B56,$A$7:$T$26,19,FALSE)*VLOOKUP(A56,Skills!$A$4:$K$304,6,FALSE))
+(VLOOKUP(B56,$A$7:$T51,20,FALSE)*VLOOKUP(A56,Skills!$A$4:$K$304,7,FALSE)))
-(($E$4*VLOOKUP(A56,Skills!$A$4:$K$304,8,FALSE))
+($F$4*VLOOKUP(A56,Skills!$A$4:$K$304,9,FALSE))
+($H$4*VLOOKUP(A56,Skills!$A$4:$K$304,10,FALSE))
+($I$4*VLOOKUP(A56,Skills!$A$4:$K$304,11,FALSE))),0)</f>
        <v>#N/A</v>
      </c>
      <c r="G56" s="60" t="e">
        <f>ROUND(VLOOKUP(A56,Skills!A29:K329,3,FALSE)
+(((VLOOKUP(B56,$A$7:$T$26,15,FALSE)*1.4)*VLOOKUP(A56,Skills!$A$4:$K$304,4,FALSE))
+((VLOOKUP(B56,$A$7:$T$26,17,FALSE)*1.4)*VLOOKUP(A56,Skills!$A$4:$K$304,5,FALSE))
+(VLOOKUP(B56,$A$7:$T$26,19,FALSE)*VLOOKUP(A56,Skills!$A$4:$K$304,6,FALSE))
+(VLOOKUP(B56,$A$7:$T51,20,FALSE)*VLOOKUP(A56,Skills!$A$4:$K$304,7,FALSE)))
-(($E$4*VLOOKUP(A56,Skills!$A$4:$K$304,8,FALSE))
+($F$4*VLOOKUP(A56,Skills!$A$4:$K$304,9,FALSE))
+($H$4*VLOOKUP(A56,Skills!$A$4:$K$304,10,FALSE))
+($I$4*VLOOKUP(A56,Skills!$A$4:$K$304,11,FALSE))),0)</f>
        <v>#N/A</v>
      </c>
      <c r="H56" s="59" t="e">
        <f>ROUND(VLOOKUP(A56,Skills!A29:K329,3,FALSE)
+((VLOOKUP(B56,$A$7:$T$26,15,FALSE)*VLOOKUP(A56,Skills!$A$4:$K$304,4,FALSE))
+(VLOOKUP(B56,$A$7:$T$26,17,FALSE)*VLOOKUP(A56,Skills!$A$4:$K$304,5,FALSE))
+(VLOOKUP(B56,$A$7:$T$26,19,FALSE)*VLOOKUP(A56,Skills!$A$4:$K$304,6,FALSE))
+(VLOOKUP(B56,$A$7:$T51,20,FALSE)*VLOOKUP(A56,Skills!$A$4:$K$304,7,FALSE)))
-((($E$4*1.2)*VLOOKUP(A56,Skills!$A$4:$K$304,8,FALSE))
+(($F$4*1.2)*VLOOKUP(A56,Skills!$A$4:$K$304,9,FALSE))
+($H$4*VLOOKUP(A56,Skills!$A$4:$K$304,10,FALSE))
+($I$4*VLOOKUP(A56,Skills!$A$4:$K$304,11,FALSE))),0)</f>
        <v>#N/A</v>
      </c>
      <c r="I56" s="61" t="e">
        <f>ROUND(VLOOKUP(A56,Skills!A29:K329,3,FALSE)
+((VLOOKUP(B56,$A$7:$T$26,15,FALSE)*VLOOKUP(A56,Skills!$A$4:$K$304,4,FALSE))
+(VLOOKUP(B56,$A$7:$T$26,17,FALSE)*VLOOKUP(A56,Skills!$A$4:$K$304,5,FALSE))
+(VLOOKUP(B56,$A$7:$T$26,19,FALSE)*VLOOKUP(A56,Skills!$A$4:$K$304,6,FALSE))
+(VLOOKUP(B56,$A$7:$T51,20,FALSE)*VLOOKUP(A56,Skills!$A$4:$K$304,7,FALSE)))
-((($E$4*1.4)*VLOOKUP(A56,Skills!$A$4:$K$304,8,FALSE))
+(($F$4*1.4)*VLOOKUP(A56,Skills!$A$4:$K$304,9,FALSE))
+($H$4*VLOOKUP(A56,Skills!$A$4:$K$304,10,FALSE))
+($I$4*VLOOKUP(A56,Skills!$A$4:$K$304,11,FALSE))),0)</f>
        <v>#N/A</v>
      </c>
      <c r="K56" s="68"/>
      <c r="L56" s="45">
        <f>EnemySkills!A29</f>
        <v>0</v>
      </c>
      <c r="M56" s="60" t="e">
        <f ca="1">ROUND(VLOOKUP($L56,EnemySkills!$A$4:$K$304,3,FALSE)
+(
 ($D$4*VLOOKUP($L56,EnemySkills!$A$4:$K$304,4,FALSE))
+($F$4*VLOOKUP($L56,EnemySkills!$A$4:$K$304,5,FALSE))
+($H$4*VLOOKUP($L56,EnemySkills!$A$4:$K$304,6,FALSE))
+($I$4*VLOOKUP($L56,EnemySkills!$A$4:$K$304,7,FALSE))
)-(
 (VLOOKUP(M$30,$A$7:$T$26,16,FALSE)*VLOOKUP($L56,EnemySkills!$A$4:$K$304,8,FALSE))
+(VLOOKUP(M$30,$A$7:$T$26,18,FALSE)*VLOOKUP($L56,EnemySkills!$A$4:$K$304,9,FALSE))
+(VLOOKUP(M$30,$A$7:$T$26,19,FALSE)*VLOOKUP($L56,EnemySkills!$A$4:$K$304,10,FALSE))
+(VLOOKUP(M$30,$A$7:$T$26,20,FALSE)*VLOOKUP($L56,EnemySkills!$A$4:$K$304,11,FALSE))
),0)</f>
        <v>#N/A</v>
      </c>
      <c r="N56" s="60" t="e">
        <f ca="1">ROUND(VLOOKUP($L56,EnemySkills!$A$4:$K$304,3,FALSE)
+(
 ($D$4*VLOOKUP($L56,EnemySkills!$A$4:$K$304,4,FALSE))
+($F$4*VLOOKUP($L56,EnemySkills!$A$4:$K$304,5,FALSE))
+($H$4*VLOOKUP($L56,EnemySkills!$A$4:$K$304,6,FALSE))
+($I$4*VLOOKUP($L56,EnemySkills!$A$4:$K$304,7,FALSE))
)-(
 (VLOOKUP(N$30,$A$7:$T$26,16,FALSE)*VLOOKUP($L56,EnemySkills!$A$4:$K$304,8,FALSE))
+(VLOOKUP(N$30,$A$7:$T$26,18,FALSE)*VLOOKUP($L56,EnemySkills!$A$4:$K$304,9,FALSE))
+(VLOOKUP(N$30,$A$7:$T$26,19,FALSE)*VLOOKUP($L56,EnemySkills!$A$4:$K$304,10,FALSE))
+(VLOOKUP(N$30,$A$7:$T$26,20,FALSE)*VLOOKUP($L56,EnemySkills!$A$4:$K$304,11,FALSE))
),0)</f>
        <v>#N/A</v>
      </c>
      <c r="O56" s="60" t="e">
        <f ca="1">ROUND(VLOOKUP($L56,EnemySkills!$A$4:$K$304,3,FALSE)
+(
 ($D$4*VLOOKUP($L56,EnemySkills!$A$4:$K$304,4,FALSE))
+($F$4*VLOOKUP($L56,EnemySkills!$A$4:$K$304,5,FALSE))
+($H$4*VLOOKUP($L56,EnemySkills!$A$4:$K$304,6,FALSE))
+($I$4*VLOOKUP($L56,EnemySkills!$A$4:$K$304,7,FALSE))
)-(
 (VLOOKUP(O$30,$A$7:$T$26,16,FALSE)*VLOOKUP($L56,EnemySkills!$A$4:$K$304,8,FALSE))
+(VLOOKUP(O$30,$A$7:$T$26,18,FALSE)*VLOOKUP($L56,EnemySkills!$A$4:$K$304,9,FALSE))
+(VLOOKUP(O$30,$A$7:$T$26,19,FALSE)*VLOOKUP($L56,EnemySkills!$A$4:$K$304,10,FALSE))
+(VLOOKUP(O$30,$A$7:$T$26,20,FALSE)*VLOOKUP($L56,EnemySkills!$A$4:$K$304,11,FALSE))
),0)</f>
        <v>#N/A</v>
      </c>
      <c r="P56" s="60" t="e">
        <f ca="1">ROUND(VLOOKUP($L56,EnemySkills!$A$4:$K$304,3,FALSE)
+(
 ($D$4*VLOOKUP($L56,EnemySkills!$A$4:$K$304,4,FALSE))
+($F$4*VLOOKUP($L56,EnemySkills!$A$4:$K$304,5,FALSE))
+($H$4*VLOOKUP($L56,EnemySkills!$A$4:$K$304,6,FALSE))
+($I$4*VLOOKUP($L56,EnemySkills!$A$4:$K$304,7,FALSE))
)-(
 (VLOOKUP(P$30,$A$7:$T$26,16,FALSE)*VLOOKUP($L56,EnemySkills!$A$4:$K$304,8,FALSE))
+(VLOOKUP(P$30,$A$7:$T$26,18,FALSE)*VLOOKUP($L56,EnemySkills!$A$4:$K$304,9,FALSE))
+(VLOOKUP(P$30,$A$7:$T$26,19,FALSE)*VLOOKUP($L56,EnemySkills!$A$4:$K$304,10,FALSE))
+(VLOOKUP(P$30,$A$7:$T$26,20,FALSE)*VLOOKUP($L56,EnemySkills!$A$4:$K$304,11,FALSE))
),0)</f>
        <v>#N/A</v>
      </c>
      <c r="Q56" s="60" t="e">
        <f ca="1">ROUND(VLOOKUP($L56,EnemySkills!$A$4:$K$304,3,FALSE)
+(
 ($D$4*VLOOKUP($L56,EnemySkills!$A$4:$K$304,4,FALSE))
+($F$4*VLOOKUP($L56,EnemySkills!$A$4:$K$304,5,FALSE))
+($H$4*VLOOKUP($L56,EnemySkills!$A$4:$K$304,6,FALSE))
+($I$4*VLOOKUP($L56,EnemySkills!$A$4:$K$304,7,FALSE))
)-(
 (VLOOKUP(Q$30,$A$7:$T$26,16,FALSE)*VLOOKUP($L56,EnemySkills!$A$4:$K$304,8,FALSE))
+(VLOOKUP(Q$30,$A$7:$T$26,18,FALSE)*VLOOKUP($L56,EnemySkills!$A$4:$K$304,9,FALSE))
+(VLOOKUP(Q$30,$A$7:$T$26,19,FALSE)*VLOOKUP($L56,EnemySkills!$A$4:$K$304,10,FALSE))
+(VLOOKUP(Q$30,$A$7:$T$26,20,FALSE)*VLOOKUP($L56,EnemySkills!$A$4:$K$304,11,FALSE))
),0)</f>
        <v>#N/A</v>
      </c>
      <c r="R56" s="60" t="e">
        <f ca="1">ROUND(VLOOKUP($L56,EnemySkills!$A$4:$K$304,3,FALSE)
+(
 ($D$4*VLOOKUP($L56,EnemySkills!$A$4:$K$304,4,FALSE))
+($F$4*VLOOKUP($L56,EnemySkills!$A$4:$K$304,5,FALSE))
+($H$4*VLOOKUP($L56,EnemySkills!$A$4:$K$304,6,FALSE))
+($I$4*VLOOKUP($L56,EnemySkills!$A$4:$K$304,7,FALSE))
)-(
 (VLOOKUP(R$30,$A$7:$T$26,16,FALSE)*VLOOKUP($L56,EnemySkills!$A$4:$K$304,8,FALSE))
+(VLOOKUP(R$30,$A$7:$T$26,18,FALSE)*VLOOKUP($L56,EnemySkills!$A$4:$K$304,9,FALSE))
+(VLOOKUP(R$30,$A$7:$T$26,19,FALSE)*VLOOKUP($L56,EnemySkills!$A$4:$K$304,10,FALSE))
+(VLOOKUP(R$30,$A$7:$T$26,20,FALSE)*VLOOKUP($L56,EnemySkills!$A$4:$K$304,11,FALSE))
),0)</f>
        <v>#N/A</v>
      </c>
      <c r="S56" s="60" t="e">
        <f ca="1">ROUND(VLOOKUP($L56,EnemySkills!$A$4:$K$304,3,FALSE)
+(
 ($D$4*VLOOKUP($L56,EnemySkills!$A$4:$K$304,4,FALSE))
+($F$4*VLOOKUP($L56,EnemySkills!$A$4:$K$304,5,FALSE))
+($H$4*VLOOKUP($L56,EnemySkills!$A$4:$K$304,6,FALSE))
+($I$4*VLOOKUP($L56,EnemySkills!$A$4:$K$304,7,FALSE))
)-(
 (VLOOKUP(S$30,$A$7:$T$26,16,FALSE)*VLOOKUP($L56,EnemySkills!$A$4:$K$304,8,FALSE))
+(VLOOKUP(S$30,$A$7:$T$26,18,FALSE)*VLOOKUP($L56,EnemySkills!$A$4:$K$304,9,FALSE))
+(VLOOKUP(S$30,$A$7:$T$26,19,FALSE)*VLOOKUP($L56,EnemySkills!$A$4:$K$304,10,FALSE))
+(VLOOKUP(S$30,$A$7:$T$26,20,FALSE)*VLOOKUP($L56,EnemySkills!$A$4:$K$304,11,FALSE))
),0)</f>
        <v>#N/A</v>
      </c>
      <c r="T56" s="60" t="e">
        <f ca="1">ROUND(VLOOKUP($L56,EnemySkills!$A$4:$K$304,3,FALSE)
+(
 ($D$4*VLOOKUP($L56,EnemySkills!$A$4:$K$304,4,FALSE))
+($F$4*VLOOKUP($L56,EnemySkills!$A$4:$K$304,5,FALSE))
+($H$4*VLOOKUP($L56,EnemySkills!$A$4:$K$304,6,FALSE))
+($I$4*VLOOKUP($L56,EnemySkills!$A$4:$K$304,7,FALSE))
)-(
 (VLOOKUP(T$30,$A$7:$T$26,16,FALSE)*VLOOKUP($L56,EnemySkills!$A$4:$K$304,8,FALSE))
+(VLOOKUP(T$30,$A$7:$T$26,18,FALSE)*VLOOKUP($L56,EnemySkills!$A$4:$K$304,9,FALSE))
+(VLOOKUP(T$30,$A$7:$T$26,19,FALSE)*VLOOKUP($L56,EnemySkills!$A$4:$K$304,10,FALSE))
+(VLOOKUP(T$30,$A$7:$T$26,20,FALSE)*VLOOKUP($L56,EnemySkills!$A$4:$K$304,11,FALSE))
),0)</f>
        <v>#N/A</v>
      </c>
      <c r="U56" s="60" t="e">
        <f ca="1">ROUND(VLOOKUP($L56,EnemySkills!$A$4:$K$304,3,FALSE)
+(
 ($D$4*VLOOKUP($L56,EnemySkills!$A$4:$K$304,4,FALSE))
+($F$4*VLOOKUP($L56,EnemySkills!$A$4:$K$304,5,FALSE))
+($H$4*VLOOKUP($L56,EnemySkills!$A$4:$K$304,6,FALSE))
+($I$4*VLOOKUP($L56,EnemySkills!$A$4:$K$304,7,FALSE))
)-(
 (VLOOKUP(U$30,$A$7:$T$26,16,FALSE)*VLOOKUP($L56,EnemySkills!$A$4:$K$304,8,FALSE))
+(VLOOKUP(U$30,$A$7:$T$26,18,FALSE)*VLOOKUP($L56,EnemySkills!$A$4:$K$304,9,FALSE))
+(VLOOKUP(U$30,$A$7:$T$26,19,FALSE)*VLOOKUP($L56,EnemySkills!$A$4:$K$304,10,FALSE))
+(VLOOKUP(U$30,$A$7:$T$26,20,FALSE)*VLOOKUP($L56,EnemySkills!$A$4:$K$304,11,FALSE))
),0)</f>
        <v>#N/A</v>
      </c>
      <c r="V56" s="60" t="e">
        <f ca="1">ROUND(VLOOKUP($L56,EnemySkills!$A$4:$K$304,3,FALSE)
+(
 ($D$4*VLOOKUP($L56,EnemySkills!$A$4:$K$304,4,FALSE))
+($F$4*VLOOKUP($L56,EnemySkills!$A$4:$K$304,5,FALSE))
+($H$4*VLOOKUP($L56,EnemySkills!$A$4:$K$304,6,FALSE))
+($I$4*VLOOKUP($L56,EnemySkills!$A$4:$K$304,7,FALSE))
)-(
 (VLOOKUP(V$30,$A$7:$T$26,16,FALSE)*VLOOKUP($L56,EnemySkills!$A$4:$K$304,8,FALSE))
+(VLOOKUP(V$30,$A$7:$T$26,18,FALSE)*VLOOKUP($L56,EnemySkills!$A$4:$K$304,9,FALSE))
+(VLOOKUP(V$30,$A$7:$T$26,19,FALSE)*VLOOKUP($L56,EnemySkills!$A$4:$K$304,10,FALSE))
+(VLOOKUP(V$30,$A$7:$T$26,20,FALSE)*VLOOKUP($L56,EnemySkills!$A$4:$K$304,11,FALSE))
),0)</f>
        <v>#N/A</v>
      </c>
      <c r="W56" s="60" t="e">
        <f ca="1">ROUND(VLOOKUP($L56,EnemySkills!$A$4:$K$304,3,FALSE)
+(
 ($D$4*VLOOKUP($L56,EnemySkills!$A$4:$K$304,4,FALSE))
+($F$4*VLOOKUP($L56,EnemySkills!$A$4:$K$304,5,FALSE))
+($H$4*VLOOKUP($L56,EnemySkills!$A$4:$K$304,6,FALSE))
+($I$4*VLOOKUP($L56,EnemySkills!$A$4:$K$304,7,FALSE))
)-(
 (VLOOKUP(W$30,$A$7:$T$26,16,FALSE)*VLOOKUP($L56,EnemySkills!$A$4:$K$304,8,FALSE))
+(VLOOKUP(W$30,$A$7:$T$26,18,FALSE)*VLOOKUP($L56,EnemySkills!$A$4:$K$304,9,FALSE))
+(VLOOKUP(W$30,$A$7:$T$26,19,FALSE)*VLOOKUP($L56,EnemySkills!$A$4:$K$304,10,FALSE))
+(VLOOKUP(W$30,$A$7:$T$26,20,FALSE)*VLOOKUP($L56,EnemySkills!$A$4:$K$304,11,FALSE))
),0)</f>
        <v>#N/A</v>
      </c>
      <c r="X56" s="60" t="e">
        <f ca="1">ROUND(VLOOKUP($L56,EnemySkills!$A$4:$K$304,3,FALSE)
+(
 ($D$4*VLOOKUP($L56,EnemySkills!$A$4:$K$304,4,FALSE))
+($F$4*VLOOKUP($L56,EnemySkills!$A$4:$K$304,5,FALSE))
+($H$4*VLOOKUP($L56,EnemySkills!$A$4:$K$304,6,FALSE))
+($I$4*VLOOKUP($L56,EnemySkills!$A$4:$K$304,7,FALSE))
)-(
 (VLOOKUP(X$30,$A$7:$T$26,16,FALSE)*VLOOKUP($L56,EnemySkills!$A$4:$K$304,8,FALSE))
+(VLOOKUP(X$30,$A$7:$T$26,18,FALSE)*VLOOKUP($L56,EnemySkills!$A$4:$K$304,9,FALSE))
+(VLOOKUP(X$30,$A$7:$T$26,19,FALSE)*VLOOKUP($L56,EnemySkills!$A$4:$K$304,10,FALSE))
+(VLOOKUP(X$30,$A$7:$T$26,20,FALSE)*VLOOKUP($L56,EnemySkills!$A$4:$K$304,11,FALSE))
),0)</f>
        <v>#N/A</v>
      </c>
      <c r="Y56" s="60" t="e">
        <f ca="1">ROUND(VLOOKUP($L56,EnemySkills!$A$4:$K$304,3,FALSE)
+(
 ($D$4*VLOOKUP($L56,EnemySkills!$A$4:$K$304,4,FALSE))
+($F$4*VLOOKUP($L56,EnemySkills!$A$4:$K$304,5,FALSE))
+($H$4*VLOOKUP($L56,EnemySkills!$A$4:$K$304,6,FALSE))
+($I$4*VLOOKUP($L56,EnemySkills!$A$4:$K$304,7,FALSE))
)-(
 (VLOOKUP(Y$30,$A$7:$T$26,16,FALSE)*VLOOKUP($L56,EnemySkills!$A$4:$K$304,8,FALSE))
+(VLOOKUP(Y$30,$A$7:$T$26,18,FALSE)*VLOOKUP($L56,EnemySkills!$A$4:$K$304,9,FALSE))
+(VLOOKUP(Y$30,$A$7:$T$26,19,FALSE)*VLOOKUP($L56,EnemySkills!$A$4:$K$304,10,FALSE))
+(VLOOKUP(Y$30,$A$7:$T$26,20,FALSE)*VLOOKUP($L56,EnemySkills!$A$4:$K$304,11,FALSE))
),0)</f>
        <v>#N/A</v>
      </c>
      <c r="Z56" s="60" t="e">
        <f ca="1">ROUND(VLOOKUP($L56,EnemySkills!$A$4:$K$304,3,FALSE)
+(
 ($D$4*VLOOKUP($L56,EnemySkills!$A$4:$K$304,4,FALSE))
+($F$4*VLOOKUP($L56,EnemySkills!$A$4:$K$304,5,FALSE))
+($H$4*VLOOKUP($L56,EnemySkills!$A$4:$K$304,6,FALSE))
+($I$4*VLOOKUP($L56,EnemySkills!$A$4:$K$304,7,FALSE))
)-(
 (VLOOKUP(Z$30,$A$7:$T$26,16,FALSE)*VLOOKUP($L56,EnemySkills!$A$4:$K$304,8,FALSE))
+(VLOOKUP(Z$30,$A$7:$T$26,18,FALSE)*VLOOKUP($L56,EnemySkills!$A$4:$K$304,9,FALSE))
+(VLOOKUP(Z$30,$A$7:$T$26,19,FALSE)*VLOOKUP($L56,EnemySkills!$A$4:$K$304,10,FALSE))
+(VLOOKUP(Z$30,$A$7:$T$26,20,FALSE)*VLOOKUP($L56,EnemySkills!$A$4:$K$304,11,FALSE))
),0)</f>
        <v>#N/A</v>
      </c>
      <c r="AA56" s="60" t="e">
        <f ca="1">ROUND(VLOOKUP($L56,EnemySkills!$A$4:$K$304,3,FALSE)
+(
 ($D$4*VLOOKUP($L56,EnemySkills!$A$4:$K$304,4,FALSE))
+($F$4*VLOOKUP($L56,EnemySkills!$A$4:$K$304,5,FALSE))
+($H$4*VLOOKUP($L56,EnemySkills!$A$4:$K$304,6,FALSE))
+($I$4*VLOOKUP($L56,EnemySkills!$A$4:$K$304,7,FALSE))
)-(
 (VLOOKUP(AA$30,$A$7:$T$26,16,FALSE)*VLOOKUP($L56,EnemySkills!$A$4:$K$304,8,FALSE))
+(VLOOKUP(AA$30,$A$7:$T$26,18,FALSE)*VLOOKUP($L56,EnemySkills!$A$4:$K$304,9,FALSE))
+(VLOOKUP(AA$30,$A$7:$T$26,19,FALSE)*VLOOKUP($L56,EnemySkills!$A$4:$K$304,10,FALSE))
+(VLOOKUP(AA$30,$A$7:$T$26,20,FALSE)*VLOOKUP($L56,EnemySkills!$A$4:$K$304,11,FALSE))
),0)</f>
        <v>#N/A</v>
      </c>
      <c r="AB56" s="60" t="e">
        <f ca="1">ROUND(VLOOKUP($L56,EnemySkills!$A$4:$K$304,3,FALSE)
+(
 ($D$4*VLOOKUP($L56,EnemySkills!$A$4:$K$304,4,FALSE))
+($F$4*VLOOKUP($L56,EnemySkills!$A$4:$K$304,5,FALSE))
+($H$4*VLOOKUP($L56,EnemySkills!$A$4:$K$304,6,FALSE))
+($I$4*VLOOKUP($L56,EnemySkills!$A$4:$K$304,7,FALSE))
)-(
 (VLOOKUP(AB$30,$A$7:$T$26,16,FALSE)*VLOOKUP($L56,EnemySkills!$A$4:$K$304,8,FALSE))
+(VLOOKUP(AB$30,$A$7:$T$26,18,FALSE)*VLOOKUP($L56,EnemySkills!$A$4:$K$304,9,FALSE))
+(VLOOKUP(AB$30,$A$7:$T$26,19,FALSE)*VLOOKUP($L56,EnemySkills!$A$4:$K$304,10,FALSE))
+(VLOOKUP(AB$30,$A$7:$T$26,20,FALSE)*VLOOKUP($L56,EnemySkills!$A$4:$K$304,11,FALSE))
),0)</f>
        <v>#N/A</v>
      </c>
      <c r="AC56" s="60" t="e">
        <f ca="1">ROUND(VLOOKUP($L56,EnemySkills!$A$4:$K$304,3,FALSE)
+(
 ($D$4*VLOOKUP($L56,EnemySkills!$A$4:$K$304,4,FALSE))
+($F$4*VLOOKUP($L56,EnemySkills!$A$4:$K$304,5,FALSE))
+($H$4*VLOOKUP($L56,EnemySkills!$A$4:$K$304,6,FALSE))
+($I$4*VLOOKUP($L56,EnemySkills!$A$4:$K$304,7,FALSE))
)-(
 (VLOOKUP(AC$30,$A$7:$T$26,16,FALSE)*VLOOKUP($L56,EnemySkills!$A$4:$K$304,8,FALSE))
+(VLOOKUP(AC$30,$A$7:$T$26,18,FALSE)*VLOOKUP($L56,EnemySkills!$A$4:$K$304,9,FALSE))
+(VLOOKUP(AC$30,$A$7:$T$26,19,FALSE)*VLOOKUP($L56,EnemySkills!$A$4:$K$304,10,FALSE))
+(VLOOKUP(AC$30,$A$7:$T$26,20,FALSE)*VLOOKUP($L56,EnemySkills!$A$4:$K$304,11,FALSE))
),0)</f>
        <v>#N/A</v>
      </c>
      <c r="AD56" s="60" t="e">
        <f ca="1">ROUND(VLOOKUP($L56,EnemySkills!$A$4:$K$304,3,FALSE)
+(
 ($D$4*VLOOKUP($L56,EnemySkills!$A$4:$K$304,4,FALSE))
+($F$4*VLOOKUP($L56,EnemySkills!$A$4:$K$304,5,FALSE))
+($H$4*VLOOKUP($L56,EnemySkills!$A$4:$K$304,6,FALSE))
+($I$4*VLOOKUP($L56,EnemySkills!$A$4:$K$304,7,FALSE))
)-(
 (VLOOKUP(AD$30,$A$7:$T$26,16,FALSE)*VLOOKUP($L56,EnemySkills!$A$4:$K$304,8,FALSE))
+(VLOOKUP(AD$30,$A$7:$T$26,18,FALSE)*VLOOKUP($L56,EnemySkills!$A$4:$K$304,9,FALSE))
+(VLOOKUP(AD$30,$A$7:$T$26,19,FALSE)*VLOOKUP($L56,EnemySkills!$A$4:$K$304,10,FALSE))
+(VLOOKUP(AD$30,$A$7:$T$26,20,FALSE)*VLOOKUP($L56,EnemySkills!$A$4:$K$304,11,FALSE))
),0)</f>
        <v>#N/A</v>
      </c>
      <c r="AE56" s="60" t="e">
        <f ca="1">ROUND(VLOOKUP($L56,EnemySkills!$A$4:$K$304,3,FALSE)
+(
 ($D$4*VLOOKUP($L56,EnemySkills!$A$4:$K$304,4,FALSE))
+($F$4*VLOOKUP($L56,EnemySkills!$A$4:$K$304,5,FALSE))
+($H$4*VLOOKUP($L56,EnemySkills!$A$4:$K$304,6,FALSE))
+($I$4*VLOOKUP($L56,EnemySkills!$A$4:$K$304,7,FALSE))
)-(
 (VLOOKUP(AE$30,$A$7:$T$26,16,FALSE)*VLOOKUP($L56,EnemySkills!$A$4:$K$304,8,FALSE))
+(VLOOKUP(AE$30,$A$7:$T$26,18,FALSE)*VLOOKUP($L56,EnemySkills!$A$4:$K$304,9,FALSE))
+(VLOOKUP(AE$30,$A$7:$T$26,19,FALSE)*VLOOKUP($L56,EnemySkills!$A$4:$K$304,10,FALSE))
+(VLOOKUP(AE$30,$A$7:$T$26,20,FALSE)*VLOOKUP($L56,EnemySkills!$A$4:$K$304,11,FALSE))
),0)</f>
        <v>#N/A</v>
      </c>
      <c r="AF56" s="60" t="e">
        <f ca="1">ROUND(VLOOKUP($L56,EnemySkills!$A$4:$K$304,3,FALSE)
+(
 ($D$4*VLOOKUP($L56,EnemySkills!$A$4:$K$304,4,FALSE))
+($F$4*VLOOKUP($L56,EnemySkills!$A$4:$K$304,5,FALSE))
+($H$4*VLOOKUP($L56,EnemySkills!$A$4:$K$304,6,FALSE))
+($I$4*VLOOKUP($L56,EnemySkills!$A$4:$K$304,7,FALSE))
)-(
 (VLOOKUP(AF$30,$A$7:$T$26,16,FALSE)*VLOOKUP($L56,EnemySkills!$A$4:$K$304,8,FALSE))
+(VLOOKUP(AF$30,$A$7:$T$26,18,FALSE)*VLOOKUP($L56,EnemySkills!$A$4:$K$304,9,FALSE))
+(VLOOKUP(AF$30,$A$7:$T$26,19,FALSE)*VLOOKUP($L56,EnemySkills!$A$4:$K$304,10,FALSE))
+(VLOOKUP(AF$30,$A$7:$T$26,20,FALSE)*VLOOKUP($L56,EnemySkills!$A$4:$K$304,11,FALSE))
),0)</f>
        <v>#N/A</v>
      </c>
    </row>
    <row r="57" spans="1:32" x14ac:dyDescent="0.25">
      <c r="A57" s="45">
        <f>Skills!A30</f>
        <v>0</v>
      </c>
      <c r="B57" s="75" t="e">
        <f>VLOOKUP($A57,Skills!$A$4:$C$304,2,FALSE)</f>
        <v>#N/A</v>
      </c>
      <c r="C57" s="75"/>
      <c r="D57" s="59" t="e">
        <f>ROUND(VLOOKUP(A57,Skills!A30:K330,3,FALSE)
+((VLOOKUP(B57,$A$7:$T$26,15,FALSE)*VLOOKUP(A57,Skills!$A$4:$K$304,4,FALSE))
+(VLOOKUP(B57,$A$7:$T$26,17,FALSE)*VLOOKUP(A57,Skills!$A$4:$K$304,5,FALSE))
+(VLOOKUP(B57,$A$7:$T$26,19,FALSE)*VLOOKUP(A57,Skills!$A$4:$K$304,6,FALSE))
+(VLOOKUP(B57,$A$7:$T52,20,FALSE)*VLOOKUP(A57,Skills!$A$4:$K$304,7,FALSE)))
-(($E$4*VLOOKUP(A57,Skills!$A$4:$K$304,8,FALSE))
+($F$4*VLOOKUP(A57,Skills!$A$4:$K$304,9,FALSE))
+($H$4*VLOOKUP(A57,Skills!$A$4:$K$304,10,FALSE))
+($I$4*VLOOKUP(A57,Skills!$A$4:$K$304,11,FALSE))),0)</f>
        <v>#N/A</v>
      </c>
      <c r="E57" s="60" t="e">
        <f t="shared" si="8"/>
        <v>#N/A</v>
      </c>
      <c r="F57" s="59" t="e">
        <f>ROUND(VLOOKUP(A57,Skills!A30:K330,3,FALSE)
+(((VLOOKUP(B57,$A$7:$T$26,15,FALSE)*1.2)*VLOOKUP(A57,Skills!$A$4:$K$304,4,FALSE))
+((VLOOKUP(B57,$A$7:$T$26,17,FALSE)*1.2)*VLOOKUP(A57,Skills!$A$4:$K$304,5,FALSE))
+(VLOOKUP(B57,$A$7:$T$26,19,FALSE)*VLOOKUP(A57,Skills!$A$4:$K$304,6,FALSE))
+(VLOOKUP(B57,$A$7:$T52,20,FALSE)*VLOOKUP(A57,Skills!$A$4:$K$304,7,FALSE)))
-(($E$4*VLOOKUP(A57,Skills!$A$4:$K$304,8,FALSE))
+($F$4*VLOOKUP(A57,Skills!$A$4:$K$304,9,FALSE))
+($H$4*VLOOKUP(A57,Skills!$A$4:$K$304,10,FALSE))
+($I$4*VLOOKUP(A57,Skills!$A$4:$K$304,11,FALSE))),0)</f>
        <v>#N/A</v>
      </c>
      <c r="G57" s="60" t="e">
        <f>ROUND(VLOOKUP(A57,Skills!A30:K330,3,FALSE)
+(((VLOOKUP(B57,$A$7:$T$26,15,FALSE)*1.4)*VLOOKUP(A57,Skills!$A$4:$K$304,4,FALSE))
+((VLOOKUP(B57,$A$7:$T$26,17,FALSE)*1.4)*VLOOKUP(A57,Skills!$A$4:$K$304,5,FALSE))
+(VLOOKUP(B57,$A$7:$T$26,19,FALSE)*VLOOKUP(A57,Skills!$A$4:$K$304,6,FALSE))
+(VLOOKUP(B57,$A$7:$T52,20,FALSE)*VLOOKUP(A57,Skills!$A$4:$K$304,7,FALSE)))
-(($E$4*VLOOKUP(A57,Skills!$A$4:$K$304,8,FALSE))
+($F$4*VLOOKUP(A57,Skills!$A$4:$K$304,9,FALSE))
+($H$4*VLOOKUP(A57,Skills!$A$4:$K$304,10,FALSE))
+($I$4*VLOOKUP(A57,Skills!$A$4:$K$304,11,FALSE))),0)</f>
        <v>#N/A</v>
      </c>
      <c r="H57" s="59" t="e">
        <f>ROUND(VLOOKUP(A57,Skills!A30:K330,3,FALSE)
+((VLOOKUP(B57,$A$7:$T$26,15,FALSE)*VLOOKUP(A57,Skills!$A$4:$K$304,4,FALSE))
+(VLOOKUP(B57,$A$7:$T$26,17,FALSE)*VLOOKUP(A57,Skills!$A$4:$K$304,5,FALSE))
+(VLOOKUP(B57,$A$7:$T$26,19,FALSE)*VLOOKUP(A57,Skills!$A$4:$K$304,6,FALSE))
+(VLOOKUP(B57,$A$7:$T52,20,FALSE)*VLOOKUP(A57,Skills!$A$4:$K$304,7,FALSE)))
-((($E$4*1.2)*VLOOKUP(A57,Skills!$A$4:$K$304,8,FALSE))
+(($F$4*1.2)*VLOOKUP(A57,Skills!$A$4:$K$304,9,FALSE))
+($H$4*VLOOKUP(A57,Skills!$A$4:$K$304,10,FALSE))
+($I$4*VLOOKUP(A57,Skills!$A$4:$K$304,11,FALSE))),0)</f>
        <v>#N/A</v>
      </c>
      <c r="I57" s="61" t="e">
        <f>ROUND(VLOOKUP(A57,Skills!A30:K330,3,FALSE)
+((VLOOKUP(B57,$A$7:$T$26,15,FALSE)*VLOOKUP(A57,Skills!$A$4:$K$304,4,FALSE))
+(VLOOKUP(B57,$A$7:$T$26,17,FALSE)*VLOOKUP(A57,Skills!$A$4:$K$304,5,FALSE))
+(VLOOKUP(B57,$A$7:$T$26,19,FALSE)*VLOOKUP(A57,Skills!$A$4:$K$304,6,FALSE))
+(VLOOKUP(B57,$A$7:$T52,20,FALSE)*VLOOKUP(A57,Skills!$A$4:$K$304,7,FALSE)))
-((($E$4*1.4)*VLOOKUP(A57,Skills!$A$4:$K$304,8,FALSE))
+(($F$4*1.4)*VLOOKUP(A57,Skills!$A$4:$K$304,9,FALSE))
+($H$4*VLOOKUP(A57,Skills!$A$4:$K$304,10,FALSE))
+($I$4*VLOOKUP(A57,Skills!$A$4:$K$304,11,FALSE))),0)</f>
        <v>#N/A</v>
      </c>
      <c r="K57" s="68"/>
      <c r="L57" s="45">
        <f>EnemySkills!A30</f>
        <v>0</v>
      </c>
      <c r="M57" s="60" t="e">
        <f ca="1">ROUND(VLOOKUP($L57,EnemySkills!$A$4:$K$304,3,FALSE)
+(
 ($D$4*VLOOKUP($L57,EnemySkills!$A$4:$K$304,4,FALSE))
+($F$4*VLOOKUP($L57,EnemySkills!$A$4:$K$304,5,FALSE))
+($H$4*VLOOKUP($L57,EnemySkills!$A$4:$K$304,6,FALSE))
+($I$4*VLOOKUP($L57,EnemySkills!$A$4:$K$304,7,FALSE))
)-(
 (VLOOKUP(M$30,$A$7:$T$26,16,FALSE)*VLOOKUP($L57,EnemySkills!$A$4:$K$304,8,FALSE))
+(VLOOKUP(M$30,$A$7:$T$26,18,FALSE)*VLOOKUP($L57,EnemySkills!$A$4:$K$304,9,FALSE))
+(VLOOKUP(M$30,$A$7:$T$26,19,FALSE)*VLOOKUP($L57,EnemySkills!$A$4:$K$304,10,FALSE))
+(VLOOKUP(M$30,$A$7:$T$26,20,FALSE)*VLOOKUP($L57,EnemySkills!$A$4:$K$304,11,FALSE))
),0)</f>
        <v>#N/A</v>
      </c>
      <c r="N57" s="60" t="e">
        <f ca="1">ROUND(VLOOKUP($L57,EnemySkills!$A$4:$K$304,3,FALSE)
+(
 ($D$4*VLOOKUP($L57,EnemySkills!$A$4:$K$304,4,FALSE))
+($F$4*VLOOKUP($L57,EnemySkills!$A$4:$K$304,5,FALSE))
+($H$4*VLOOKUP($L57,EnemySkills!$A$4:$K$304,6,FALSE))
+($I$4*VLOOKUP($L57,EnemySkills!$A$4:$K$304,7,FALSE))
)-(
 (VLOOKUP(N$30,$A$7:$T$26,16,FALSE)*VLOOKUP($L57,EnemySkills!$A$4:$K$304,8,FALSE))
+(VLOOKUP(N$30,$A$7:$T$26,18,FALSE)*VLOOKUP($L57,EnemySkills!$A$4:$K$304,9,FALSE))
+(VLOOKUP(N$30,$A$7:$T$26,19,FALSE)*VLOOKUP($L57,EnemySkills!$A$4:$K$304,10,FALSE))
+(VLOOKUP(N$30,$A$7:$T$26,20,FALSE)*VLOOKUP($L57,EnemySkills!$A$4:$K$304,11,FALSE))
),0)</f>
        <v>#N/A</v>
      </c>
      <c r="O57" s="60" t="e">
        <f ca="1">ROUND(VLOOKUP($L57,EnemySkills!$A$4:$K$304,3,FALSE)
+(
 ($D$4*VLOOKUP($L57,EnemySkills!$A$4:$K$304,4,FALSE))
+($F$4*VLOOKUP($L57,EnemySkills!$A$4:$K$304,5,FALSE))
+($H$4*VLOOKUP($L57,EnemySkills!$A$4:$K$304,6,FALSE))
+($I$4*VLOOKUP($L57,EnemySkills!$A$4:$K$304,7,FALSE))
)-(
 (VLOOKUP(O$30,$A$7:$T$26,16,FALSE)*VLOOKUP($L57,EnemySkills!$A$4:$K$304,8,FALSE))
+(VLOOKUP(O$30,$A$7:$T$26,18,FALSE)*VLOOKUP($L57,EnemySkills!$A$4:$K$304,9,FALSE))
+(VLOOKUP(O$30,$A$7:$T$26,19,FALSE)*VLOOKUP($L57,EnemySkills!$A$4:$K$304,10,FALSE))
+(VLOOKUP(O$30,$A$7:$T$26,20,FALSE)*VLOOKUP($L57,EnemySkills!$A$4:$K$304,11,FALSE))
),0)</f>
        <v>#N/A</v>
      </c>
      <c r="P57" s="60" t="e">
        <f ca="1">ROUND(VLOOKUP($L57,EnemySkills!$A$4:$K$304,3,FALSE)
+(
 ($D$4*VLOOKUP($L57,EnemySkills!$A$4:$K$304,4,FALSE))
+($F$4*VLOOKUP($L57,EnemySkills!$A$4:$K$304,5,FALSE))
+($H$4*VLOOKUP($L57,EnemySkills!$A$4:$K$304,6,FALSE))
+($I$4*VLOOKUP($L57,EnemySkills!$A$4:$K$304,7,FALSE))
)-(
 (VLOOKUP(P$30,$A$7:$T$26,16,FALSE)*VLOOKUP($L57,EnemySkills!$A$4:$K$304,8,FALSE))
+(VLOOKUP(P$30,$A$7:$T$26,18,FALSE)*VLOOKUP($L57,EnemySkills!$A$4:$K$304,9,FALSE))
+(VLOOKUP(P$30,$A$7:$T$26,19,FALSE)*VLOOKUP($L57,EnemySkills!$A$4:$K$304,10,FALSE))
+(VLOOKUP(P$30,$A$7:$T$26,20,FALSE)*VLOOKUP($L57,EnemySkills!$A$4:$K$304,11,FALSE))
),0)</f>
        <v>#N/A</v>
      </c>
      <c r="Q57" s="60" t="e">
        <f ca="1">ROUND(VLOOKUP($L57,EnemySkills!$A$4:$K$304,3,FALSE)
+(
 ($D$4*VLOOKUP($L57,EnemySkills!$A$4:$K$304,4,FALSE))
+($F$4*VLOOKUP($L57,EnemySkills!$A$4:$K$304,5,FALSE))
+($H$4*VLOOKUP($L57,EnemySkills!$A$4:$K$304,6,FALSE))
+($I$4*VLOOKUP($L57,EnemySkills!$A$4:$K$304,7,FALSE))
)-(
 (VLOOKUP(Q$30,$A$7:$T$26,16,FALSE)*VLOOKUP($L57,EnemySkills!$A$4:$K$304,8,FALSE))
+(VLOOKUP(Q$30,$A$7:$T$26,18,FALSE)*VLOOKUP($L57,EnemySkills!$A$4:$K$304,9,FALSE))
+(VLOOKUP(Q$30,$A$7:$T$26,19,FALSE)*VLOOKUP($L57,EnemySkills!$A$4:$K$304,10,FALSE))
+(VLOOKUP(Q$30,$A$7:$T$26,20,FALSE)*VLOOKUP($L57,EnemySkills!$A$4:$K$304,11,FALSE))
),0)</f>
        <v>#N/A</v>
      </c>
      <c r="R57" s="60" t="e">
        <f ca="1">ROUND(VLOOKUP($L57,EnemySkills!$A$4:$K$304,3,FALSE)
+(
 ($D$4*VLOOKUP($L57,EnemySkills!$A$4:$K$304,4,FALSE))
+($F$4*VLOOKUP($L57,EnemySkills!$A$4:$K$304,5,FALSE))
+($H$4*VLOOKUP($L57,EnemySkills!$A$4:$K$304,6,FALSE))
+($I$4*VLOOKUP($L57,EnemySkills!$A$4:$K$304,7,FALSE))
)-(
 (VLOOKUP(R$30,$A$7:$T$26,16,FALSE)*VLOOKUP($L57,EnemySkills!$A$4:$K$304,8,FALSE))
+(VLOOKUP(R$30,$A$7:$T$26,18,FALSE)*VLOOKUP($L57,EnemySkills!$A$4:$K$304,9,FALSE))
+(VLOOKUP(R$30,$A$7:$T$26,19,FALSE)*VLOOKUP($L57,EnemySkills!$A$4:$K$304,10,FALSE))
+(VLOOKUP(R$30,$A$7:$T$26,20,FALSE)*VLOOKUP($L57,EnemySkills!$A$4:$K$304,11,FALSE))
),0)</f>
        <v>#N/A</v>
      </c>
      <c r="S57" s="60" t="e">
        <f ca="1">ROUND(VLOOKUP($L57,EnemySkills!$A$4:$K$304,3,FALSE)
+(
 ($D$4*VLOOKUP($L57,EnemySkills!$A$4:$K$304,4,FALSE))
+($F$4*VLOOKUP($L57,EnemySkills!$A$4:$K$304,5,FALSE))
+($H$4*VLOOKUP($L57,EnemySkills!$A$4:$K$304,6,FALSE))
+($I$4*VLOOKUP($L57,EnemySkills!$A$4:$K$304,7,FALSE))
)-(
 (VLOOKUP(S$30,$A$7:$T$26,16,FALSE)*VLOOKUP($L57,EnemySkills!$A$4:$K$304,8,FALSE))
+(VLOOKUP(S$30,$A$7:$T$26,18,FALSE)*VLOOKUP($L57,EnemySkills!$A$4:$K$304,9,FALSE))
+(VLOOKUP(S$30,$A$7:$T$26,19,FALSE)*VLOOKUP($L57,EnemySkills!$A$4:$K$304,10,FALSE))
+(VLOOKUP(S$30,$A$7:$T$26,20,FALSE)*VLOOKUP($L57,EnemySkills!$A$4:$K$304,11,FALSE))
),0)</f>
        <v>#N/A</v>
      </c>
      <c r="T57" s="60" t="e">
        <f ca="1">ROUND(VLOOKUP($L57,EnemySkills!$A$4:$K$304,3,FALSE)
+(
 ($D$4*VLOOKUP($L57,EnemySkills!$A$4:$K$304,4,FALSE))
+($F$4*VLOOKUP($L57,EnemySkills!$A$4:$K$304,5,FALSE))
+($H$4*VLOOKUP($L57,EnemySkills!$A$4:$K$304,6,FALSE))
+($I$4*VLOOKUP($L57,EnemySkills!$A$4:$K$304,7,FALSE))
)-(
 (VLOOKUP(T$30,$A$7:$T$26,16,FALSE)*VLOOKUP($L57,EnemySkills!$A$4:$K$304,8,FALSE))
+(VLOOKUP(T$30,$A$7:$T$26,18,FALSE)*VLOOKUP($L57,EnemySkills!$A$4:$K$304,9,FALSE))
+(VLOOKUP(T$30,$A$7:$T$26,19,FALSE)*VLOOKUP($L57,EnemySkills!$A$4:$K$304,10,FALSE))
+(VLOOKUP(T$30,$A$7:$T$26,20,FALSE)*VLOOKUP($L57,EnemySkills!$A$4:$K$304,11,FALSE))
),0)</f>
        <v>#N/A</v>
      </c>
      <c r="U57" s="60" t="e">
        <f ca="1">ROUND(VLOOKUP($L57,EnemySkills!$A$4:$K$304,3,FALSE)
+(
 ($D$4*VLOOKUP($L57,EnemySkills!$A$4:$K$304,4,FALSE))
+($F$4*VLOOKUP($L57,EnemySkills!$A$4:$K$304,5,FALSE))
+($H$4*VLOOKUP($L57,EnemySkills!$A$4:$K$304,6,FALSE))
+($I$4*VLOOKUP($L57,EnemySkills!$A$4:$K$304,7,FALSE))
)-(
 (VLOOKUP(U$30,$A$7:$T$26,16,FALSE)*VLOOKUP($L57,EnemySkills!$A$4:$K$304,8,FALSE))
+(VLOOKUP(U$30,$A$7:$T$26,18,FALSE)*VLOOKUP($L57,EnemySkills!$A$4:$K$304,9,FALSE))
+(VLOOKUP(U$30,$A$7:$T$26,19,FALSE)*VLOOKUP($L57,EnemySkills!$A$4:$K$304,10,FALSE))
+(VLOOKUP(U$30,$A$7:$T$26,20,FALSE)*VLOOKUP($L57,EnemySkills!$A$4:$K$304,11,FALSE))
),0)</f>
        <v>#N/A</v>
      </c>
      <c r="V57" s="60" t="e">
        <f ca="1">ROUND(VLOOKUP($L57,EnemySkills!$A$4:$K$304,3,FALSE)
+(
 ($D$4*VLOOKUP($L57,EnemySkills!$A$4:$K$304,4,FALSE))
+($F$4*VLOOKUP($L57,EnemySkills!$A$4:$K$304,5,FALSE))
+($H$4*VLOOKUP($L57,EnemySkills!$A$4:$K$304,6,FALSE))
+($I$4*VLOOKUP($L57,EnemySkills!$A$4:$K$304,7,FALSE))
)-(
 (VLOOKUP(V$30,$A$7:$T$26,16,FALSE)*VLOOKUP($L57,EnemySkills!$A$4:$K$304,8,FALSE))
+(VLOOKUP(V$30,$A$7:$T$26,18,FALSE)*VLOOKUP($L57,EnemySkills!$A$4:$K$304,9,FALSE))
+(VLOOKUP(V$30,$A$7:$T$26,19,FALSE)*VLOOKUP($L57,EnemySkills!$A$4:$K$304,10,FALSE))
+(VLOOKUP(V$30,$A$7:$T$26,20,FALSE)*VLOOKUP($L57,EnemySkills!$A$4:$K$304,11,FALSE))
),0)</f>
        <v>#N/A</v>
      </c>
      <c r="W57" s="60" t="e">
        <f ca="1">ROUND(VLOOKUP($L57,EnemySkills!$A$4:$K$304,3,FALSE)
+(
 ($D$4*VLOOKUP($L57,EnemySkills!$A$4:$K$304,4,FALSE))
+($F$4*VLOOKUP($L57,EnemySkills!$A$4:$K$304,5,FALSE))
+($H$4*VLOOKUP($L57,EnemySkills!$A$4:$K$304,6,FALSE))
+($I$4*VLOOKUP($L57,EnemySkills!$A$4:$K$304,7,FALSE))
)-(
 (VLOOKUP(W$30,$A$7:$T$26,16,FALSE)*VLOOKUP($L57,EnemySkills!$A$4:$K$304,8,FALSE))
+(VLOOKUP(W$30,$A$7:$T$26,18,FALSE)*VLOOKUP($L57,EnemySkills!$A$4:$K$304,9,FALSE))
+(VLOOKUP(W$30,$A$7:$T$26,19,FALSE)*VLOOKUP($L57,EnemySkills!$A$4:$K$304,10,FALSE))
+(VLOOKUP(W$30,$A$7:$T$26,20,FALSE)*VLOOKUP($L57,EnemySkills!$A$4:$K$304,11,FALSE))
),0)</f>
        <v>#N/A</v>
      </c>
      <c r="X57" s="60" t="e">
        <f ca="1">ROUND(VLOOKUP($L57,EnemySkills!$A$4:$K$304,3,FALSE)
+(
 ($D$4*VLOOKUP($L57,EnemySkills!$A$4:$K$304,4,FALSE))
+($F$4*VLOOKUP($L57,EnemySkills!$A$4:$K$304,5,FALSE))
+($H$4*VLOOKUP($L57,EnemySkills!$A$4:$K$304,6,FALSE))
+($I$4*VLOOKUP($L57,EnemySkills!$A$4:$K$304,7,FALSE))
)-(
 (VLOOKUP(X$30,$A$7:$T$26,16,FALSE)*VLOOKUP($L57,EnemySkills!$A$4:$K$304,8,FALSE))
+(VLOOKUP(X$30,$A$7:$T$26,18,FALSE)*VLOOKUP($L57,EnemySkills!$A$4:$K$304,9,FALSE))
+(VLOOKUP(X$30,$A$7:$T$26,19,FALSE)*VLOOKUP($L57,EnemySkills!$A$4:$K$304,10,FALSE))
+(VLOOKUP(X$30,$A$7:$T$26,20,FALSE)*VLOOKUP($L57,EnemySkills!$A$4:$K$304,11,FALSE))
),0)</f>
        <v>#N/A</v>
      </c>
      <c r="Y57" s="60" t="e">
        <f ca="1">ROUND(VLOOKUP($L57,EnemySkills!$A$4:$K$304,3,FALSE)
+(
 ($D$4*VLOOKUP($L57,EnemySkills!$A$4:$K$304,4,FALSE))
+($F$4*VLOOKUP($L57,EnemySkills!$A$4:$K$304,5,FALSE))
+($H$4*VLOOKUP($L57,EnemySkills!$A$4:$K$304,6,FALSE))
+($I$4*VLOOKUP($L57,EnemySkills!$A$4:$K$304,7,FALSE))
)-(
 (VLOOKUP(Y$30,$A$7:$T$26,16,FALSE)*VLOOKUP($L57,EnemySkills!$A$4:$K$304,8,FALSE))
+(VLOOKUP(Y$30,$A$7:$T$26,18,FALSE)*VLOOKUP($L57,EnemySkills!$A$4:$K$304,9,FALSE))
+(VLOOKUP(Y$30,$A$7:$T$26,19,FALSE)*VLOOKUP($L57,EnemySkills!$A$4:$K$304,10,FALSE))
+(VLOOKUP(Y$30,$A$7:$T$26,20,FALSE)*VLOOKUP($L57,EnemySkills!$A$4:$K$304,11,FALSE))
),0)</f>
        <v>#N/A</v>
      </c>
      <c r="Z57" s="60" t="e">
        <f ca="1">ROUND(VLOOKUP($L57,EnemySkills!$A$4:$K$304,3,FALSE)
+(
 ($D$4*VLOOKUP($L57,EnemySkills!$A$4:$K$304,4,FALSE))
+($F$4*VLOOKUP($L57,EnemySkills!$A$4:$K$304,5,FALSE))
+($H$4*VLOOKUP($L57,EnemySkills!$A$4:$K$304,6,FALSE))
+($I$4*VLOOKUP($L57,EnemySkills!$A$4:$K$304,7,FALSE))
)-(
 (VLOOKUP(Z$30,$A$7:$T$26,16,FALSE)*VLOOKUP($L57,EnemySkills!$A$4:$K$304,8,FALSE))
+(VLOOKUP(Z$30,$A$7:$T$26,18,FALSE)*VLOOKUP($L57,EnemySkills!$A$4:$K$304,9,FALSE))
+(VLOOKUP(Z$30,$A$7:$T$26,19,FALSE)*VLOOKUP($L57,EnemySkills!$A$4:$K$304,10,FALSE))
+(VLOOKUP(Z$30,$A$7:$T$26,20,FALSE)*VLOOKUP($L57,EnemySkills!$A$4:$K$304,11,FALSE))
),0)</f>
        <v>#N/A</v>
      </c>
      <c r="AA57" s="60" t="e">
        <f ca="1">ROUND(VLOOKUP($L57,EnemySkills!$A$4:$K$304,3,FALSE)
+(
 ($D$4*VLOOKUP($L57,EnemySkills!$A$4:$K$304,4,FALSE))
+($F$4*VLOOKUP($L57,EnemySkills!$A$4:$K$304,5,FALSE))
+($H$4*VLOOKUP($L57,EnemySkills!$A$4:$K$304,6,FALSE))
+($I$4*VLOOKUP($L57,EnemySkills!$A$4:$K$304,7,FALSE))
)-(
 (VLOOKUP(AA$30,$A$7:$T$26,16,FALSE)*VLOOKUP($L57,EnemySkills!$A$4:$K$304,8,FALSE))
+(VLOOKUP(AA$30,$A$7:$T$26,18,FALSE)*VLOOKUP($L57,EnemySkills!$A$4:$K$304,9,FALSE))
+(VLOOKUP(AA$30,$A$7:$T$26,19,FALSE)*VLOOKUP($L57,EnemySkills!$A$4:$K$304,10,FALSE))
+(VLOOKUP(AA$30,$A$7:$T$26,20,FALSE)*VLOOKUP($L57,EnemySkills!$A$4:$K$304,11,FALSE))
),0)</f>
        <v>#N/A</v>
      </c>
      <c r="AB57" s="60" t="e">
        <f ca="1">ROUND(VLOOKUP($L57,EnemySkills!$A$4:$K$304,3,FALSE)
+(
 ($D$4*VLOOKUP($L57,EnemySkills!$A$4:$K$304,4,FALSE))
+($F$4*VLOOKUP($L57,EnemySkills!$A$4:$K$304,5,FALSE))
+($H$4*VLOOKUP($L57,EnemySkills!$A$4:$K$304,6,FALSE))
+($I$4*VLOOKUP($L57,EnemySkills!$A$4:$K$304,7,FALSE))
)-(
 (VLOOKUP(AB$30,$A$7:$T$26,16,FALSE)*VLOOKUP($L57,EnemySkills!$A$4:$K$304,8,FALSE))
+(VLOOKUP(AB$30,$A$7:$T$26,18,FALSE)*VLOOKUP($L57,EnemySkills!$A$4:$K$304,9,FALSE))
+(VLOOKUP(AB$30,$A$7:$T$26,19,FALSE)*VLOOKUP($L57,EnemySkills!$A$4:$K$304,10,FALSE))
+(VLOOKUP(AB$30,$A$7:$T$26,20,FALSE)*VLOOKUP($L57,EnemySkills!$A$4:$K$304,11,FALSE))
),0)</f>
        <v>#N/A</v>
      </c>
      <c r="AC57" s="60" t="e">
        <f ca="1">ROUND(VLOOKUP($L57,EnemySkills!$A$4:$K$304,3,FALSE)
+(
 ($D$4*VLOOKUP($L57,EnemySkills!$A$4:$K$304,4,FALSE))
+($F$4*VLOOKUP($L57,EnemySkills!$A$4:$K$304,5,FALSE))
+($H$4*VLOOKUP($L57,EnemySkills!$A$4:$K$304,6,FALSE))
+($I$4*VLOOKUP($L57,EnemySkills!$A$4:$K$304,7,FALSE))
)-(
 (VLOOKUP(AC$30,$A$7:$T$26,16,FALSE)*VLOOKUP($L57,EnemySkills!$A$4:$K$304,8,FALSE))
+(VLOOKUP(AC$30,$A$7:$T$26,18,FALSE)*VLOOKUP($L57,EnemySkills!$A$4:$K$304,9,FALSE))
+(VLOOKUP(AC$30,$A$7:$T$26,19,FALSE)*VLOOKUP($L57,EnemySkills!$A$4:$K$304,10,FALSE))
+(VLOOKUP(AC$30,$A$7:$T$26,20,FALSE)*VLOOKUP($L57,EnemySkills!$A$4:$K$304,11,FALSE))
),0)</f>
        <v>#N/A</v>
      </c>
      <c r="AD57" s="60" t="e">
        <f ca="1">ROUND(VLOOKUP($L57,EnemySkills!$A$4:$K$304,3,FALSE)
+(
 ($D$4*VLOOKUP($L57,EnemySkills!$A$4:$K$304,4,FALSE))
+($F$4*VLOOKUP($L57,EnemySkills!$A$4:$K$304,5,FALSE))
+($H$4*VLOOKUP($L57,EnemySkills!$A$4:$K$304,6,FALSE))
+($I$4*VLOOKUP($L57,EnemySkills!$A$4:$K$304,7,FALSE))
)-(
 (VLOOKUP(AD$30,$A$7:$T$26,16,FALSE)*VLOOKUP($L57,EnemySkills!$A$4:$K$304,8,FALSE))
+(VLOOKUP(AD$30,$A$7:$T$26,18,FALSE)*VLOOKUP($L57,EnemySkills!$A$4:$K$304,9,FALSE))
+(VLOOKUP(AD$30,$A$7:$T$26,19,FALSE)*VLOOKUP($L57,EnemySkills!$A$4:$K$304,10,FALSE))
+(VLOOKUP(AD$30,$A$7:$T$26,20,FALSE)*VLOOKUP($L57,EnemySkills!$A$4:$K$304,11,FALSE))
),0)</f>
        <v>#N/A</v>
      </c>
      <c r="AE57" s="60" t="e">
        <f ca="1">ROUND(VLOOKUP($L57,EnemySkills!$A$4:$K$304,3,FALSE)
+(
 ($D$4*VLOOKUP($L57,EnemySkills!$A$4:$K$304,4,FALSE))
+($F$4*VLOOKUP($L57,EnemySkills!$A$4:$K$304,5,FALSE))
+($H$4*VLOOKUP($L57,EnemySkills!$A$4:$K$304,6,FALSE))
+($I$4*VLOOKUP($L57,EnemySkills!$A$4:$K$304,7,FALSE))
)-(
 (VLOOKUP(AE$30,$A$7:$T$26,16,FALSE)*VLOOKUP($L57,EnemySkills!$A$4:$K$304,8,FALSE))
+(VLOOKUP(AE$30,$A$7:$T$26,18,FALSE)*VLOOKUP($L57,EnemySkills!$A$4:$K$304,9,FALSE))
+(VLOOKUP(AE$30,$A$7:$T$26,19,FALSE)*VLOOKUP($L57,EnemySkills!$A$4:$K$304,10,FALSE))
+(VLOOKUP(AE$30,$A$7:$T$26,20,FALSE)*VLOOKUP($L57,EnemySkills!$A$4:$K$304,11,FALSE))
),0)</f>
        <v>#N/A</v>
      </c>
      <c r="AF57" s="60" t="e">
        <f ca="1">ROUND(VLOOKUP($L57,EnemySkills!$A$4:$K$304,3,FALSE)
+(
 ($D$4*VLOOKUP($L57,EnemySkills!$A$4:$K$304,4,FALSE))
+($F$4*VLOOKUP($L57,EnemySkills!$A$4:$K$304,5,FALSE))
+($H$4*VLOOKUP($L57,EnemySkills!$A$4:$K$304,6,FALSE))
+($I$4*VLOOKUP($L57,EnemySkills!$A$4:$K$304,7,FALSE))
)-(
 (VLOOKUP(AF$30,$A$7:$T$26,16,FALSE)*VLOOKUP($L57,EnemySkills!$A$4:$K$304,8,FALSE))
+(VLOOKUP(AF$30,$A$7:$T$26,18,FALSE)*VLOOKUP($L57,EnemySkills!$A$4:$K$304,9,FALSE))
+(VLOOKUP(AF$30,$A$7:$T$26,19,FALSE)*VLOOKUP($L57,EnemySkills!$A$4:$K$304,10,FALSE))
+(VLOOKUP(AF$30,$A$7:$T$26,20,FALSE)*VLOOKUP($L57,EnemySkills!$A$4:$K$304,11,FALSE))
),0)</f>
        <v>#N/A</v>
      </c>
    </row>
    <row r="58" spans="1:32" x14ac:dyDescent="0.25">
      <c r="A58" s="45">
        <f>Skills!A31</f>
        <v>0</v>
      </c>
      <c r="B58" s="75" t="e">
        <f>VLOOKUP($A58,Skills!$A$4:$C$304,2,FALSE)</f>
        <v>#N/A</v>
      </c>
      <c r="C58" s="75"/>
      <c r="D58" s="59" t="e">
        <f>ROUND(VLOOKUP(A58,Skills!A31:K331,3,FALSE)
+((VLOOKUP(B58,$A$7:$T$26,15,FALSE)*VLOOKUP(A58,Skills!$A$4:$K$304,4,FALSE))
+(VLOOKUP(B58,$A$7:$T$26,17,FALSE)*VLOOKUP(A58,Skills!$A$4:$K$304,5,FALSE))
+(VLOOKUP(B58,$A$7:$T$26,19,FALSE)*VLOOKUP(A58,Skills!$A$4:$K$304,6,FALSE))
+(VLOOKUP(B58,$A$7:$T53,20,FALSE)*VLOOKUP(A58,Skills!$A$4:$K$304,7,FALSE)))
-(($E$4*VLOOKUP(A58,Skills!$A$4:$K$304,8,FALSE))
+($F$4*VLOOKUP(A58,Skills!$A$4:$K$304,9,FALSE))
+($H$4*VLOOKUP(A58,Skills!$A$4:$K$304,10,FALSE))
+($I$4*VLOOKUP(A58,Skills!$A$4:$K$304,11,FALSE))),0)</f>
        <v>#N/A</v>
      </c>
      <c r="E58" s="60" t="e">
        <f t="shared" si="8"/>
        <v>#N/A</v>
      </c>
      <c r="F58" s="59" t="e">
        <f>ROUND(VLOOKUP(A58,Skills!A31:K331,3,FALSE)
+(((VLOOKUP(B58,$A$7:$T$26,15,FALSE)*1.2)*VLOOKUP(A58,Skills!$A$4:$K$304,4,FALSE))
+((VLOOKUP(B58,$A$7:$T$26,17,FALSE)*1.2)*VLOOKUP(A58,Skills!$A$4:$K$304,5,FALSE))
+(VLOOKUP(B58,$A$7:$T$26,19,FALSE)*VLOOKUP(A58,Skills!$A$4:$K$304,6,FALSE))
+(VLOOKUP(B58,$A$7:$T53,20,FALSE)*VLOOKUP(A58,Skills!$A$4:$K$304,7,FALSE)))
-(($E$4*VLOOKUP(A58,Skills!$A$4:$K$304,8,FALSE))
+($F$4*VLOOKUP(A58,Skills!$A$4:$K$304,9,FALSE))
+($H$4*VLOOKUP(A58,Skills!$A$4:$K$304,10,FALSE))
+($I$4*VLOOKUP(A58,Skills!$A$4:$K$304,11,FALSE))),0)</f>
        <v>#N/A</v>
      </c>
      <c r="G58" s="60" t="e">
        <f>ROUND(VLOOKUP(A58,Skills!A31:K331,3,FALSE)
+(((VLOOKUP(B58,$A$7:$T$26,15,FALSE)*1.4)*VLOOKUP(A58,Skills!$A$4:$K$304,4,FALSE))
+((VLOOKUP(B58,$A$7:$T$26,17,FALSE)*1.4)*VLOOKUP(A58,Skills!$A$4:$K$304,5,FALSE))
+(VLOOKUP(B58,$A$7:$T$26,19,FALSE)*VLOOKUP(A58,Skills!$A$4:$K$304,6,FALSE))
+(VLOOKUP(B58,$A$7:$T53,20,FALSE)*VLOOKUP(A58,Skills!$A$4:$K$304,7,FALSE)))
-(($E$4*VLOOKUP(A58,Skills!$A$4:$K$304,8,FALSE))
+($F$4*VLOOKUP(A58,Skills!$A$4:$K$304,9,FALSE))
+($H$4*VLOOKUP(A58,Skills!$A$4:$K$304,10,FALSE))
+($I$4*VLOOKUP(A58,Skills!$A$4:$K$304,11,FALSE))),0)</f>
        <v>#N/A</v>
      </c>
      <c r="H58" s="59" t="e">
        <f>ROUND(VLOOKUP(A58,Skills!A31:K331,3,FALSE)
+((VLOOKUP(B58,$A$7:$T$26,15,FALSE)*VLOOKUP(A58,Skills!$A$4:$K$304,4,FALSE))
+(VLOOKUP(B58,$A$7:$T$26,17,FALSE)*VLOOKUP(A58,Skills!$A$4:$K$304,5,FALSE))
+(VLOOKUP(B58,$A$7:$T$26,19,FALSE)*VLOOKUP(A58,Skills!$A$4:$K$304,6,FALSE))
+(VLOOKUP(B58,$A$7:$T53,20,FALSE)*VLOOKUP(A58,Skills!$A$4:$K$304,7,FALSE)))
-((($E$4*1.2)*VLOOKUP(A58,Skills!$A$4:$K$304,8,FALSE))
+(($F$4*1.2)*VLOOKUP(A58,Skills!$A$4:$K$304,9,FALSE))
+($H$4*VLOOKUP(A58,Skills!$A$4:$K$304,10,FALSE))
+($I$4*VLOOKUP(A58,Skills!$A$4:$K$304,11,FALSE))),0)</f>
        <v>#N/A</v>
      </c>
      <c r="I58" s="61" t="e">
        <f>ROUND(VLOOKUP(A58,Skills!A31:K331,3,FALSE)
+((VLOOKUP(B58,$A$7:$T$26,15,FALSE)*VLOOKUP(A58,Skills!$A$4:$K$304,4,FALSE))
+(VLOOKUP(B58,$A$7:$T$26,17,FALSE)*VLOOKUP(A58,Skills!$A$4:$K$304,5,FALSE))
+(VLOOKUP(B58,$A$7:$T$26,19,FALSE)*VLOOKUP(A58,Skills!$A$4:$K$304,6,FALSE))
+(VLOOKUP(B58,$A$7:$T53,20,FALSE)*VLOOKUP(A58,Skills!$A$4:$K$304,7,FALSE)))
-((($E$4*1.4)*VLOOKUP(A58,Skills!$A$4:$K$304,8,FALSE))
+(($F$4*1.4)*VLOOKUP(A58,Skills!$A$4:$K$304,9,FALSE))
+($H$4*VLOOKUP(A58,Skills!$A$4:$K$304,10,FALSE))
+($I$4*VLOOKUP(A58,Skills!$A$4:$K$304,11,FALSE))),0)</f>
        <v>#N/A</v>
      </c>
      <c r="K58" s="68"/>
      <c r="L58" s="45">
        <f>EnemySkills!A31</f>
        <v>0</v>
      </c>
      <c r="M58" s="60" t="e">
        <f ca="1">ROUND(VLOOKUP($L58,EnemySkills!$A$4:$K$304,3,FALSE)
+(
 ($D$4*VLOOKUP($L58,EnemySkills!$A$4:$K$304,4,FALSE))
+($F$4*VLOOKUP($L58,EnemySkills!$A$4:$K$304,5,FALSE))
+($H$4*VLOOKUP($L58,EnemySkills!$A$4:$K$304,6,FALSE))
+($I$4*VLOOKUP($L58,EnemySkills!$A$4:$K$304,7,FALSE))
)-(
 (VLOOKUP(M$30,$A$7:$T$26,16,FALSE)*VLOOKUP($L58,EnemySkills!$A$4:$K$304,8,FALSE))
+(VLOOKUP(M$30,$A$7:$T$26,18,FALSE)*VLOOKUP($L58,EnemySkills!$A$4:$K$304,9,FALSE))
+(VLOOKUP(M$30,$A$7:$T$26,19,FALSE)*VLOOKUP($L58,EnemySkills!$A$4:$K$304,10,FALSE))
+(VLOOKUP(M$30,$A$7:$T$26,20,FALSE)*VLOOKUP($L58,EnemySkills!$A$4:$K$304,11,FALSE))
),0)</f>
        <v>#N/A</v>
      </c>
      <c r="N58" s="60" t="e">
        <f ca="1">ROUND(VLOOKUP($L58,EnemySkills!$A$4:$K$304,3,FALSE)
+(
 ($D$4*VLOOKUP($L58,EnemySkills!$A$4:$K$304,4,FALSE))
+($F$4*VLOOKUP($L58,EnemySkills!$A$4:$K$304,5,FALSE))
+($H$4*VLOOKUP($L58,EnemySkills!$A$4:$K$304,6,FALSE))
+($I$4*VLOOKUP($L58,EnemySkills!$A$4:$K$304,7,FALSE))
)-(
 (VLOOKUP(N$30,$A$7:$T$26,16,FALSE)*VLOOKUP($L58,EnemySkills!$A$4:$K$304,8,FALSE))
+(VLOOKUP(N$30,$A$7:$T$26,18,FALSE)*VLOOKUP($L58,EnemySkills!$A$4:$K$304,9,FALSE))
+(VLOOKUP(N$30,$A$7:$T$26,19,FALSE)*VLOOKUP($L58,EnemySkills!$A$4:$K$304,10,FALSE))
+(VLOOKUP(N$30,$A$7:$T$26,20,FALSE)*VLOOKUP($L58,EnemySkills!$A$4:$K$304,11,FALSE))
),0)</f>
        <v>#N/A</v>
      </c>
      <c r="O58" s="60" t="e">
        <f ca="1">ROUND(VLOOKUP($L58,EnemySkills!$A$4:$K$304,3,FALSE)
+(
 ($D$4*VLOOKUP($L58,EnemySkills!$A$4:$K$304,4,FALSE))
+($F$4*VLOOKUP($L58,EnemySkills!$A$4:$K$304,5,FALSE))
+($H$4*VLOOKUP($L58,EnemySkills!$A$4:$K$304,6,FALSE))
+($I$4*VLOOKUP($L58,EnemySkills!$A$4:$K$304,7,FALSE))
)-(
 (VLOOKUP(O$30,$A$7:$T$26,16,FALSE)*VLOOKUP($L58,EnemySkills!$A$4:$K$304,8,FALSE))
+(VLOOKUP(O$30,$A$7:$T$26,18,FALSE)*VLOOKUP($L58,EnemySkills!$A$4:$K$304,9,FALSE))
+(VLOOKUP(O$30,$A$7:$T$26,19,FALSE)*VLOOKUP($L58,EnemySkills!$A$4:$K$304,10,FALSE))
+(VLOOKUP(O$30,$A$7:$T$26,20,FALSE)*VLOOKUP($L58,EnemySkills!$A$4:$K$304,11,FALSE))
),0)</f>
        <v>#N/A</v>
      </c>
      <c r="P58" s="60" t="e">
        <f ca="1">ROUND(VLOOKUP($L58,EnemySkills!$A$4:$K$304,3,FALSE)
+(
 ($D$4*VLOOKUP($L58,EnemySkills!$A$4:$K$304,4,FALSE))
+($F$4*VLOOKUP($L58,EnemySkills!$A$4:$K$304,5,FALSE))
+($H$4*VLOOKUP($L58,EnemySkills!$A$4:$K$304,6,FALSE))
+($I$4*VLOOKUP($L58,EnemySkills!$A$4:$K$304,7,FALSE))
)-(
 (VLOOKUP(P$30,$A$7:$T$26,16,FALSE)*VLOOKUP($L58,EnemySkills!$A$4:$K$304,8,FALSE))
+(VLOOKUP(P$30,$A$7:$T$26,18,FALSE)*VLOOKUP($L58,EnemySkills!$A$4:$K$304,9,FALSE))
+(VLOOKUP(P$30,$A$7:$T$26,19,FALSE)*VLOOKUP($L58,EnemySkills!$A$4:$K$304,10,FALSE))
+(VLOOKUP(P$30,$A$7:$T$26,20,FALSE)*VLOOKUP($L58,EnemySkills!$A$4:$K$304,11,FALSE))
),0)</f>
        <v>#N/A</v>
      </c>
      <c r="Q58" s="60" t="e">
        <f ca="1">ROUND(VLOOKUP($L58,EnemySkills!$A$4:$K$304,3,FALSE)
+(
 ($D$4*VLOOKUP($L58,EnemySkills!$A$4:$K$304,4,FALSE))
+($F$4*VLOOKUP($L58,EnemySkills!$A$4:$K$304,5,FALSE))
+($H$4*VLOOKUP($L58,EnemySkills!$A$4:$K$304,6,FALSE))
+($I$4*VLOOKUP($L58,EnemySkills!$A$4:$K$304,7,FALSE))
)-(
 (VLOOKUP(Q$30,$A$7:$T$26,16,FALSE)*VLOOKUP($L58,EnemySkills!$A$4:$K$304,8,FALSE))
+(VLOOKUP(Q$30,$A$7:$T$26,18,FALSE)*VLOOKUP($L58,EnemySkills!$A$4:$K$304,9,FALSE))
+(VLOOKUP(Q$30,$A$7:$T$26,19,FALSE)*VLOOKUP($L58,EnemySkills!$A$4:$K$304,10,FALSE))
+(VLOOKUP(Q$30,$A$7:$T$26,20,FALSE)*VLOOKUP($L58,EnemySkills!$A$4:$K$304,11,FALSE))
),0)</f>
        <v>#N/A</v>
      </c>
      <c r="R58" s="60" t="e">
        <f ca="1">ROUND(VLOOKUP($L58,EnemySkills!$A$4:$K$304,3,FALSE)
+(
 ($D$4*VLOOKUP($L58,EnemySkills!$A$4:$K$304,4,FALSE))
+($F$4*VLOOKUP($L58,EnemySkills!$A$4:$K$304,5,FALSE))
+($H$4*VLOOKUP($L58,EnemySkills!$A$4:$K$304,6,FALSE))
+($I$4*VLOOKUP($L58,EnemySkills!$A$4:$K$304,7,FALSE))
)-(
 (VLOOKUP(R$30,$A$7:$T$26,16,FALSE)*VLOOKUP($L58,EnemySkills!$A$4:$K$304,8,FALSE))
+(VLOOKUP(R$30,$A$7:$T$26,18,FALSE)*VLOOKUP($L58,EnemySkills!$A$4:$K$304,9,FALSE))
+(VLOOKUP(R$30,$A$7:$T$26,19,FALSE)*VLOOKUP($L58,EnemySkills!$A$4:$K$304,10,FALSE))
+(VLOOKUP(R$30,$A$7:$T$26,20,FALSE)*VLOOKUP($L58,EnemySkills!$A$4:$K$304,11,FALSE))
),0)</f>
        <v>#N/A</v>
      </c>
      <c r="S58" s="60" t="e">
        <f ca="1">ROUND(VLOOKUP($L58,EnemySkills!$A$4:$K$304,3,FALSE)
+(
 ($D$4*VLOOKUP($L58,EnemySkills!$A$4:$K$304,4,FALSE))
+($F$4*VLOOKUP($L58,EnemySkills!$A$4:$K$304,5,FALSE))
+($H$4*VLOOKUP($L58,EnemySkills!$A$4:$K$304,6,FALSE))
+($I$4*VLOOKUP($L58,EnemySkills!$A$4:$K$304,7,FALSE))
)-(
 (VLOOKUP(S$30,$A$7:$T$26,16,FALSE)*VLOOKUP($L58,EnemySkills!$A$4:$K$304,8,FALSE))
+(VLOOKUP(S$30,$A$7:$T$26,18,FALSE)*VLOOKUP($L58,EnemySkills!$A$4:$K$304,9,FALSE))
+(VLOOKUP(S$30,$A$7:$T$26,19,FALSE)*VLOOKUP($L58,EnemySkills!$A$4:$K$304,10,FALSE))
+(VLOOKUP(S$30,$A$7:$T$26,20,FALSE)*VLOOKUP($L58,EnemySkills!$A$4:$K$304,11,FALSE))
),0)</f>
        <v>#N/A</v>
      </c>
      <c r="T58" s="60" t="e">
        <f ca="1">ROUND(VLOOKUP($L58,EnemySkills!$A$4:$K$304,3,FALSE)
+(
 ($D$4*VLOOKUP($L58,EnemySkills!$A$4:$K$304,4,FALSE))
+($F$4*VLOOKUP($L58,EnemySkills!$A$4:$K$304,5,FALSE))
+($H$4*VLOOKUP($L58,EnemySkills!$A$4:$K$304,6,FALSE))
+($I$4*VLOOKUP($L58,EnemySkills!$A$4:$K$304,7,FALSE))
)-(
 (VLOOKUP(T$30,$A$7:$T$26,16,FALSE)*VLOOKUP($L58,EnemySkills!$A$4:$K$304,8,FALSE))
+(VLOOKUP(T$30,$A$7:$T$26,18,FALSE)*VLOOKUP($L58,EnemySkills!$A$4:$K$304,9,FALSE))
+(VLOOKUP(T$30,$A$7:$T$26,19,FALSE)*VLOOKUP($L58,EnemySkills!$A$4:$K$304,10,FALSE))
+(VLOOKUP(T$30,$A$7:$T$26,20,FALSE)*VLOOKUP($L58,EnemySkills!$A$4:$K$304,11,FALSE))
),0)</f>
        <v>#N/A</v>
      </c>
      <c r="U58" s="60" t="e">
        <f ca="1">ROUND(VLOOKUP($L58,EnemySkills!$A$4:$K$304,3,FALSE)
+(
 ($D$4*VLOOKUP($L58,EnemySkills!$A$4:$K$304,4,FALSE))
+($F$4*VLOOKUP($L58,EnemySkills!$A$4:$K$304,5,FALSE))
+($H$4*VLOOKUP($L58,EnemySkills!$A$4:$K$304,6,FALSE))
+($I$4*VLOOKUP($L58,EnemySkills!$A$4:$K$304,7,FALSE))
)-(
 (VLOOKUP(U$30,$A$7:$T$26,16,FALSE)*VLOOKUP($L58,EnemySkills!$A$4:$K$304,8,FALSE))
+(VLOOKUP(U$30,$A$7:$T$26,18,FALSE)*VLOOKUP($L58,EnemySkills!$A$4:$K$304,9,FALSE))
+(VLOOKUP(U$30,$A$7:$T$26,19,FALSE)*VLOOKUP($L58,EnemySkills!$A$4:$K$304,10,FALSE))
+(VLOOKUP(U$30,$A$7:$T$26,20,FALSE)*VLOOKUP($L58,EnemySkills!$A$4:$K$304,11,FALSE))
),0)</f>
        <v>#N/A</v>
      </c>
      <c r="V58" s="60" t="e">
        <f ca="1">ROUND(VLOOKUP($L58,EnemySkills!$A$4:$K$304,3,FALSE)
+(
 ($D$4*VLOOKUP($L58,EnemySkills!$A$4:$K$304,4,FALSE))
+($F$4*VLOOKUP($L58,EnemySkills!$A$4:$K$304,5,FALSE))
+($H$4*VLOOKUP($L58,EnemySkills!$A$4:$K$304,6,FALSE))
+($I$4*VLOOKUP($L58,EnemySkills!$A$4:$K$304,7,FALSE))
)-(
 (VLOOKUP(V$30,$A$7:$T$26,16,FALSE)*VLOOKUP($L58,EnemySkills!$A$4:$K$304,8,FALSE))
+(VLOOKUP(V$30,$A$7:$T$26,18,FALSE)*VLOOKUP($L58,EnemySkills!$A$4:$K$304,9,FALSE))
+(VLOOKUP(V$30,$A$7:$T$26,19,FALSE)*VLOOKUP($L58,EnemySkills!$A$4:$K$304,10,FALSE))
+(VLOOKUP(V$30,$A$7:$T$26,20,FALSE)*VLOOKUP($L58,EnemySkills!$A$4:$K$304,11,FALSE))
),0)</f>
        <v>#N/A</v>
      </c>
      <c r="W58" s="60" t="e">
        <f ca="1">ROUND(VLOOKUP($L58,EnemySkills!$A$4:$K$304,3,FALSE)
+(
 ($D$4*VLOOKUP($L58,EnemySkills!$A$4:$K$304,4,FALSE))
+($F$4*VLOOKUP($L58,EnemySkills!$A$4:$K$304,5,FALSE))
+($H$4*VLOOKUP($L58,EnemySkills!$A$4:$K$304,6,FALSE))
+($I$4*VLOOKUP($L58,EnemySkills!$A$4:$K$304,7,FALSE))
)-(
 (VLOOKUP(W$30,$A$7:$T$26,16,FALSE)*VLOOKUP($L58,EnemySkills!$A$4:$K$304,8,FALSE))
+(VLOOKUP(W$30,$A$7:$T$26,18,FALSE)*VLOOKUP($L58,EnemySkills!$A$4:$K$304,9,FALSE))
+(VLOOKUP(W$30,$A$7:$T$26,19,FALSE)*VLOOKUP($L58,EnemySkills!$A$4:$K$304,10,FALSE))
+(VLOOKUP(W$30,$A$7:$T$26,20,FALSE)*VLOOKUP($L58,EnemySkills!$A$4:$K$304,11,FALSE))
),0)</f>
        <v>#N/A</v>
      </c>
      <c r="X58" s="60" t="e">
        <f ca="1">ROUND(VLOOKUP($L58,EnemySkills!$A$4:$K$304,3,FALSE)
+(
 ($D$4*VLOOKUP($L58,EnemySkills!$A$4:$K$304,4,FALSE))
+($F$4*VLOOKUP($L58,EnemySkills!$A$4:$K$304,5,FALSE))
+($H$4*VLOOKUP($L58,EnemySkills!$A$4:$K$304,6,FALSE))
+($I$4*VLOOKUP($L58,EnemySkills!$A$4:$K$304,7,FALSE))
)-(
 (VLOOKUP(X$30,$A$7:$T$26,16,FALSE)*VLOOKUP($L58,EnemySkills!$A$4:$K$304,8,FALSE))
+(VLOOKUP(X$30,$A$7:$T$26,18,FALSE)*VLOOKUP($L58,EnemySkills!$A$4:$K$304,9,FALSE))
+(VLOOKUP(X$30,$A$7:$T$26,19,FALSE)*VLOOKUP($L58,EnemySkills!$A$4:$K$304,10,FALSE))
+(VLOOKUP(X$30,$A$7:$T$26,20,FALSE)*VLOOKUP($L58,EnemySkills!$A$4:$K$304,11,FALSE))
),0)</f>
        <v>#N/A</v>
      </c>
      <c r="Y58" s="60" t="e">
        <f ca="1">ROUND(VLOOKUP($L58,EnemySkills!$A$4:$K$304,3,FALSE)
+(
 ($D$4*VLOOKUP($L58,EnemySkills!$A$4:$K$304,4,FALSE))
+($F$4*VLOOKUP($L58,EnemySkills!$A$4:$K$304,5,FALSE))
+($H$4*VLOOKUP($L58,EnemySkills!$A$4:$K$304,6,FALSE))
+($I$4*VLOOKUP($L58,EnemySkills!$A$4:$K$304,7,FALSE))
)-(
 (VLOOKUP(Y$30,$A$7:$T$26,16,FALSE)*VLOOKUP($L58,EnemySkills!$A$4:$K$304,8,FALSE))
+(VLOOKUP(Y$30,$A$7:$T$26,18,FALSE)*VLOOKUP($L58,EnemySkills!$A$4:$K$304,9,FALSE))
+(VLOOKUP(Y$30,$A$7:$T$26,19,FALSE)*VLOOKUP($L58,EnemySkills!$A$4:$K$304,10,FALSE))
+(VLOOKUP(Y$30,$A$7:$T$26,20,FALSE)*VLOOKUP($L58,EnemySkills!$A$4:$K$304,11,FALSE))
),0)</f>
        <v>#N/A</v>
      </c>
      <c r="Z58" s="60" t="e">
        <f ca="1">ROUND(VLOOKUP($L58,EnemySkills!$A$4:$K$304,3,FALSE)
+(
 ($D$4*VLOOKUP($L58,EnemySkills!$A$4:$K$304,4,FALSE))
+($F$4*VLOOKUP($L58,EnemySkills!$A$4:$K$304,5,FALSE))
+($H$4*VLOOKUP($L58,EnemySkills!$A$4:$K$304,6,FALSE))
+($I$4*VLOOKUP($L58,EnemySkills!$A$4:$K$304,7,FALSE))
)-(
 (VLOOKUP(Z$30,$A$7:$T$26,16,FALSE)*VLOOKUP($L58,EnemySkills!$A$4:$K$304,8,FALSE))
+(VLOOKUP(Z$30,$A$7:$T$26,18,FALSE)*VLOOKUP($L58,EnemySkills!$A$4:$K$304,9,FALSE))
+(VLOOKUP(Z$30,$A$7:$T$26,19,FALSE)*VLOOKUP($L58,EnemySkills!$A$4:$K$304,10,FALSE))
+(VLOOKUP(Z$30,$A$7:$T$26,20,FALSE)*VLOOKUP($L58,EnemySkills!$A$4:$K$304,11,FALSE))
),0)</f>
        <v>#N/A</v>
      </c>
      <c r="AA58" s="60" t="e">
        <f ca="1">ROUND(VLOOKUP($L58,EnemySkills!$A$4:$K$304,3,FALSE)
+(
 ($D$4*VLOOKUP($L58,EnemySkills!$A$4:$K$304,4,FALSE))
+($F$4*VLOOKUP($L58,EnemySkills!$A$4:$K$304,5,FALSE))
+($H$4*VLOOKUP($L58,EnemySkills!$A$4:$K$304,6,FALSE))
+($I$4*VLOOKUP($L58,EnemySkills!$A$4:$K$304,7,FALSE))
)-(
 (VLOOKUP(AA$30,$A$7:$T$26,16,FALSE)*VLOOKUP($L58,EnemySkills!$A$4:$K$304,8,FALSE))
+(VLOOKUP(AA$30,$A$7:$T$26,18,FALSE)*VLOOKUP($L58,EnemySkills!$A$4:$K$304,9,FALSE))
+(VLOOKUP(AA$30,$A$7:$T$26,19,FALSE)*VLOOKUP($L58,EnemySkills!$A$4:$K$304,10,FALSE))
+(VLOOKUP(AA$30,$A$7:$T$26,20,FALSE)*VLOOKUP($L58,EnemySkills!$A$4:$K$304,11,FALSE))
),0)</f>
        <v>#N/A</v>
      </c>
      <c r="AB58" s="60" t="e">
        <f ca="1">ROUND(VLOOKUP($L58,EnemySkills!$A$4:$K$304,3,FALSE)
+(
 ($D$4*VLOOKUP($L58,EnemySkills!$A$4:$K$304,4,FALSE))
+($F$4*VLOOKUP($L58,EnemySkills!$A$4:$K$304,5,FALSE))
+($H$4*VLOOKUP($L58,EnemySkills!$A$4:$K$304,6,FALSE))
+($I$4*VLOOKUP($L58,EnemySkills!$A$4:$K$304,7,FALSE))
)-(
 (VLOOKUP(AB$30,$A$7:$T$26,16,FALSE)*VLOOKUP($L58,EnemySkills!$A$4:$K$304,8,FALSE))
+(VLOOKUP(AB$30,$A$7:$T$26,18,FALSE)*VLOOKUP($L58,EnemySkills!$A$4:$K$304,9,FALSE))
+(VLOOKUP(AB$30,$A$7:$T$26,19,FALSE)*VLOOKUP($L58,EnemySkills!$A$4:$K$304,10,FALSE))
+(VLOOKUP(AB$30,$A$7:$T$26,20,FALSE)*VLOOKUP($L58,EnemySkills!$A$4:$K$304,11,FALSE))
),0)</f>
        <v>#N/A</v>
      </c>
      <c r="AC58" s="60" t="e">
        <f ca="1">ROUND(VLOOKUP($L58,EnemySkills!$A$4:$K$304,3,FALSE)
+(
 ($D$4*VLOOKUP($L58,EnemySkills!$A$4:$K$304,4,FALSE))
+($F$4*VLOOKUP($L58,EnemySkills!$A$4:$K$304,5,FALSE))
+($H$4*VLOOKUP($L58,EnemySkills!$A$4:$K$304,6,FALSE))
+($I$4*VLOOKUP($L58,EnemySkills!$A$4:$K$304,7,FALSE))
)-(
 (VLOOKUP(AC$30,$A$7:$T$26,16,FALSE)*VLOOKUP($L58,EnemySkills!$A$4:$K$304,8,FALSE))
+(VLOOKUP(AC$30,$A$7:$T$26,18,FALSE)*VLOOKUP($L58,EnemySkills!$A$4:$K$304,9,FALSE))
+(VLOOKUP(AC$30,$A$7:$T$26,19,FALSE)*VLOOKUP($L58,EnemySkills!$A$4:$K$304,10,FALSE))
+(VLOOKUP(AC$30,$A$7:$T$26,20,FALSE)*VLOOKUP($L58,EnemySkills!$A$4:$K$304,11,FALSE))
),0)</f>
        <v>#N/A</v>
      </c>
      <c r="AD58" s="60" t="e">
        <f ca="1">ROUND(VLOOKUP($L58,EnemySkills!$A$4:$K$304,3,FALSE)
+(
 ($D$4*VLOOKUP($L58,EnemySkills!$A$4:$K$304,4,FALSE))
+($F$4*VLOOKUP($L58,EnemySkills!$A$4:$K$304,5,FALSE))
+($H$4*VLOOKUP($L58,EnemySkills!$A$4:$K$304,6,FALSE))
+($I$4*VLOOKUP($L58,EnemySkills!$A$4:$K$304,7,FALSE))
)-(
 (VLOOKUP(AD$30,$A$7:$T$26,16,FALSE)*VLOOKUP($L58,EnemySkills!$A$4:$K$304,8,FALSE))
+(VLOOKUP(AD$30,$A$7:$T$26,18,FALSE)*VLOOKUP($L58,EnemySkills!$A$4:$K$304,9,FALSE))
+(VLOOKUP(AD$30,$A$7:$T$26,19,FALSE)*VLOOKUP($L58,EnemySkills!$A$4:$K$304,10,FALSE))
+(VLOOKUP(AD$30,$A$7:$T$26,20,FALSE)*VLOOKUP($L58,EnemySkills!$A$4:$K$304,11,FALSE))
),0)</f>
        <v>#N/A</v>
      </c>
      <c r="AE58" s="60" t="e">
        <f ca="1">ROUND(VLOOKUP($L58,EnemySkills!$A$4:$K$304,3,FALSE)
+(
 ($D$4*VLOOKUP($L58,EnemySkills!$A$4:$K$304,4,FALSE))
+($F$4*VLOOKUP($L58,EnemySkills!$A$4:$K$304,5,FALSE))
+($H$4*VLOOKUP($L58,EnemySkills!$A$4:$K$304,6,FALSE))
+($I$4*VLOOKUP($L58,EnemySkills!$A$4:$K$304,7,FALSE))
)-(
 (VLOOKUP(AE$30,$A$7:$T$26,16,FALSE)*VLOOKUP($L58,EnemySkills!$A$4:$K$304,8,FALSE))
+(VLOOKUP(AE$30,$A$7:$T$26,18,FALSE)*VLOOKUP($L58,EnemySkills!$A$4:$K$304,9,FALSE))
+(VLOOKUP(AE$30,$A$7:$T$26,19,FALSE)*VLOOKUP($L58,EnemySkills!$A$4:$K$304,10,FALSE))
+(VLOOKUP(AE$30,$A$7:$T$26,20,FALSE)*VLOOKUP($L58,EnemySkills!$A$4:$K$304,11,FALSE))
),0)</f>
        <v>#N/A</v>
      </c>
      <c r="AF58" s="60" t="e">
        <f ca="1">ROUND(VLOOKUP($L58,EnemySkills!$A$4:$K$304,3,FALSE)
+(
 ($D$4*VLOOKUP($L58,EnemySkills!$A$4:$K$304,4,FALSE))
+($F$4*VLOOKUP($L58,EnemySkills!$A$4:$K$304,5,FALSE))
+($H$4*VLOOKUP($L58,EnemySkills!$A$4:$K$304,6,FALSE))
+($I$4*VLOOKUP($L58,EnemySkills!$A$4:$K$304,7,FALSE))
)-(
 (VLOOKUP(AF$30,$A$7:$T$26,16,FALSE)*VLOOKUP($L58,EnemySkills!$A$4:$K$304,8,FALSE))
+(VLOOKUP(AF$30,$A$7:$T$26,18,FALSE)*VLOOKUP($L58,EnemySkills!$A$4:$K$304,9,FALSE))
+(VLOOKUP(AF$30,$A$7:$T$26,19,FALSE)*VLOOKUP($L58,EnemySkills!$A$4:$K$304,10,FALSE))
+(VLOOKUP(AF$30,$A$7:$T$26,20,FALSE)*VLOOKUP($L58,EnemySkills!$A$4:$K$304,11,FALSE))
),0)</f>
        <v>#N/A</v>
      </c>
    </row>
    <row r="59" spans="1:32" x14ac:dyDescent="0.25">
      <c r="A59" s="45">
        <f>Skills!A32</f>
        <v>0</v>
      </c>
      <c r="B59" s="75" t="e">
        <f>VLOOKUP($A59,Skills!$A$4:$C$304,2,FALSE)</f>
        <v>#N/A</v>
      </c>
      <c r="C59" s="75"/>
      <c r="D59" s="59" t="e">
        <f>ROUND(VLOOKUP(A59,Skills!A32:K332,3,FALSE)
+((VLOOKUP(B59,$A$7:$T$26,15,FALSE)*VLOOKUP(A59,Skills!$A$4:$K$304,4,FALSE))
+(VLOOKUP(B59,$A$7:$T$26,17,FALSE)*VLOOKUP(A59,Skills!$A$4:$K$304,5,FALSE))
+(VLOOKUP(B59,$A$7:$T$26,19,FALSE)*VLOOKUP(A59,Skills!$A$4:$K$304,6,FALSE))
+(VLOOKUP(B59,$A$7:$T54,20,FALSE)*VLOOKUP(A59,Skills!$A$4:$K$304,7,FALSE)))
-(($E$4*VLOOKUP(A59,Skills!$A$4:$K$304,8,FALSE))
+($F$4*VLOOKUP(A59,Skills!$A$4:$K$304,9,FALSE))
+($H$4*VLOOKUP(A59,Skills!$A$4:$K$304,10,FALSE))
+($I$4*VLOOKUP(A59,Skills!$A$4:$K$304,11,FALSE))),0)</f>
        <v>#N/A</v>
      </c>
      <c r="E59" s="60" t="e">
        <f t="shared" si="8"/>
        <v>#N/A</v>
      </c>
      <c r="F59" s="59" t="e">
        <f>ROUND(VLOOKUP(A59,Skills!A32:K332,3,FALSE)
+(((VLOOKUP(B59,$A$7:$T$26,15,FALSE)*1.2)*VLOOKUP(A59,Skills!$A$4:$K$304,4,FALSE))
+((VLOOKUP(B59,$A$7:$T$26,17,FALSE)*1.2)*VLOOKUP(A59,Skills!$A$4:$K$304,5,FALSE))
+(VLOOKUP(B59,$A$7:$T$26,19,FALSE)*VLOOKUP(A59,Skills!$A$4:$K$304,6,FALSE))
+(VLOOKUP(B59,$A$7:$T54,20,FALSE)*VLOOKUP(A59,Skills!$A$4:$K$304,7,FALSE)))
-(($E$4*VLOOKUP(A59,Skills!$A$4:$K$304,8,FALSE))
+($F$4*VLOOKUP(A59,Skills!$A$4:$K$304,9,FALSE))
+($H$4*VLOOKUP(A59,Skills!$A$4:$K$304,10,FALSE))
+($I$4*VLOOKUP(A59,Skills!$A$4:$K$304,11,FALSE))),0)</f>
        <v>#N/A</v>
      </c>
      <c r="G59" s="60" t="e">
        <f>ROUND(VLOOKUP(A59,Skills!A32:K332,3,FALSE)
+(((VLOOKUP(B59,$A$7:$T$26,15,FALSE)*1.4)*VLOOKUP(A59,Skills!$A$4:$K$304,4,FALSE))
+((VLOOKUP(B59,$A$7:$T$26,17,FALSE)*1.4)*VLOOKUP(A59,Skills!$A$4:$K$304,5,FALSE))
+(VLOOKUP(B59,$A$7:$T$26,19,FALSE)*VLOOKUP(A59,Skills!$A$4:$K$304,6,FALSE))
+(VLOOKUP(B59,$A$7:$T54,20,FALSE)*VLOOKUP(A59,Skills!$A$4:$K$304,7,FALSE)))
-(($E$4*VLOOKUP(A59,Skills!$A$4:$K$304,8,FALSE))
+($F$4*VLOOKUP(A59,Skills!$A$4:$K$304,9,FALSE))
+($H$4*VLOOKUP(A59,Skills!$A$4:$K$304,10,FALSE))
+($I$4*VLOOKUP(A59,Skills!$A$4:$K$304,11,FALSE))),0)</f>
        <v>#N/A</v>
      </c>
      <c r="H59" s="59" t="e">
        <f>ROUND(VLOOKUP(A59,Skills!A32:K332,3,FALSE)
+((VLOOKUP(B59,$A$7:$T$26,15,FALSE)*VLOOKUP(A59,Skills!$A$4:$K$304,4,FALSE))
+(VLOOKUP(B59,$A$7:$T$26,17,FALSE)*VLOOKUP(A59,Skills!$A$4:$K$304,5,FALSE))
+(VLOOKUP(B59,$A$7:$T$26,19,FALSE)*VLOOKUP(A59,Skills!$A$4:$K$304,6,FALSE))
+(VLOOKUP(B59,$A$7:$T54,20,FALSE)*VLOOKUP(A59,Skills!$A$4:$K$304,7,FALSE)))
-((($E$4*1.2)*VLOOKUP(A59,Skills!$A$4:$K$304,8,FALSE))
+(($F$4*1.2)*VLOOKUP(A59,Skills!$A$4:$K$304,9,FALSE))
+($H$4*VLOOKUP(A59,Skills!$A$4:$K$304,10,FALSE))
+($I$4*VLOOKUP(A59,Skills!$A$4:$K$304,11,FALSE))),0)</f>
        <v>#N/A</v>
      </c>
      <c r="I59" s="61" t="e">
        <f>ROUND(VLOOKUP(A59,Skills!A32:K332,3,FALSE)
+((VLOOKUP(B59,$A$7:$T$26,15,FALSE)*VLOOKUP(A59,Skills!$A$4:$K$304,4,FALSE))
+(VLOOKUP(B59,$A$7:$T$26,17,FALSE)*VLOOKUP(A59,Skills!$A$4:$K$304,5,FALSE))
+(VLOOKUP(B59,$A$7:$T$26,19,FALSE)*VLOOKUP(A59,Skills!$A$4:$K$304,6,FALSE))
+(VLOOKUP(B59,$A$7:$T54,20,FALSE)*VLOOKUP(A59,Skills!$A$4:$K$304,7,FALSE)))
-((($E$4*1.4)*VLOOKUP(A59,Skills!$A$4:$K$304,8,FALSE))
+(($F$4*1.4)*VLOOKUP(A59,Skills!$A$4:$K$304,9,FALSE))
+($H$4*VLOOKUP(A59,Skills!$A$4:$K$304,10,FALSE))
+($I$4*VLOOKUP(A59,Skills!$A$4:$K$304,11,FALSE))),0)</f>
        <v>#N/A</v>
      </c>
      <c r="K59" s="68"/>
      <c r="L59" s="45">
        <f>EnemySkills!A32</f>
        <v>0</v>
      </c>
      <c r="M59" s="60" t="e">
        <f ca="1">ROUND(VLOOKUP($L59,EnemySkills!$A$4:$K$304,3,FALSE)
+(
 ($D$4*VLOOKUP($L59,EnemySkills!$A$4:$K$304,4,FALSE))
+($F$4*VLOOKUP($L59,EnemySkills!$A$4:$K$304,5,FALSE))
+($H$4*VLOOKUP($L59,EnemySkills!$A$4:$K$304,6,FALSE))
+($I$4*VLOOKUP($L59,EnemySkills!$A$4:$K$304,7,FALSE))
)-(
 (VLOOKUP(M$30,$A$7:$T$26,16,FALSE)*VLOOKUP($L59,EnemySkills!$A$4:$K$304,8,FALSE))
+(VLOOKUP(M$30,$A$7:$T$26,18,FALSE)*VLOOKUP($L59,EnemySkills!$A$4:$K$304,9,FALSE))
+(VLOOKUP(M$30,$A$7:$T$26,19,FALSE)*VLOOKUP($L59,EnemySkills!$A$4:$K$304,10,FALSE))
+(VLOOKUP(M$30,$A$7:$T$26,20,FALSE)*VLOOKUP($L59,EnemySkills!$A$4:$K$304,11,FALSE))
),0)</f>
        <v>#N/A</v>
      </c>
      <c r="N59" s="60" t="e">
        <f ca="1">ROUND(VLOOKUP($L59,EnemySkills!$A$4:$K$304,3,FALSE)
+(
 ($D$4*VLOOKUP($L59,EnemySkills!$A$4:$K$304,4,FALSE))
+($F$4*VLOOKUP($L59,EnemySkills!$A$4:$K$304,5,FALSE))
+($H$4*VLOOKUP($L59,EnemySkills!$A$4:$K$304,6,FALSE))
+($I$4*VLOOKUP($L59,EnemySkills!$A$4:$K$304,7,FALSE))
)-(
 (VLOOKUP(N$30,$A$7:$T$26,16,FALSE)*VLOOKUP($L59,EnemySkills!$A$4:$K$304,8,FALSE))
+(VLOOKUP(N$30,$A$7:$T$26,18,FALSE)*VLOOKUP($L59,EnemySkills!$A$4:$K$304,9,FALSE))
+(VLOOKUP(N$30,$A$7:$T$26,19,FALSE)*VLOOKUP($L59,EnemySkills!$A$4:$K$304,10,FALSE))
+(VLOOKUP(N$30,$A$7:$T$26,20,FALSE)*VLOOKUP($L59,EnemySkills!$A$4:$K$304,11,FALSE))
),0)</f>
        <v>#N/A</v>
      </c>
      <c r="O59" s="60" t="e">
        <f ca="1">ROUND(VLOOKUP($L59,EnemySkills!$A$4:$K$304,3,FALSE)
+(
 ($D$4*VLOOKUP($L59,EnemySkills!$A$4:$K$304,4,FALSE))
+($F$4*VLOOKUP($L59,EnemySkills!$A$4:$K$304,5,FALSE))
+($H$4*VLOOKUP($L59,EnemySkills!$A$4:$K$304,6,FALSE))
+($I$4*VLOOKUP($L59,EnemySkills!$A$4:$K$304,7,FALSE))
)-(
 (VLOOKUP(O$30,$A$7:$T$26,16,FALSE)*VLOOKUP($L59,EnemySkills!$A$4:$K$304,8,FALSE))
+(VLOOKUP(O$30,$A$7:$T$26,18,FALSE)*VLOOKUP($L59,EnemySkills!$A$4:$K$304,9,FALSE))
+(VLOOKUP(O$30,$A$7:$T$26,19,FALSE)*VLOOKUP($L59,EnemySkills!$A$4:$K$304,10,FALSE))
+(VLOOKUP(O$30,$A$7:$T$26,20,FALSE)*VLOOKUP($L59,EnemySkills!$A$4:$K$304,11,FALSE))
),0)</f>
        <v>#N/A</v>
      </c>
      <c r="P59" s="60" t="e">
        <f ca="1">ROUND(VLOOKUP($L59,EnemySkills!$A$4:$K$304,3,FALSE)
+(
 ($D$4*VLOOKUP($L59,EnemySkills!$A$4:$K$304,4,FALSE))
+($F$4*VLOOKUP($L59,EnemySkills!$A$4:$K$304,5,FALSE))
+($H$4*VLOOKUP($L59,EnemySkills!$A$4:$K$304,6,FALSE))
+($I$4*VLOOKUP($L59,EnemySkills!$A$4:$K$304,7,FALSE))
)-(
 (VLOOKUP(P$30,$A$7:$T$26,16,FALSE)*VLOOKUP($L59,EnemySkills!$A$4:$K$304,8,FALSE))
+(VLOOKUP(P$30,$A$7:$T$26,18,FALSE)*VLOOKUP($L59,EnemySkills!$A$4:$K$304,9,FALSE))
+(VLOOKUP(P$30,$A$7:$T$26,19,FALSE)*VLOOKUP($L59,EnemySkills!$A$4:$K$304,10,FALSE))
+(VLOOKUP(P$30,$A$7:$T$26,20,FALSE)*VLOOKUP($L59,EnemySkills!$A$4:$K$304,11,FALSE))
),0)</f>
        <v>#N/A</v>
      </c>
      <c r="Q59" s="60" t="e">
        <f ca="1">ROUND(VLOOKUP($L59,EnemySkills!$A$4:$K$304,3,FALSE)
+(
 ($D$4*VLOOKUP($L59,EnemySkills!$A$4:$K$304,4,FALSE))
+($F$4*VLOOKUP($L59,EnemySkills!$A$4:$K$304,5,FALSE))
+($H$4*VLOOKUP($L59,EnemySkills!$A$4:$K$304,6,FALSE))
+($I$4*VLOOKUP($L59,EnemySkills!$A$4:$K$304,7,FALSE))
)-(
 (VLOOKUP(Q$30,$A$7:$T$26,16,FALSE)*VLOOKUP($L59,EnemySkills!$A$4:$K$304,8,FALSE))
+(VLOOKUP(Q$30,$A$7:$T$26,18,FALSE)*VLOOKUP($L59,EnemySkills!$A$4:$K$304,9,FALSE))
+(VLOOKUP(Q$30,$A$7:$T$26,19,FALSE)*VLOOKUP($L59,EnemySkills!$A$4:$K$304,10,FALSE))
+(VLOOKUP(Q$30,$A$7:$T$26,20,FALSE)*VLOOKUP($L59,EnemySkills!$A$4:$K$304,11,FALSE))
),0)</f>
        <v>#N/A</v>
      </c>
      <c r="R59" s="60" t="e">
        <f ca="1">ROUND(VLOOKUP($L59,EnemySkills!$A$4:$K$304,3,FALSE)
+(
 ($D$4*VLOOKUP($L59,EnemySkills!$A$4:$K$304,4,FALSE))
+($F$4*VLOOKUP($L59,EnemySkills!$A$4:$K$304,5,FALSE))
+($H$4*VLOOKUP($L59,EnemySkills!$A$4:$K$304,6,FALSE))
+($I$4*VLOOKUP($L59,EnemySkills!$A$4:$K$304,7,FALSE))
)-(
 (VLOOKUP(R$30,$A$7:$T$26,16,FALSE)*VLOOKUP($L59,EnemySkills!$A$4:$K$304,8,FALSE))
+(VLOOKUP(R$30,$A$7:$T$26,18,FALSE)*VLOOKUP($L59,EnemySkills!$A$4:$K$304,9,FALSE))
+(VLOOKUP(R$30,$A$7:$T$26,19,FALSE)*VLOOKUP($L59,EnemySkills!$A$4:$K$304,10,FALSE))
+(VLOOKUP(R$30,$A$7:$T$26,20,FALSE)*VLOOKUP($L59,EnemySkills!$A$4:$K$304,11,FALSE))
),0)</f>
        <v>#N/A</v>
      </c>
      <c r="S59" s="60" t="e">
        <f ca="1">ROUND(VLOOKUP($L59,EnemySkills!$A$4:$K$304,3,FALSE)
+(
 ($D$4*VLOOKUP($L59,EnemySkills!$A$4:$K$304,4,FALSE))
+($F$4*VLOOKUP($L59,EnemySkills!$A$4:$K$304,5,FALSE))
+($H$4*VLOOKUP($L59,EnemySkills!$A$4:$K$304,6,FALSE))
+($I$4*VLOOKUP($L59,EnemySkills!$A$4:$K$304,7,FALSE))
)-(
 (VLOOKUP(S$30,$A$7:$T$26,16,FALSE)*VLOOKUP($L59,EnemySkills!$A$4:$K$304,8,FALSE))
+(VLOOKUP(S$30,$A$7:$T$26,18,FALSE)*VLOOKUP($L59,EnemySkills!$A$4:$K$304,9,FALSE))
+(VLOOKUP(S$30,$A$7:$T$26,19,FALSE)*VLOOKUP($L59,EnemySkills!$A$4:$K$304,10,FALSE))
+(VLOOKUP(S$30,$A$7:$T$26,20,FALSE)*VLOOKUP($L59,EnemySkills!$A$4:$K$304,11,FALSE))
),0)</f>
        <v>#N/A</v>
      </c>
      <c r="T59" s="60" t="e">
        <f ca="1">ROUND(VLOOKUP($L59,EnemySkills!$A$4:$K$304,3,FALSE)
+(
 ($D$4*VLOOKUP($L59,EnemySkills!$A$4:$K$304,4,FALSE))
+($F$4*VLOOKUP($L59,EnemySkills!$A$4:$K$304,5,FALSE))
+($H$4*VLOOKUP($L59,EnemySkills!$A$4:$K$304,6,FALSE))
+($I$4*VLOOKUP($L59,EnemySkills!$A$4:$K$304,7,FALSE))
)-(
 (VLOOKUP(T$30,$A$7:$T$26,16,FALSE)*VLOOKUP($L59,EnemySkills!$A$4:$K$304,8,FALSE))
+(VLOOKUP(T$30,$A$7:$T$26,18,FALSE)*VLOOKUP($L59,EnemySkills!$A$4:$K$304,9,FALSE))
+(VLOOKUP(T$30,$A$7:$T$26,19,FALSE)*VLOOKUP($L59,EnemySkills!$A$4:$K$304,10,FALSE))
+(VLOOKUP(T$30,$A$7:$T$26,20,FALSE)*VLOOKUP($L59,EnemySkills!$A$4:$K$304,11,FALSE))
),0)</f>
        <v>#N/A</v>
      </c>
      <c r="U59" s="60" t="e">
        <f ca="1">ROUND(VLOOKUP($L59,EnemySkills!$A$4:$K$304,3,FALSE)
+(
 ($D$4*VLOOKUP($L59,EnemySkills!$A$4:$K$304,4,FALSE))
+($F$4*VLOOKUP($L59,EnemySkills!$A$4:$K$304,5,FALSE))
+($H$4*VLOOKUP($L59,EnemySkills!$A$4:$K$304,6,FALSE))
+($I$4*VLOOKUP($L59,EnemySkills!$A$4:$K$304,7,FALSE))
)-(
 (VLOOKUP(U$30,$A$7:$T$26,16,FALSE)*VLOOKUP($L59,EnemySkills!$A$4:$K$304,8,FALSE))
+(VLOOKUP(U$30,$A$7:$T$26,18,FALSE)*VLOOKUP($L59,EnemySkills!$A$4:$K$304,9,FALSE))
+(VLOOKUP(U$30,$A$7:$T$26,19,FALSE)*VLOOKUP($L59,EnemySkills!$A$4:$K$304,10,FALSE))
+(VLOOKUP(U$30,$A$7:$T$26,20,FALSE)*VLOOKUP($L59,EnemySkills!$A$4:$K$304,11,FALSE))
),0)</f>
        <v>#N/A</v>
      </c>
      <c r="V59" s="60" t="e">
        <f ca="1">ROUND(VLOOKUP($L59,EnemySkills!$A$4:$K$304,3,FALSE)
+(
 ($D$4*VLOOKUP($L59,EnemySkills!$A$4:$K$304,4,FALSE))
+($F$4*VLOOKUP($L59,EnemySkills!$A$4:$K$304,5,FALSE))
+($H$4*VLOOKUP($L59,EnemySkills!$A$4:$K$304,6,FALSE))
+($I$4*VLOOKUP($L59,EnemySkills!$A$4:$K$304,7,FALSE))
)-(
 (VLOOKUP(V$30,$A$7:$T$26,16,FALSE)*VLOOKUP($L59,EnemySkills!$A$4:$K$304,8,FALSE))
+(VLOOKUP(V$30,$A$7:$T$26,18,FALSE)*VLOOKUP($L59,EnemySkills!$A$4:$K$304,9,FALSE))
+(VLOOKUP(V$30,$A$7:$T$26,19,FALSE)*VLOOKUP($L59,EnemySkills!$A$4:$K$304,10,FALSE))
+(VLOOKUP(V$30,$A$7:$T$26,20,FALSE)*VLOOKUP($L59,EnemySkills!$A$4:$K$304,11,FALSE))
),0)</f>
        <v>#N/A</v>
      </c>
      <c r="W59" s="60" t="e">
        <f ca="1">ROUND(VLOOKUP($L59,EnemySkills!$A$4:$K$304,3,FALSE)
+(
 ($D$4*VLOOKUP($L59,EnemySkills!$A$4:$K$304,4,FALSE))
+($F$4*VLOOKUP($L59,EnemySkills!$A$4:$K$304,5,FALSE))
+($H$4*VLOOKUP($L59,EnemySkills!$A$4:$K$304,6,FALSE))
+($I$4*VLOOKUP($L59,EnemySkills!$A$4:$K$304,7,FALSE))
)-(
 (VLOOKUP(W$30,$A$7:$T$26,16,FALSE)*VLOOKUP($L59,EnemySkills!$A$4:$K$304,8,FALSE))
+(VLOOKUP(W$30,$A$7:$T$26,18,FALSE)*VLOOKUP($L59,EnemySkills!$A$4:$K$304,9,FALSE))
+(VLOOKUP(W$30,$A$7:$T$26,19,FALSE)*VLOOKUP($L59,EnemySkills!$A$4:$K$304,10,FALSE))
+(VLOOKUP(W$30,$A$7:$T$26,20,FALSE)*VLOOKUP($L59,EnemySkills!$A$4:$K$304,11,FALSE))
),0)</f>
        <v>#N/A</v>
      </c>
      <c r="X59" s="60" t="e">
        <f ca="1">ROUND(VLOOKUP($L59,EnemySkills!$A$4:$K$304,3,FALSE)
+(
 ($D$4*VLOOKUP($L59,EnemySkills!$A$4:$K$304,4,FALSE))
+($F$4*VLOOKUP($L59,EnemySkills!$A$4:$K$304,5,FALSE))
+($H$4*VLOOKUP($L59,EnemySkills!$A$4:$K$304,6,FALSE))
+($I$4*VLOOKUP($L59,EnemySkills!$A$4:$K$304,7,FALSE))
)-(
 (VLOOKUP(X$30,$A$7:$T$26,16,FALSE)*VLOOKUP($L59,EnemySkills!$A$4:$K$304,8,FALSE))
+(VLOOKUP(X$30,$A$7:$T$26,18,FALSE)*VLOOKUP($L59,EnemySkills!$A$4:$K$304,9,FALSE))
+(VLOOKUP(X$30,$A$7:$T$26,19,FALSE)*VLOOKUP($L59,EnemySkills!$A$4:$K$304,10,FALSE))
+(VLOOKUP(X$30,$A$7:$T$26,20,FALSE)*VLOOKUP($L59,EnemySkills!$A$4:$K$304,11,FALSE))
),0)</f>
        <v>#N/A</v>
      </c>
      <c r="Y59" s="60" t="e">
        <f ca="1">ROUND(VLOOKUP($L59,EnemySkills!$A$4:$K$304,3,FALSE)
+(
 ($D$4*VLOOKUP($L59,EnemySkills!$A$4:$K$304,4,FALSE))
+($F$4*VLOOKUP($L59,EnemySkills!$A$4:$K$304,5,FALSE))
+($H$4*VLOOKUP($L59,EnemySkills!$A$4:$K$304,6,FALSE))
+($I$4*VLOOKUP($L59,EnemySkills!$A$4:$K$304,7,FALSE))
)-(
 (VLOOKUP(Y$30,$A$7:$T$26,16,FALSE)*VLOOKUP($L59,EnemySkills!$A$4:$K$304,8,FALSE))
+(VLOOKUP(Y$30,$A$7:$T$26,18,FALSE)*VLOOKUP($L59,EnemySkills!$A$4:$K$304,9,FALSE))
+(VLOOKUP(Y$30,$A$7:$T$26,19,FALSE)*VLOOKUP($L59,EnemySkills!$A$4:$K$304,10,FALSE))
+(VLOOKUP(Y$30,$A$7:$T$26,20,FALSE)*VLOOKUP($L59,EnemySkills!$A$4:$K$304,11,FALSE))
),0)</f>
        <v>#N/A</v>
      </c>
      <c r="Z59" s="60" t="e">
        <f ca="1">ROUND(VLOOKUP($L59,EnemySkills!$A$4:$K$304,3,FALSE)
+(
 ($D$4*VLOOKUP($L59,EnemySkills!$A$4:$K$304,4,FALSE))
+($F$4*VLOOKUP($L59,EnemySkills!$A$4:$K$304,5,FALSE))
+($H$4*VLOOKUP($L59,EnemySkills!$A$4:$K$304,6,FALSE))
+($I$4*VLOOKUP($L59,EnemySkills!$A$4:$K$304,7,FALSE))
)-(
 (VLOOKUP(Z$30,$A$7:$T$26,16,FALSE)*VLOOKUP($L59,EnemySkills!$A$4:$K$304,8,FALSE))
+(VLOOKUP(Z$30,$A$7:$T$26,18,FALSE)*VLOOKUP($L59,EnemySkills!$A$4:$K$304,9,FALSE))
+(VLOOKUP(Z$30,$A$7:$T$26,19,FALSE)*VLOOKUP($L59,EnemySkills!$A$4:$K$304,10,FALSE))
+(VLOOKUP(Z$30,$A$7:$T$26,20,FALSE)*VLOOKUP($L59,EnemySkills!$A$4:$K$304,11,FALSE))
),0)</f>
        <v>#N/A</v>
      </c>
      <c r="AA59" s="60" t="e">
        <f ca="1">ROUND(VLOOKUP($L59,EnemySkills!$A$4:$K$304,3,FALSE)
+(
 ($D$4*VLOOKUP($L59,EnemySkills!$A$4:$K$304,4,FALSE))
+($F$4*VLOOKUP($L59,EnemySkills!$A$4:$K$304,5,FALSE))
+($H$4*VLOOKUP($L59,EnemySkills!$A$4:$K$304,6,FALSE))
+($I$4*VLOOKUP($L59,EnemySkills!$A$4:$K$304,7,FALSE))
)-(
 (VLOOKUP(AA$30,$A$7:$T$26,16,FALSE)*VLOOKUP($L59,EnemySkills!$A$4:$K$304,8,FALSE))
+(VLOOKUP(AA$30,$A$7:$T$26,18,FALSE)*VLOOKUP($L59,EnemySkills!$A$4:$K$304,9,FALSE))
+(VLOOKUP(AA$30,$A$7:$T$26,19,FALSE)*VLOOKUP($L59,EnemySkills!$A$4:$K$304,10,FALSE))
+(VLOOKUP(AA$30,$A$7:$T$26,20,FALSE)*VLOOKUP($L59,EnemySkills!$A$4:$K$304,11,FALSE))
),0)</f>
        <v>#N/A</v>
      </c>
      <c r="AB59" s="60" t="e">
        <f ca="1">ROUND(VLOOKUP($L59,EnemySkills!$A$4:$K$304,3,FALSE)
+(
 ($D$4*VLOOKUP($L59,EnemySkills!$A$4:$K$304,4,FALSE))
+($F$4*VLOOKUP($L59,EnemySkills!$A$4:$K$304,5,FALSE))
+($H$4*VLOOKUP($L59,EnemySkills!$A$4:$K$304,6,FALSE))
+($I$4*VLOOKUP($L59,EnemySkills!$A$4:$K$304,7,FALSE))
)-(
 (VLOOKUP(AB$30,$A$7:$T$26,16,FALSE)*VLOOKUP($L59,EnemySkills!$A$4:$K$304,8,FALSE))
+(VLOOKUP(AB$30,$A$7:$T$26,18,FALSE)*VLOOKUP($L59,EnemySkills!$A$4:$K$304,9,FALSE))
+(VLOOKUP(AB$30,$A$7:$T$26,19,FALSE)*VLOOKUP($L59,EnemySkills!$A$4:$K$304,10,FALSE))
+(VLOOKUP(AB$30,$A$7:$T$26,20,FALSE)*VLOOKUP($L59,EnemySkills!$A$4:$K$304,11,FALSE))
),0)</f>
        <v>#N/A</v>
      </c>
      <c r="AC59" s="60" t="e">
        <f ca="1">ROUND(VLOOKUP($L59,EnemySkills!$A$4:$K$304,3,FALSE)
+(
 ($D$4*VLOOKUP($L59,EnemySkills!$A$4:$K$304,4,FALSE))
+($F$4*VLOOKUP($L59,EnemySkills!$A$4:$K$304,5,FALSE))
+($H$4*VLOOKUP($L59,EnemySkills!$A$4:$K$304,6,FALSE))
+($I$4*VLOOKUP($L59,EnemySkills!$A$4:$K$304,7,FALSE))
)-(
 (VLOOKUP(AC$30,$A$7:$T$26,16,FALSE)*VLOOKUP($L59,EnemySkills!$A$4:$K$304,8,FALSE))
+(VLOOKUP(AC$30,$A$7:$T$26,18,FALSE)*VLOOKUP($L59,EnemySkills!$A$4:$K$304,9,FALSE))
+(VLOOKUP(AC$30,$A$7:$T$26,19,FALSE)*VLOOKUP($L59,EnemySkills!$A$4:$K$304,10,FALSE))
+(VLOOKUP(AC$30,$A$7:$T$26,20,FALSE)*VLOOKUP($L59,EnemySkills!$A$4:$K$304,11,FALSE))
),0)</f>
        <v>#N/A</v>
      </c>
      <c r="AD59" s="60" t="e">
        <f ca="1">ROUND(VLOOKUP($L59,EnemySkills!$A$4:$K$304,3,FALSE)
+(
 ($D$4*VLOOKUP($L59,EnemySkills!$A$4:$K$304,4,FALSE))
+($F$4*VLOOKUP($L59,EnemySkills!$A$4:$K$304,5,FALSE))
+($H$4*VLOOKUP($L59,EnemySkills!$A$4:$K$304,6,FALSE))
+($I$4*VLOOKUP($L59,EnemySkills!$A$4:$K$304,7,FALSE))
)-(
 (VLOOKUP(AD$30,$A$7:$T$26,16,FALSE)*VLOOKUP($L59,EnemySkills!$A$4:$K$304,8,FALSE))
+(VLOOKUP(AD$30,$A$7:$T$26,18,FALSE)*VLOOKUP($L59,EnemySkills!$A$4:$K$304,9,FALSE))
+(VLOOKUP(AD$30,$A$7:$T$26,19,FALSE)*VLOOKUP($L59,EnemySkills!$A$4:$K$304,10,FALSE))
+(VLOOKUP(AD$30,$A$7:$T$26,20,FALSE)*VLOOKUP($L59,EnemySkills!$A$4:$K$304,11,FALSE))
),0)</f>
        <v>#N/A</v>
      </c>
      <c r="AE59" s="60" t="e">
        <f ca="1">ROUND(VLOOKUP($L59,EnemySkills!$A$4:$K$304,3,FALSE)
+(
 ($D$4*VLOOKUP($L59,EnemySkills!$A$4:$K$304,4,FALSE))
+($F$4*VLOOKUP($L59,EnemySkills!$A$4:$K$304,5,FALSE))
+($H$4*VLOOKUP($L59,EnemySkills!$A$4:$K$304,6,FALSE))
+($I$4*VLOOKUP($L59,EnemySkills!$A$4:$K$304,7,FALSE))
)-(
 (VLOOKUP(AE$30,$A$7:$T$26,16,FALSE)*VLOOKUP($L59,EnemySkills!$A$4:$K$304,8,FALSE))
+(VLOOKUP(AE$30,$A$7:$T$26,18,FALSE)*VLOOKUP($L59,EnemySkills!$A$4:$K$304,9,FALSE))
+(VLOOKUP(AE$30,$A$7:$T$26,19,FALSE)*VLOOKUP($L59,EnemySkills!$A$4:$K$304,10,FALSE))
+(VLOOKUP(AE$30,$A$7:$T$26,20,FALSE)*VLOOKUP($L59,EnemySkills!$A$4:$K$304,11,FALSE))
),0)</f>
        <v>#N/A</v>
      </c>
      <c r="AF59" s="60" t="e">
        <f ca="1">ROUND(VLOOKUP($L59,EnemySkills!$A$4:$K$304,3,FALSE)
+(
 ($D$4*VLOOKUP($L59,EnemySkills!$A$4:$K$304,4,FALSE))
+($F$4*VLOOKUP($L59,EnemySkills!$A$4:$K$304,5,FALSE))
+($H$4*VLOOKUP($L59,EnemySkills!$A$4:$K$304,6,FALSE))
+($I$4*VLOOKUP($L59,EnemySkills!$A$4:$K$304,7,FALSE))
)-(
 (VLOOKUP(AF$30,$A$7:$T$26,16,FALSE)*VLOOKUP($L59,EnemySkills!$A$4:$K$304,8,FALSE))
+(VLOOKUP(AF$30,$A$7:$T$26,18,FALSE)*VLOOKUP($L59,EnemySkills!$A$4:$K$304,9,FALSE))
+(VLOOKUP(AF$30,$A$7:$T$26,19,FALSE)*VLOOKUP($L59,EnemySkills!$A$4:$K$304,10,FALSE))
+(VLOOKUP(AF$30,$A$7:$T$26,20,FALSE)*VLOOKUP($L59,EnemySkills!$A$4:$K$304,11,FALSE))
),0)</f>
        <v>#N/A</v>
      </c>
    </row>
    <row r="60" spans="1:32" x14ac:dyDescent="0.25">
      <c r="A60" s="45">
        <f>Skills!A33</f>
        <v>0</v>
      </c>
      <c r="B60" s="75" t="e">
        <f>VLOOKUP($A60,Skills!$A$4:$C$304,2,FALSE)</f>
        <v>#N/A</v>
      </c>
      <c r="C60" s="75"/>
      <c r="D60" s="59" t="e">
        <f>ROUND(VLOOKUP(A60,Skills!A33:K333,3,FALSE)
+((VLOOKUP(B60,$A$7:$T$26,15,FALSE)*VLOOKUP(A60,Skills!$A$4:$K$304,4,FALSE))
+(VLOOKUP(B60,$A$7:$T$26,17,FALSE)*VLOOKUP(A60,Skills!$A$4:$K$304,5,FALSE))
+(VLOOKUP(B60,$A$7:$T$26,19,FALSE)*VLOOKUP(A60,Skills!$A$4:$K$304,6,FALSE))
+(VLOOKUP(B60,$A$7:$T55,20,FALSE)*VLOOKUP(A60,Skills!$A$4:$K$304,7,FALSE)))
-(($E$4*VLOOKUP(A60,Skills!$A$4:$K$304,8,FALSE))
+($F$4*VLOOKUP(A60,Skills!$A$4:$K$304,9,FALSE))
+($H$4*VLOOKUP(A60,Skills!$A$4:$K$304,10,FALSE))
+($I$4*VLOOKUP(A60,Skills!$A$4:$K$304,11,FALSE))),0)</f>
        <v>#N/A</v>
      </c>
      <c r="E60" s="60" t="e">
        <f t="shared" si="8"/>
        <v>#N/A</v>
      </c>
      <c r="F60" s="59" t="e">
        <f>ROUND(VLOOKUP(A60,Skills!A33:K333,3,FALSE)
+(((VLOOKUP(B60,$A$7:$T$26,15,FALSE)*1.2)*VLOOKUP(A60,Skills!$A$4:$K$304,4,FALSE))
+((VLOOKUP(B60,$A$7:$T$26,17,FALSE)*1.2)*VLOOKUP(A60,Skills!$A$4:$K$304,5,FALSE))
+(VLOOKUP(B60,$A$7:$T$26,19,FALSE)*VLOOKUP(A60,Skills!$A$4:$K$304,6,FALSE))
+(VLOOKUP(B60,$A$7:$T55,20,FALSE)*VLOOKUP(A60,Skills!$A$4:$K$304,7,FALSE)))
-(($E$4*VLOOKUP(A60,Skills!$A$4:$K$304,8,FALSE))
+($F$4*VLOOKUP(A60,Skills!$A$4:$K$304,9,FALSE))
+($H$4*VLOOKUP(A60,Skills!$A$4:$K$304,10,FALSE))
+($I$4*VLOOKUP(A60,Skills!$A$4:$K$304,11,FALSE))),0)</f>
        <v>#N/A</v>
      </c>
      <c r="G60" s="60" t="e">
        <f>ROUND(VLOOKUP(A60,Skills!A33:K333,3,FALSE)
+(((VLOOKUP(B60,$A$7:$T$26,15,FALSE)*1.4)*VLOOKUP(A60,Skills!$A$4:$K$304,4,FALSE))
+((VLOOKUP(B60,$A$7:$T$26,17,FALSE)*1.4)*VLOOKUP(A60,Skills!$A$4:$K$304,5,FALSE))
+(VLOOKUP(B60,$A$7:$T$26,19,FALSE)*VLOOKUP(A60,Skills!$A$4:$K$304,6,FALSE))
+(VLOOKUP(B60,$A$7:$T55,20,FALSE)*VLOOKUP(A60,Skills!$A$4:$K$304,7,FALSE)))
-(($E$4*VLOOKUP(A60,Skills!$A$4:$K$304,8,FALSE))
+($F$4*VLOOKUP(A60,Skills!$A$4:$K$304,9,FALSE))
+($H$4*VLOOKUP(A60,Skills!$A$4:$K$304,10,FALSE))
+($I$4*VLOOKUP(A60,Skills!$A$4:$K$304,11,FALSE))),0)</f>
        <v>#N/A</v>
      </c>
      <c r="H60" s="59" t="e">
        <f>ROUND(VLOOKUP(A60,Skills!A33:K333,3,FALSE)
+((VLOOKUP(B60,$A$7:$T$26,15,FALSE)*VLOOKUP(A60,Skills!$A$4:$K$304,4,FALSE))
+(VLOOKUP(B60,$A$7:$T$26,17,FALSE)*VLOOKUP(A60,Skills!$A$4:$K$304,5,FALSE))
+(VLOOKUP(B60,$A$7:$T$26,19,FALSE)*VLOOKUP(A60,Skills!$A$4:$K$304,6,FALSE))
+(VLOOKUP(B60,$A$7:$T55,20,FALSE)*VLOOKUP(A60,Skills!$A$4:$K$304,7,FALSE)))
-((($E$4*1.2)*VLOOKUP(A60,Skills!$A$4:$K$304,8,FALSE))
+(($F$4*1.2)*VLOOKUP(A60,Skills!$A$4:$K$304,9,FALSE))
+($H$4*VLOOKUP(A60,Skills!$A$4:$K$304,10,FALSE))
+($I$4*VLOOKUP(A60,Skills!$A$4:$K$304,11,FALSE))),0)</f>
        <v>#N/A</v>
      </c>
      <c r="I60" s="61" t="e">
        <f>ROUND(VLOOKUP(A60,Skills!A33:K333,3,FALSE)
+((VLOOKUP(B60,$A$7:$T$26,15,FALSE)*VLOOKUP(A60,Skills!$A$4:$K$304,4,FALSE))
+(VLOOKUP(B60,$A$7:$T$26,17,FALSE)*VLOOKUP(A60,Skills!$A$4:$K$304,5,FALSE))
+(VLOOKUP(B60,$A$7:$T$26,19,FALSE)*VLOOKUP(A60,Skills!$A$4:$K$304,6,FALSE))
+(VLOOKUP(B60,$A$7:$T55,20,FALSE)*VLOOKUP(A60,Skills!$A$4:$K$304,7,FALSE)))
-((($E$4*1.4)*VLOOKUP(A60,Skills!$A$4:$K$304,8,FALSE))
+(($F$4*1.4)*VLOOKUP(A60,Skills!$A$4:$K$304,9,FALSE))
+($H$4*VLOOKUP(A60,Skills!$A$4:$K$304,10,FALSE))
+($I$4*VLOOKUP(A60,Skills!$A$4:$K$304,11,FALSE))),0)</f>
        <v>#N/A</v>
      </c>
      <c r="K60" s="68"/>
      <c r="L60" s="45">
        <f>EnemySkills!A33</f>
        <v>0</v>
      </c>
      <c r="M60" s="60" t="e">
        <f ca="1">ROUND(VLOOKUP($L60,EnemySkills!$A$4:$K$304,3,FALSE)
+(
 ($D$4*VLOOKUP($L60,EnemySkills!$A$4:$K$304,4,FALSE))
+($F$4*VLOOKUP($L60,EnemySkills!$A$4:$K$304,5,FALSE))
+($H$4*VLOOKUP($L60,EnemySkills!$A$4:$K$304,6,FALSE))
+($I$4*VLOOKUP($L60,EnemySkills!$A$4:$K$304,7,FALSE))
)-(
 (VLOOKUP(M$30,$A$7:$T$26,16,FALSE)*VLOOKUP($L60,EnemySkills!$A$4:$K$304,8,FALSE))
+(VLOOKUP(M$30,$A$7:$T$26,18,FALSE)*VLOOKUP($L60,EnemySkills!$A$4:$K$304,9,FALSE))
+(VLOOKUP(M$30,$A$7:$T$26,19,FALSE)*VLOOKUP($L60,EnemySkills!$A$4:$K$304,10,FALSE))
+(VLOOKUP(M$30,$A$7:$T$26,20,FALSE)*VLOOKUP($L60,EnemySkills!$A$4:$K$304,11,FALSE))
),0)</f>
        <v>#N/A</v>
      </c>
      <c r="N60" s="60" t="e">
        <f ca="1">ROUND(VLOOKUP($L60,EnemySkills!$A$4:$K$304,3,FALSE)
+(
 ($D$4*VLOOKUP($L60,EnemySkills!$A$4:$K$304,4,FALSE))
+($F$4*VLOOKUP($L60,EnemySkills!$A$4:$K$304,5,FALSE))
+($H$4*VLOOKUP($L60,EnemySkills!$A$4:$K$304,6,FALSE))
+($I$4*VLOOKUP($L60,EnemySkills!$A$4:$K$304,7,FALSE))
)-(
 (VLOOKUP(N$30,$A$7:$T$26,16,FALSE)*VLOOKUP($L60,EnemySkills!$A$4:$K$304,8,FALSE))
+(VLOOKUP(N$30,$A$7:$T$26,18,FALSE)*VLOOKUP($L60,EnemySkills!$A$4:$K$304,9,FALSE))
+(VLOOKUP(N$30,$A$7:$T$26,19,FALSE)*VLOOKUP($L60,EnemySkills!$A$4:$K$304,10,FALSE))
+(VLOOKUP(N$30,$A$7:$T$26,20,FALSE)*VLOOKUP($L60,EnemySkills!$A$4:$K$304,11,FALSE))
),0)</f>
        <v>#N/A</v>
      </c>
      <c r="O60" s="60" t="e">
        <f ca="1">ROUND(VLOOKUP($L60,EnemySkills!$A$4:$K$304,3,FALSE)
+(
 ($D$4*VLOOKUP($L60,EnemySkills!$A$4:$K$304,4,FALSE))
+($F$4*VLOOKUP($L60,EnemySkills!$A$4:$K$304,5,FALSE))
+($H$4*VLOOKUP($L60,EnemySkills!$A$4:$K$304,6,FALSE))
+($I$4*VLOOKUP($L60,EnemySkills!$A$4:$K$304,7,FALSE))
)-(
 (VLOOKUP(O$30,$A$7:$T$26,16,FALSE)*VLOOKUP($L60,EnemySkills!$A$4:$K$304,8,FALSE))
+(VLOOKUP(O$30,$A$7:$T$26,18,FALSE)*VLOOKUP($L60,EnemySkills!$A$4:$K$304,9,FALSE))
+(VLOOKUP(O$30,$A$7:$T$26,19,FALSE)*VLOOKUP($L60,EnemySkills!$A$4:$K$304,10,FALSE))
+(VLOOKUP(O$30,$A$7:$T$26,20,FALSE)*VLOOKUP($L60,EnemySkills!$A$4:$K$304,11,FALSE))
),0)</f>
        <v>#N/A</v>
      </c>
      <c r="P60" s="60" t="e">
        <f ca="1">ROUND(VLOOKUP($L60,EnemySkills!$A$4:$K$304,3,FALSE)
+(
 ($D$4*VLOOKUP($L60,EnemySkills!$A$4:$K$304,4,FALSE))
+($F$4*VLOOKUP($L60,EnemySkills!$A$4:$K$304,5,FALSE))
+($H$4*VLOOKUP($L60,EnemySkills!$A$4:$K$304,6,FALSE))
+($I$4*VLOOKUP($L60,EnemySkills!$A$4:$K$304,7,FALSE))
)-(
 (VLOOKUP(P$30,$A$7:$T$26,16,FALSE)*VLOOKUP($L60,EnemySkills!$A$4:$K$304,8,FALSE))
+(VLOOKUP(P$30,$A$7:$T$26,18,FALSE)*VLOOKUP($L60,EnemySkills!$A$4:$K$304,9,FALSE))
+(VLOOKUP(P$30,$A$7:$T$26,19,FALSE)*VLOOKUP($L60,EnemySkills!$A$4:$K$304,10,FALSE))
+(VLOOKUP(P$30,$A$7:$T$26,20,FALSE)*VLOOKUP($L60,EnemySkills!$A$4:$K$304,11,FALSE))
),0)</f>
        <v>#N/A</v>
      </c>
      <c r="Q60" s="60" t="e">
        <f ca="1">ROUND(VLOOKUP($L60,EnemySkills!$A$4:$K$304,3,FALSE)
+(
 ($D$4*VLOOKUP($L60,EnemySkills!$A$4:$K$304,4,FALSE))
+($F$4*VLOOKUP($L60,EnemySkills!$A$4:$K$304,5,FALSE))
+($H$4*VLOOKUP($L60,EnemySkills!$A$4:$K$304,6,FALSE))
+($I$4*VLOOKUP($L60,EnemySkills!$A$4:$K$304,7,FALSE))
)-(
 (VLOOKUP(Q$30,$A$7:$T$26,16,FALSE)*VLOOKUP($L60,EnemySkills!$A$4:$K$304,8,FALSE))
+(VLOOKUP(Q$30,$A$7:$T$26,18,FALSE)*VLOOKUP($L60,EnemySkills!$A$4:$K$304,9,FALSE))
+(VLOOKUP(Q$30,$A$7:$T$26,19,FALSE)*VLOOKUP($L60,EnemySkills!$A$4:$K$304,10,FALSE))
+(VLOOKUP(Q$30,$A$7:$T$26,20,FALSE)*VLOOKUP($L60,EnemySkills!$A$4:$K$304,11,FALSE))
),0)</f>
        <v>#N/A</v>
      </c>
      <c r="R60" s="60" t="e">
        <f ca="1">ROUND(VLOOKUP($L60,EnemySkills!$A$4:$K$304,3,FALSE)
+(
 ($D$4*VLOOKUP($L60,EnemySkills!$A$4:$K$304,4,FALSE))
+($F$4*VLOOKUP($L60,EnemySkills!$A$4:$K$304,5,FALSE))
+($H$4*VLOOKUP($L60,EnemySkills!$A$4:$K$304,6,FALSE))
+($I$4*VLOOKUP($L60,EnemySkills!$A$4:$K$304,7,FALSE))
)-(
 (VLOOKUP(R$30,$A$7:$T$26,16,FALSE)*VLOOKUP($L60,EnemySkills!$A$4:$K$304,8,FALSE))
+(VLOOKUP(R$30,$A$7:$T$26,18,FALSE)*VLOOKUP($L60,EnemySkills!$A$4:$K$304,9,FALSE))
+(VLOOKUP(R$30,$A$7:$T$26,19,FALSE)*VLOOKUP($L60,EnemySkills!$A$4:$K$304,10,FALSE))
+(VLOOKUP(R$30,$A$7:$T$26,20,FALSE)*VLOOKUP($L60,EnemySkills!$A$4:$K$304,11,FALSE))
),0)</f>
        <v>#N/A</v>
      </c>
      <c r="S60" s="60" t="e">
        <f ca="1">ROUND(VLOOKUP($L60,EnemySkills!$A$4:$K$304,3,FALSE)
+(
 ($D$4*VLOOKUP($L60,EnemySkills!$A$4:$K$304,4,FALSE))
+($F$4*VLOOKUP($L60,EnemySkills!$A$4:$K$304,5,FALSE))
+($H$4*VLOOKUP($L60,EnemySkills!$A$4:$K$304,6,FALSE))
+($I$4*VLOOKUP($L60,EnemySkills!$A$4:$K$304,7,FALSE))
)-(
 (VLOOKUP(S$30,$A$7:$T$26,16,FALSE)*VLOOKUP($L60,EnemySkills!$A$4:$K$304,8,FALSE))
+(VLOOKUP(S$30,$A$7:$T$26,18,FALSE)*VLOOKUP($L60,EnemySkills!$A$4:$K$304,9,FALSE))
+(VLOOKUP(S$30,$A$7:$T$26,19,FALSE)*VLOOKUP($L60,EnemySkills!$A$4:$K$304,10,FALSE))
+(VLOOKUP(S$30,$A$7:$T$26,20,FALSE)*VLOOKUP($L60,EnemySkills!$A$4:$K$304,11,FALSE))
),0)</f>
        <v>#N/A</v>
      </c>
      <c r="T60" s="60" t="e">
        <f ca="1">ROUND(VLOOKUP($L60,EnemySkills!$A$4:$K$304,3,FALSE)
+(
 ($D$4*VLOOKUP($L60,EnemySkills!$A$4:$K$304,4,FALSE))
+($F$4*VLOOKUP($L60,EnemySkills!$A$4:$K$304,5,FALSE))
+($H$4*VLOOKUP($L60,EnemySkills!$A$4:$K$304,6,FALSE))
+($I$4*VLOOKUP($L60,EnemySkills!$A$4:$K$304,7,FALSE))
)-(
 (VLOOKUP(T$30,$A$7:$T$26,16,FALSE)*VLOOKUP($L60,EnemySkills!$A$4:$K$304,8,FALSE))
+(VLOOKUP(T$30,$A$7:$T$26,18,FALSE)*VLOOKUP($L60,EnemySkills!$A$4:$K$304,9,FALSE))
+(VLOOKUP(T$30,$A$7:$T$26,19,FALSE)*VLOOKUP($L60,EnemySkills!$A$4:$K$304,10,FALSE))
+(VLOOKUP(T$30,$A$7:$T$26,20,FALSE)*VLOOKUP($L60,EnemySkills!$A$4:$K$304,11,FALSE))
),0)</f>
        <v>#N/A</v>
      </c>
      <c r="U60" s="60" t="e">
        <f ca="1">ROUND(VLOOKUP($L60,EnemySkills!$A$4:$K$304,3,FALSE)
+(
 ($D$4*VLOOKUP($L60,EnemySkills!$A$4:$K$304,4,FALSE))
+($F$4*VLOOKUP($L60,EnemySkills!$A$4:$K$304,5,FALSE))
+($H$4*VLOOKUP($L60,EnemySkills!$A$4:$K$304,6,FALSE))
+($I$4*VLOOKUP($L60,EnemySkills!$A$4:$K$304,7,FALSE))
)-(
 (VLOOKUP(U$30,$A$7:$T$26,16,FALSE)*VLOOKUP($L60,EnemySkills!$A$4:$K$304,8,FALSE))
+(VLOOKUP(U$30,$A$7:$T$26,18,FALSE)*VLOOKUP($L60,EnemySkills!$A$4:$K$304,9,FALSE))
+(VLOOKUP(U$30,$A$7:$T$26,19,FALSE)*VLOOKUP($L60,EnemySkills!$A$4:$K$304,10,FALSE))
+(VLOOKUP(U$30,$A$7:$T$26,20,FALSE)*VLOOKUP($L60,EnemySkills!$A$4:$K$304,11,FALSE))
),0)</f>
        <v>#N/A</v>
      </c>
      <c r="V60" s="60" t="e">
        <f ca="1">ROUND(VLOOKUP($L60,EnemySkills!$A$4:$K$304,3,FALSE)
+(
 ($D$4*VLOOKUP($L60,EnemySkills!$A$4:$K$304,4,FALSE))
+($F$4*VLOOKUP($L60,EnemySkills!$A$4:$K$304,5,FALSE))
+($H$4*VLOOKUP($L60,EnemySkills!$A$4:$K$304,6,FALSE))
+($I$4*VLOOKUP($L60,EnemySkills!$A$4:$K$304,7,FALSE))
)-(
 (VLOOKUP(V$30,$A$7:$T$26,16,FALSE)*VLOOKUP($L60,EnemySkills!$A$4:$K$304,8,FALSE))
+(VLOOKUP(V$30,$A$7:$T$26,18,FALSE)*VLOOKUP($L60,EnemySkills!$A$4:$K$304,9,FALSE))
+(VLOOKUP(V$30,$A$7:$T$26,19,FALSE)*VLOOKUP($L60,EnemySkills!$A$4:$K$304,10,FALSE))
+(VLOOKUP(V$30,$A$7:$T$26,20,FALSE)*VLOOKUP($L60,EnemySkills!$A$4:$K$304,11,FALSE))
),0)</f>
        <v>#N/A</v>
      </c>
      <c r="W60" s="60" t="e">
        <f ca="1">ROUND(VLOOKUP($L60,EnemySkills!$A$4:$K$304,3,FALSE)
+(
 ($D$4*VLOOKUP($L60,EnemySkills!$A$4:$K$304,4,FALSE))
+($F$4*VLOOKUP($L60,EnemySkills!$A$4:$K$304,5,FALSE))
+($H$4*VLOOKUP($L60,EnemySkills!$A$4:$K$304,6,FALSE))
+($I$4*VLOOKUP($L60,EnemySkills!$A$4:$K$304,7,FALSE))
)-(
 (VLOOKUP(W$30,$A$7:$T$26,16,FALSE)*VLOOKUP($L60,EnemySkills!$A$4:$K$304,8,FALSE))
+(VLOOKUP(W$30,$A$7:$T$26,18,FALSE)*VLOOKUP($L60,EnemySkills!$A$4:$K$304,9,FALSE))
+(VLOOKUP(W$30,$A$7:$T$26,19,FALSE)*VLOOKUP($L60,EnemySkills!$A$4:$K$304,10,FALSE))
+(VLOOKUP(W$30,$A$7:$T$26,20,FALSE)*VLOOKUP($L60,EnemySkills!$A$4:$K$304,11,FALSE))
),0)</f>
        <v>#N/A</v>
      </c>
      <c r="X60" s="60" t="e">
        <f ca="1">ROUND(VLOOKUP($L60,EnemySkills!$A$4:$K$304,3,FALSE)
+(
 ($D$4*VLOOKUP($L60,EnemySkills!$A$4:$K$304,4,FALSE))
+($F$4*VLOOKUP($L60,EnemySkills!$A$4:$K$304,5,FALSE))
+($H$4*VLOOKUP($L60,EnemySkills!$A$4:$K$304,6,FALSE))
+($I$4*VLOOKUP($L60,EnemySkills!$A$4:$K$304,7,FALSE))
)-(
 (VLOOKUP(X$30,$A$7:$T$26,16,FALSE)*VLOOKUP($L60,EnemySkills!$A$4:$K$304,8,FALSE))
+(VLOOKUP(X$30,$A$7:$T$26,18,FALSE)*VLOOKUP($L60,EnemySkills!$A$4:$K$304,9,FALSE))
+(VLOOKUP(X$30,$A$7:$T$26,19,FALSE)*VLOOKUP($L60,EnemySkills!$A$4:$K$304,10,FALSE))
+(VLOOKUP(X$30,$A$7:$T$26,20,FALSE)*VLOOKUP($L60,EnemySkills!$A$4:$K$304,11,FALSE))
),0)</f>
        <v>#N/A</v>
      </c>
      <c r="Y60" s="60" t="e">
        <f ca="1">ROUND(VLOOKUP($L60,EnemySkills!$A$4:$K$304,3,FALSE)
+(
 ($D$4*VLOOKUP($L60,EnemySkills!$A$4:$K$304,4,FALSE))
+($F$4*VLOOKUP($L60,EnemySkills!$A$4:$K$304,5,FALSE))
+($H$4*VLOOKUP($L60,EnemySkills!$A$4:$K$304,6,FALSE))
+($I$4*VLOOKUP($L60,EnemySkills!$A$4:$K$304,7,FALSE))
)-(
 (VLOOKUP(Y$30,$A$7:$T$26,16,FALSE)*VLOOKUP($L60,EnemySkills!$A$4:$K$304,8,FALSE))
+(VLOOKUP(Y$30,$A$7:$T$26,18,FALSE)*VLOOKUP($L60,EnemySkills!$A$4:$K$304,9,FALSE))
+(VLOOKUP(Y$30,$A$7:$T$26,19,FALSE)*VLOOKUP($L60,EnemySkills!$A$4:$K$304,10,FALSE))
+(VLOOKUP(Y$30,$A$7:$T$26,20,FALSE)*VLOOKUP($L60,EnemySkills!$A$4:$K$304,11,FALSE))
),0)</f>
        <v>#N/A</v>
      </c>
      <c r="Z60" s="60" t="e">
        <f ca="1">ROUND(VLOOKUP($L60,EnemySkills!$A$4:$K$304,3,FALSE)
+(
 ($D$4*VLOOKUP($L60,EnemySkills!$A$4:$K$304,4,FALSE))
+($F$4*VLOOKUP($L60,EnemySkills!$A$4:$K$304,5,FALSE))
+($H$4*VLOOKUP($L60,EnemySkills!$A$4:$K$304,6,FALSE))
+($I$4*VLOOKUP($L60,EnemySkills!$A$4:$K$304,7,FALSE))
)-(
 (VLOOKUP(Z$30,$A$7:$T$26,16,FALSE)*VLOOKUP($L60,EnemySkills!$A$4:$K$304,8,FALSE))
+(VLOOKUP(Z$30,$A$7:$T$26,18,FALSE)*VLOOKUP($L60,EnemySkills!$A$4:$K$304,9,FALSE))
+(VLOOKUP(Z$30,$A$7:$T$26,19,FALSE)*VLOOKUP($L60,EnemySkills!$A$4:$K$304,10,FALSE))
+(VLOOKUP(Z$30,$A$7:$T$26,20,FALSE)*VLOOKUP($L60,EnemySkills!$A$4:$K$304,11,FALSE))
),0)</f>
        <v>#N/A</v>
      </c>
      <c r="AA60" s="60" t="e">
        <f ca="1">ROUND(VLOOKUP($L60,EnemySkills!$A$4:$K$304,3,FALSE)
+(
 ($D$4*VLOOKUP($L60,EnemySkills!$A$4:$K$304,4,FALSE))
+($F$4*VLOOKUP($L60,EnemySkills!$A$4:$K$304,5,FALSE))
+($H$4*VLOOKUP($L60,EnemySkills!$A$4:$K$304,6,FALSE))
+($I$4*VLOOKUP($L60,EnemySkills!$A$4:$K$304,7,FALSE))
)-(
 (VLOOKUP(AA$30,$A$7:$T$26,16,FALSE)*VLOOKUP($L60,EnemySkills!$A$4:$K$304,8,FALSE))
+(VLOOKUP(AA$30,$A$7:$T$26,18,FALSE)*VLOOKUP($L60,EnemySkills!$A$4:$K$304,9,FALSE))
+(VLOOKUP(AA$30,$A$7:$T$26,19,FALSE)*VLOOKUP($L60,EnemySkills!$A$4:$K$304,10,FALSE))
+(VLOOKUP(AA$30,$A$7:$T$26,20,FALSE)*VLOOKUP($L60,EnemySkills!$A$4:$K$304,11,FALSE))
),0)</f>
        <v>#N/A</v>
      </c>
      <c r="AB60" s="60" t="e">
        <f ca="1">ROUND(VLOOKUP($L60,EnemySkills!$A$4:$K$304,3,FALSE)
+(
 ($D$4*VLOOKUP($L60,EnemySkills!$A$4:$K$304,4,FALSE))
+($F$4*VLOOKUP($L60,EnemySkills!$A$4:$K$304,5,FALSE))
+($H$4*VLOOKUP($L60,EnemySkills!$A$4:$K$304,6,FALSE))
+($I$4*VLOOKUP($L60,EnemySkills!$A$4:$K$304,7,FALSE))
)-(
 (VLOOKUP(AB$30,$A$7:$T$26,16,FALSE)*VLOOKUP($L60,EnemySkills!$A$4:$K$304,8,FALSE))
+(VLOOKUP(AB$30,$A$7:$T$26,18,FALSE)*VLOOKUP($L60,EnemySkills!$A$4:$K$304,9,FALSE))
+(VLOOKUP(AB$30,$A$7:$T$26,19,FALSE)*VLOOKUP($L60,EnemySkills!$A$4:$K$304,10,FALSE))
+(VLOOKUP(AB$30,$A$7:$T$26,20,FALSE)*VLOOKUP($L60,EnemySkills!$A$4:$K$304,11,FALSE))
),0)</f>
        <v>#N/A</v>
      </c>
      <c r="AC60" s="60" t="e">
        <f ca="1">ROUND(VLOOKUP($L60,EnemySkills!$A$4:$K$304,3,FALSE)
+(
 ($D$4*VLOOKUP($L60,EnemySkills!$A$4:$K$304,4,FALSE))
+($F$4*VLOOKUP($L60,EnemySkills!$A$4:$K$304,5,FALSE))
+($H$4*VLOOKUP($L60,EnemySkills!$A$4:$K$304,6,FALSE))
+($I$4*VLOOKUP($L60,EnemySkills!$A$4:$K$304,7,FALSE))
)-(
 (VLOOKUP(AC$30,$A$7:$T$26,16,FALSE)*VLOOKUP($L60,EnemySkills!$A$4:$K$304,8,FALSE))
+(VLOOKUP(AC$30,$A$7:$T$26,18,FALSE)*VLOOKUP($L60,EnemySkills!$A$4:$K$304,9,FALSE))
+(VLOOKUP(AC$30,$A$7:$T$26,19,FALSE)*VLOOKUP($L60,EnemySkills!$A$4:$K$304,10,FALSE))
+(VLOOKUP(AC$30,$A$7:$T$26,20,FALSE)*VLOOKUP($L60,EnemySkills!$A$4:$K$304,11,FALSE))
),0)</f>
        <v>#N/A</v>
      </c>
      <c r="AD60" s="60" t="e">
        <f ca="1">ROUND(VLOOKUP($L60,EnemySkills!$A$4:$K$304,3,FALSE)
+(
 ($D$4*VLOOKUP($L60,EnemySkills!$A$4:$K$304,4,FALSE))
+($F$4*VLOOKUP($L60,EnemySkills!$A$4:$K$304,5,FALSE))
+($H$4*VLOOKUP($L60,EnemySkills!$A$4:$K$304,6,FALSE))
+($I$4*VLOOKUP($L60,EnemySkills!$A$4:$K$304,7,FALSE))
)-(
 (VLOOKUP(AD$30,$A$7:$T$26,16,FALSE)*VLOOKUP($L60,EnemySkills!$A$4:$K$304,8,FALSE))
+(VLOOKUP(AD$30,$A$7:$T$26,18,FALSE)*VLOOKUP($L60,EnemySkills!$A$4:$K$304,9,FALSE))
+(VLOOKUP(AD$30,$A$7:$T$26,19,FALSE)*VLOOKUP($L60,EnemySkills!$A$4:$K$304,10,FALSE))
+(VLOOKUP(AD$30,$A$7:$T$26,20,FALSE)*VLOOKUP($L60,EnemySkills!$A$4:$K$304,11,FALSE))
),0)</f>
        <v>#N/A</v>
      </c>
      <c r="AE60" s="60" t="e">
        <f ca="1">ROUND(VLOOKUP($L60,EnemySkills!$A$4:$K$304,3,FALSE)
+(
 ($D$4*VLOOKUP($L60,EnemySkills!$A$4:$K$304,4,FALSE))
+($F$4*VLOOKUP($L60,EnemySkills!$A$4:$K$304,5,FALSE))
+($H$4*VLOOKUP($L60,EnemySkills!$A$4:$K$304,6,FALSE))
+($I$4*VLOOKUP($L60,EnemySkills!$A$4:$K$304,7,FALSE))
)-(
 (VLOOKUP(AE$30,$A$7:$T$26,16,FALSE)*VLOOKUP($L60,EnemySkills!$A$4:$K$304,8,FALSE))
+(VLOOKUP(AE$30,$A$7:$T$26,18,FALSE)*VLOOKUP($L60,EnemySkills!$A$4:$K$304,9,FALSE))
+(VLOOKUP(AE$30,$A$7:$T$26,19,FALSE)*VLOOKUP($L60,EnemySkills!$A$4:$K$304,10,FALSE))
+(VLOOKUP(AE$30,$A$7:$T$26,20,FALSE)*VLOOKUP($L60,EnemySkills!$A$4:$K$304,11,FALSE))
),0)</f>
        <v>#N/A</v>
      </c>
      <c r="AF60" s="60" t="e">
        <f ca="1">ROUND(VLOOKUP($L60,EnemySkills!$A$4:$K$304,3,FALSE)
+(
 ($D$4*VLOOKUP($L60,EnemySkills!$A$4:$K$304,4,FALSE))
+($F$4*VLOOKUP($L60,EnemySkills!$A$4:$K$304,5,FALSE))
+($H$4*VLOOKUP($L60,EnemySkills!$A$4:$K$304,6,FALSE))
+($I$4*VLOOKUP($L60,EnemySkills!$A$4:$K$304,7,FALSE))
)-(
 (VLOOKUP(AF$30,$A$7:$T$26,16,FALSE)*VLOOKUP($L60,EnemySkills!$A$4:$K$304,8,FALSE))
+(VLOOKUP(AF$30,$A$7:$T$26,18,FALSE)*VLOOKUP($L60,EnemySkills!$A$4:$K$304,9,FALSE))
+(VLOOKUP(AF$30,$A$7:$T$26,19,FALSE)*VLOOKUP($L60,EnemySkills!$A$4:$K$304,10,FALSE))
+(VLOOKUP(AF$30,$A$7:$T$26,20,FALSE)*VLOOKUP($L60,EnemySkills!$A$4:$K$304,11,FALSE))
),0)</f>
        <v>#N/A</v>
      </c>
    </row>
    <row r="61" spans="1:32" x14ac:dyDescent="0.25">
      <c r="A61" s="45">
        <f>Skills!A34</f>
        <v>0</v>
      </c>
      <c r="B61" s="75" t="e">
        <f>VLOOKUP($A61,Skills!$A$4:$C$304,2,FALSE)</f>
        <v>#N/A</v>
      </c>
      <c r="C61" s="75"/>
      <c r="D61" s="59" t="e">
        <f>ROUND(VLOOKUP(A61,Skills!A34:K334,3,FALSE)
+((VLOOKUP(B61,$A$7:$T$26,15,FALSE)*VLOOKUP(A61,Skills!$A$4:$K$304,4,FALSE))
+(VLOOKUP(B61,$A$7:$T$26,17,FALSE)*VLOOKUP(A61,Skills!$A$4:$K$304,5,FALSE))
+(VLOOKUP(B61,$A$7:$T$26,19,FALSE)*VLOOKUP(A61,Skills!$A$4:$K$304,6,FALSE))
+(VLOOKUP(B61,$A$7:$T56,20,FALSE)*VLOOKUP(A61,Skills!$A$4:$K$304,7,FALSE)))
-(($E$4*VLOOKUP(A61,Skills!$A$4:$K$304,8,FALSE))
+($F$4*VLOOKUP(A61,Skills!$A$4:$K$304,9,FALSE))
+($H$4*VLOOKUP(A61,Skills!$A$4:$K$304,10,FALSE))
+($I$4*VLOOKUP(A61,Skills!$A$4:$K$304,11,FALSE))),0)</f>
        <v>#N/A</v>
      </c>
      <c r="E61" s="60" t="e">
        <f t="shared" si="8"/>
        <v>#N/A</v>
      </c>
      <c r="F61" s="59" t="e">
        <f>ROUND(VLOOKUP(A61,Skills!A34:K334,3,FALSE)
+(((VLOOKUP(B61,$A$7:$T$26,15,FALSE)*1.2)*VLOOKUP(A61,Skills!$A$4:$K$304,4,FALSE))
+((VLOOKUP(B61,$A$7:$T$26,17,FALSE)*1.2)*VLOOKUP(A61,Skills!$A$4:$K$304,5,FALSE))
+(VLOOKUP(B61,$A$7:$T$26,19,FALSE)*VLOOKUP(A61,Skills!$A$4:$K$304,6,FALSE))
+(VLOOKUP(B61,$A$7:$T56,20,FALSE)*VLOOKUP(A61,Skills!$A$4:$K$304,7,FALSE)))
-(($E$4*VLOOKUP(A61,Skills!$A$4:$K$304,8,FALSE))
+($F$4*VLOOKUP(A61,Skills!$A$4:$K$304,9,FALSE))
+($H$4*VLOOKUP(A61,Skills!$A$4:$K$304,10,FALSE))
+($I$4*VLOOKUP(A61,Skills!$A$4:$K$304,11,FALSE))),0)</f>
        <v>#N/A</v>
      </c>
      <c r="G61" s="60" t="e">
        <f>ROUND(VLOOKUP(A61,Skills!A34:K334,3,FALSE)
+(((VLOOKUP(B61,$A$7:$T$26,15,FALSE)*1.4)*VLOOKUP(A61,Skills!$A$4:$K$304,4,FALSE))
+((VLOOKUP(B61,$A$7:$T$26,17,FALSE)*1.4)*VLOOKUP(A61,Skills!$A$4:$K$304,5,FALSE))
+(VLOOKUP(B61,$A$7:$T$26,19,FALSE)*VLOOKUP(A61,Skills!$A$4:$K$304,6,FALSE))
+(VLOOKUP(B61,$A$7:$T56,20,FALSE)*VLOOKUP(A61,Skills!$A$4:$K$304,7,FALSE)))
-(($E$4*VLOOKUP(A61,Skills!$A$4:$K$304,8,FALSE))
+($F$4*VLOOKUP(A61,Skills!$A$4:$K$304,9,FALSE))
+($H$4*VLOOKUP(A61,Skills!$A$4:$K$304,10,FALSE))
+($I$4*VLOOKUP(A61,Skills!$A$4:$K$304,11,FALSE))),0)</f>
        <v>#N/A</v>
      </c>
      <c r="H61" s="59" t="e">
        <f>ROUND(VLOOKUP(A61,Skills!A34:K334,3,FALSE)
+((VLOOKUP(B61,$A$7:$T$26,15,FALSE)*VLOOKUP(A61,Skills!$A$4:$K$304,4,FALSE))
+(VLOOKUP(B61,$A$7:$T$26,17,FALSE)*VLOOKUP(A61,Skills!$A$4:$K$304,5,FALSE))
+(VLOOKUP(B61,$A$7:$T$26,19,FALSE)*VLOOKUP(A61,Skills!$A$4:$K$304,6,FALSE))
+(VLOOKUP(B61,$A$7:$T56,20,FALSE)*VLOOKUP(A61,Skills!$A$4:$K$304,7,FALSE)))
-((($E$4*1.2)*VLOOKUP(A61,Skills!$A$4:$K$304,8,FALSE))
+(($F$4*1.2)*VLOOKUP(A61,Skills!$A$4:$K$304,9,FALSE))
+($H$4*VLOOKUP(A61,Skills!$A$4:$K$304,10,FALSE))
+($I$4*VLOOKUP(A61,Skills!$A$4:$K$304,11,FALSE))),0)</f>
        <v>#N/A</v>
      </c>
      <c r="I61" s="61" t="e">
        <f>ROUND(VLOOKUP(A61,Skills!A34:K334,3,FALSE)
+((VLOOKUP(B61,$A$7:$T$26,15,FALSE)*VLOOKUP(A61,Skills!$A$4:$K$304,4,FALSE))
+(VLOOKUP(B61,$A$7:$T$26,17,FALSE)*VLOOKUP(A61,Skills!$A$4:$K$304,5,FALSE))
+(VLOOKUP(B61,$A$7:$T$26,19,FALSE)*VLOOKUP(A61,Skills!$A$4:$K$304,6,FALSE))
+(VLOOKUP(B61,$A$7:$T56,20,FALSE)*VLOOKUP(A61,Skills!$A$4:$K$304,7,FALSE)))
-((($E$4*1.4)*VLOOKUP(A61,Skills!$A$4:$K$304,8,FALSE))
+(($F$4*1.4)*VLOOKUP(A61,Skills!$A$4:$K$304,9,FALSE))
+($H$4*VLOOKUP(A61,Skills!$A$4:$K$304,10,FALSE))
+($I$4*VLOOKUP(A61,Skills!$A$4:$K$304,11,FALSE))),0)</f>
        <v>#N/A</v>
      </c>
      <c r="K61" s="68"/>
      <c r="L61" s="45">
        <f>EnemySkills!A34</f>
        <v>0</v>
      </c>
      <c r="M61" s="60" t="e">
        <f ca="1">ROUND(VLOOKUP($L61,EnemySkills!$A$4:$K$304,3,FALSE)
+(
 ($D$4*VLOOKUP($L61,EnemySkills!$A$4:$K$304,4,FALSE))
+($F$4*VLOOKUP($L61,EnemySkills!$A$4:$K$304,5,FALSE))
+($H$4*VLOOKUP($L61,EnemySkills!$A$4:$K$304,6,FALSE))
+($I$4*VLOOKUP($L61,EnemySkills!$A$4:$K$304,7,FALSE))
)-(
 (VLOOKUP(M$30,$A$7:$T$26,16,FALSE)*VLOOKUP($L61,EnemySkills!$A$4:$K$304,8,FALSE))
+(VLOOKUP(M$30,$A$7:$T$26,18,FALSE)*VLOOKUP($L61,EnemySkills!$A$4:$K$304,9,FALSE))
+(VLOOKUP(M$30,$A$7:$T$26,19,FALSE)*VLOOKUP($L61,EnemySkills!$A$4:$K$304,10,FALSE))
+(VLOOKUP(M$30,$A$7:$T$26,20,FALSE)*VLOOKUP($L61,EnemySkills!$A$4:$K$304,11,FALSE))
),0)</f>
        <v>#N/A</v>
      </c>
      <c r="N61" s="60" t="e">
        <f ca="1">ROUND(VLOOKUP($L61,EnemySkills!$A$4:$K$304,3,FALSE)
+(
 ($D$4*VLOOKUP($L61,EnemySkills!$A$4:$K$304,4,FALSE))
+($F$4*VLOOKUP($L61,EnemySkills!$A$4:$K$304,5,FALSE))
+($H$4*VLOOKUP($L61,EnemySkills!$A$4:$K$304,6,FALSE))
+($I$4*VLOOKUP($L61,EnemySkills!$A$4:$K$304,7,FALSE))
)-(
 (VLOOKUP(N$30,$A$7:$T$26,16,FALSE)*VLOOKUP($L61,EnemySkills!$A$4:$K$304,8,FALSE))
+(VLOOKUP(N$30,$A$7:$T$26,18,FALSE)*VLOOKUP($L61,EnemySkills!$A$4:$K$304,9,FALSE))
+(VLOOKUP(N$30,$A$7:$T$26,19,FALSE)*VLOOKUP($L61,EnemySkills!$A$4:$K$304,10,FALSE))
+(VLOOKUP(N$30,$A$7:$T$26,20,FALSE)*VLOOKUP($L61,EnemySkills!$A$4:$K$304,11,FALSE))
),0)</f>
        <v>#N/A</v>
      </c>
      <c r="O61" s="60" t="e">
        <f ca="1">ROUND(VLOOKUP($L61,EnemySkills!$A$4:$K$304,3,FALSE)
+(
 ($D$4*VLOOKUP($L61,EnemySkills!$A$4:$K$304,4,FALSE))
+($F$4*VLOOKUP($L61,EnemySkills!$A$4:$K$304,5,FALSE))
+($H$4*VLOOKUP($L61,EnemySkills!$A$4:$K$304,6,FALSE))
+($I$4*VLOOKUP($L61,EnemySkills!$A$4:$K$304,7,FALSE))
)-(
 (VLOOKUP(O$30,$A$7:$T$26,16,FALSE)*VLOOKUP($L61,EnemySkills!$A$4:$K$304,8,FALSE))
+(VLOOKUP(O$30,$A$7:$T$26,18,FALSE)*VLOOKUP($L61,EnemySkills!$A$4:$K$304,9,FALSE))
+(VLOOKUP(O$30,$A$7:$T$26,19,FALSE)*VLOOKUP($L61,EnemySkills!$A$4:$K$304,10,FALSE))
+(VLOOKUP(O$30,$A$7:$T$26,20,FALSE)*VLOOKUP($L61,EnemySkills!$A$4:$K$304,11,FALSE))
),0)</f>
        <v>#N/A</v>
      </c>
      <c r="P61" s="60" t="e">
        <f ca="1">ROUND(VLOOKUP($L61,EnemySkills!$A$4:$K$304,3,FALSE)
+(
 ($D$4*VLOOKUP($L61,EnemySkills!$A$4:$K$304,4,FALSE))
+($F$4*VLOOKUP($L61,EnemySkills!$A$4:$K$304,5,FALSE))
+($H$4*VLOOKUP($L61,EnemySkills!$A$4:$K$304,6,FALSE))
+($I$4*VLOOKUP($L61,EnemySkills!$A$4:$K$304,7,FALSE))
)-(
 (VLOOKUP(P$30,$A$7:$T$26,16,FALSE)*VLOOKUP($L61,EnemySkills!$A$4:$K$304,8,FALSE))
+(VLOOKUP(P$30,$A$7:$T$26,18,FALSE)*VLOOKUP($L61,EnemySkills!$A$4:$K$304,9,FALSE))
+(VLOOKUP(P$30,$A$7:$T$26,19,FALSE)*VLOOKUP($L61,EnemySkills!$A$4:$K$304,10,FALSE))
+(VLOOKUP(P$30,$A$7:$T$26,20,FALSE)*VLOOKUP($L61,EnemySkills!$A$4:$K$304,11,FALSE))
),0)</f>
        <v>#N/A</v>
      </c>
      <c r="Q61" s="60" t="e">
        <f ca="1">ROUND(VLOOKUP($L61,EnemySkills!$A$4:$K$304,3,FALSE)
+(
 ($D$4*VLOOKUP($L61,EnemySkills!$A$4:$K$304,4,FALSE))
+($F$4*VLOOKUP($L61,EnemySkills!$A$4:$K$304,5,FALSE))
+($H$4*VLOOKUP($L61,EnemySkills!$A$4:$K$304,6,FALSE))
+($I$4*VLOOKUP($L61,EnemySkills!$A$4:$K$304,7,FALSE))
)-(
 (VLOOKUP(Q$30,$A$7:$T$26,16,FALSE)*VLOOKUP($L61,EnemySkills!$A$4:$K$304,8,FALSE))
+(VLOOKUP(Q$30,$A$7:$T$26,18,FALSE)*VLOOKUP($L61,EnemySkills!$A$4:$K$304,9,FALSE))
+(VLOOKUP(Q$30,$A$7:$T$26,19,FALSE)*VLOOKUP($L61,EnemySkills!$A$4:$K$304,10,FALSE))
+(VLOOKUP(Q$30,$A$7:$T$26,20,FALSE)*VLOOKUP($L61,EnemySkills!$A$4:$K$304,11,FALSE))
),0)</f>
        <v>#N/A</v>
      </c>
      <c r="R61" s="60" t="e">
        <f ca="1">ROUND(VLOOKUP($L61,EnemySkills!$A$4:$K$304,3,FALSE)
+(
 ($D$4*VLOOKUP($L61,EnemySkills!$A$4:$K$304,4,FALSE))
+($F$4*VLOOKUP($L61,EnemySkills!$A$4:$K$304,5,FALSE))
+($H$4*VLOOKUP($L61,EnemySkills!$A$4:$K$304,6,FALSE))
+($I$4*VLOOKUP($L61,EnemySkills!$A$4:$K$304,7,FALSE))
)-(
 (VLOOKUP(R$30,$A$7:$T$26,16,FALSE)*VLOOKUP($L61,EnemySkills!$A$4:$K$304,8,FALSE))
+(VLOOKUP(R$30,$A$7:$T$26,18,FALSE)*VLOOKUP($L61,EnemySkills!$A$4:$K$304,9,FALSE))
+(VLOOKUP(R$30,$A$7:$T$26,19,FALSE)*VLOOKUP($L61,EnemySkills!$A$4:$K$304,10,FALSE))
+(VLOOKUP(R$30,$A$7:$T$26,20,FALSE)*VLOOKUP($L61,EnemySkills!$A$4:$K$304,11,FALSE))
),0)</f>
        <v>#N/A</v>
      </c>
      <c r="S61" s="60" t="e">
        <f ca="1">ROUND(VLOOKUP($L61,EnemySkills!$A$4:$K$304,3,FALSE)
+(
 ($D$4*VLOOKUP($L61,EnemySkills!$A$4:$K$304,4,FALSE))
+($F$4*VLOOKUP($L61,EnemySkills!$A$4:$K$304,5,FALSE))
+($H$4*VLOOKUP($L61,EnemySkills!$A$4:$K$304,6,FALSE))
+($I$4*VLOOKUP($L61,EnemySkills!$A$4:$K$304,7,FALSE))
)-(
 (VLOOKUP(S$30,$A$7:$T$26,16,FALSE)*VLOOKUP($L61,EnemySkills!$A$4:$K$304,8,FALSE))
+(VLOOKUP(S$30,$A$7:$T$26,18,FALSE)*VLOOKUP($L61,EnemySkills!$A$4:$K$304,9,FALSE))
+(VLOOKUP(S$30,$A$7:$T$26,19,FALSE)*VLOOKUP($L61,EnemySkills!$A$4:$K$304,10,FALSE))
+(VLOOKUP(S$30,$A$7:$T$26,20,FALSE)*VLOOKUP($L61,EnemySkills!$A$4:$K$304,11,FALSE))
),0)</f>
        <v>#N/A</v>
      </c>
      <c r="T61" s="60" t="e">
        <f ca="1">ROUND(VLOOKUP($L61,EnemySkills!$A$4:$K$304,3,FALSE)
+(
 ($D$4*VLOOKUP($L61,EnemySkills!$A$4:$K$304,4,FALSE))
+($F$4*VLOOKUP($L61,EnemySkills!$A$4:$K$304,5,FALSE))
+($H$4*VLOOKUP($L61,EnemySkills!$A$4:$K$304,6,FALSE))
+($I$4*VLOOKUP($L61,EnemySkills!$A$4:$K$304,7,FALSE))
)-(
 (VLOOKUP(T$30,$A$7:$T$26,16,FALSE)*VLOOKUP($L61,EnemySkills!$A$4:$K$304,8,FALSE))
+(VLOOKUP(T$30,$A$7:$T$26,18,FALSE)*VLOOKUP($L61,EnemySkills!$A$4:$K$304,9,FALSE))
+(VLOOKUP(T$30,$A$7:$T$26,19,FALSE)*VLOOKUP($L61,EnemySkills!$A$4:$K$304,10,FALSE))
+(VLOOKUP(T$30,$A$7:$T$26,20,FALSE)*VLOOKUP($L61,EnemySkills!$A$4:$K$304,11,FALSE))
),0)</f>
        <v>#N/A</v>
      </c>
      <c r="U61" s="60" t="e">
        <f ca="1">ROUND(VLOOKUP($L61,EnemySkills!$A$4:$K$304,3,FALSE)
+(
 ($D$4*VLOOKUP($L61,EnemySkills!$A$4:$K$304,4,FALSE))
+($F$4*VLOOKUP($L61,EnemySkills!$A$4:$K$304,5,FALSE))
+($H$4*VLOOKUP($L61,EnemySkills!$A$4:$K$304,6,FALSE))
+($I$4*VLOOKUP($L61,EnemySkills!$A$4:$K$304,7,FALSE))
)-(
 (VLOOKUP(U$30,$A$7:$T$26,16,FALSE)*VLOOKUP($L61,EnemySkills!$A$4:$K$304,8,FALSE))
+(VLOOKUP(U$30,$A$7:$T$26,18,FALSE)*VLOOKUP($L61,EnemySkills!$A$4:$K$304,9,FALSE))
+(VLOOKUP(U$30,$A$7:$T$26,19,FALSE)*VLOOKUP($L61,EnemySkills!$A$4:$K$304,10,FALSE))
+(VLOOKUP(U$30,$A$7:$T$26,20,FALSE)*VLOOKUP($L61,EnemySkills!$A$4:$K$304,11,FALSE))
),0)</f>
        <v>#N/A</v>
      </c>
      <c r="V61" s="60" t="e">
        <f ca="1">ROUND(VLOOKUP($L61,EnemySkills!$A$4:$K$304,3,FALSE)
+(
 ($D$4*VLOOKUP($L61,EnemySkills!$A$4:$K$304,4,FALSE))
+($F$4*VLOOKUP($L61,EnemySkills!$A$4:$K$304,5,FALSE))
+($H$4*VLOOKUP($L61,EnemySkills!$A$4:$K$304,6,FALSE))
+($I$4*VLOOKUP($L61,EnemySkills!$A$4:$K$304,7,FALSE))
)-(
 (VLOOKUP(V$30,$A$7:$T$26,16,FALSE)*VLOOKUP($L61,EnemySkills!$A$4:$K$304,8,FALSE))
+(VLOOKUP(V$30,$A$7:$T$26,18,FALSE)*VLOOKUP($L61,EnemySkills!$A$4:$K$304,9,FALSE))
+(VLOOKUP(V$30,$A$7:$T$26,19,FALSE)*VLOOKUP($L61,EnemySkills!$A$4:$K$304,10,FALSE))
+(VLOOKUP(V$30,$A$7:$T$26,20,FALSE)*VLOOKUP($L61,EnemySkills!$A$4:$K$304,11,FALSE))
),0)</f>
        <v>#N/A</v>
      </c>
      <c r="W61" s="60" t="e">
        <f ca="1">ROUND(VLOOKUP($L61,EnemySkills!$A$4:$K$304,3,FALSE)
+(
 ($D$4*VLOOKUP($L61,EnemySkills!$A$4:$K$304,4,FALSE))
+($F$4*VLOOKUP($L61,EnemySkills!$A$4:$K$304,5,FALSE))
+($H$4*VLOOKUP($L61,EnemySkills!$A$4:$K$304,6,FALSE))
+($I$4*VLOOKUP($L61,EnemySkills!$A$4:$K$304,7,FALSE))
)-(
 (VLOOKUP(W$30,$A$7:$T$26,16,FALSE)*VLOOKUP($L61,EnemySkills!$A$4:$K$304,8,FALSE))
+(VLOOKUP(W$30,$A$7:$T$26,18,FALSE)*VLOOKUP($L61,EnemySkills!$A$4:$K$304,9,FALSE))
+(VLOOKUP(W$30,$A$7:$T$26,19,FALSE)*VLOOKUP($L61,EnemySkills!$A$4:$K$304,10,FALSE))
+(VLOOKUP(W$30,$A$7:$T$26,20,FALSE)*VLOOKUP($L61,EnemySkills!$A$4:$K$304,11,FALSE))
),0)</f>
        <v>#N/A</v>
      </c>
      <c r="X61" s="60" t="e">
        <f ca="1">ROUND(VLOOKUP($L61,EnemySkills!$A$4:$K$304,3,FALSE)
+(
 ($D$4*VLOOKUP($L61,EnemySkills!$A$4:$K$304,4,FALSE))
+($F$4*VLOOKUP($L61,EnemySkills!$A$4:$K$304,5,FALSE))
+($H$4*VLOOKUP($L61,EnemySkills!$A$4:$K$304,6,FALSE))
+($I$4*VLOOKUP($L61,EnemySkills!$A$4:$K$304,7,FALSE))
)-(
 (VLOOKUP(X$30,$A$7:$T$26,16,FALSE)*VLOOKUP($L61,EnemySkills!$A$4:$K$304,8,FALSE))
+(VLOOKUP(X$30,$A$7:$T$26,18,FALSE)*VLOOKUP($L61,EnemySkills!$A$4:$K$304,9,FALSE))
+(VLOOKUP(X$30,$A$7:$T$26,19,FALSE)*VLOOKUP($L61,EnemySkills!$A$4:$K$304,10,FALSE))
+(VLOOKUP(X$30,$A$7:$T$26,20,FALSE)*VLOOKUP($L61,EnemySkills!$A$4:$K$304,11,FALSE))
),0)</f>
        <v>#N/A</v>
      </c>
      <c r="Y61" s="60" t="e">
        <f ca="1">ROUND(VLOOKUP($L61,EnemySkills!$A$4:$K$304,3,FALSE)
+(
 ($D$4*VLOOKUP($L61,EnemySkills!$A$4:$K$304,4,FALSE))
+($F$4*VLOOKUP($L61,EnemySkills!$A$4:$K$304,5,FALSE))
+($H$4*VLOOKUP($L61,EnemySkills!$A$4:$K$304,6,FALSE))
+($I$4*VLOOKUP($L61,EnemySkills!$A$4:$K$304,7,FALSE))
)-(
 (VLOOKUP(Y$30,$A$7:$T$26,16,FALSE)*VLOOKUP($L61,EnemySkills!$A$4:$K$304,8,FALSE))
+(VLOOKUP(Y$30,$A$7:$T$26,18,FALSE)*VLOOKUP($L61,EnemySkills!$A$4:$K$304,9,FALSE))
+(VLOOKUP(Y$30,$A$7:$T$26,19,FALSE)*VLOOKUP($L61,EnemySkills!$A$4:$K$304,10,FALSE))
+(VLOOKUP(Y$30,$A$7:$T$26,20,FALSE)*VLOOKUP($L61,EnemySkills!$A$4:$K$304,11,FALSE))
),0)</f>
        <v>#N/A</v>
      </c>
      <c r="Z61" s="60" t="e">
        <f ca="1">ROUND(VLOOKUP($L61,EnemySkills!$A$4:$K$304,3,FALSE)
+(
 ($D$4*VLOOKUP($L61,EnemySkills!$A$4:$K$304,4,FALSE))
+($F$4*VLOOKUP($L61,EnemySkills!$A$4:$K$304,5,FALSE))
+($H$4*VLOOKUP($L61,EnemySkills!$A$4:$K$304,6,FALSE))
+($I$4*VLOOKUP($L61,EnemySkills!$A$4:$K$304,7,FALSE))
)-(
 (VLOOKUP(Z$30,$A$7:$T$26,16,FALSE)*VLOOKUP($L61,EnemySkills!$A$4:$K$304,8,FALSE))
+(VLOOKUP(Z$30,$A$7:$T$26,18,FALSE)*VLOOKUP($L61,EnemySkills!$A$4:$K$304,9,FALSE))
+(VLOOKUP(Z$30,$A$7:$T$26,19,FALSE)*VLOOKUP($L61,EnemySkills!$A$4:$K$304,10,FALSE))
+(VLOOKUP(Z$30,$A$7:$T$26,20,FALSE)*VLOOKUP($L61,EnemySkills!$A$4:$K$304,11,FALSE))
),0)</f>
        <v>#N/A</v>
      </c>
      <c r="AA61" s="60" t="e">
        <f ca="1">ROUND(VLOOKUP($L61,EnemySkills!$A$4:$K$304,3,FALSE)
+(
 ($D$4*VLOOKUP($L61,EnemySkills!$A$4:$K$304,4,FALSE))
+($F$4*VLOOKUP($L61,EnemySkills!$A$4:$K$304,5,FALSE))
+($H$4*VLOOKUP($L61,EnemySkills!$A$4:$K$304,6,FALSE))
+($I$4*VLOOKUP($L61,EnemySkills!$A$4:$K$304,7,FALSE))
)-(
 (VLOOKUP(AA$30,$A$7:$T$26,16,FALSE)*VLOOKUP($L61,EnemySkills!$A$4:$K$304,8,FALSE))
+(VLOOKUP(AA$30,$A$7:$T$26,18,FALSE)*VLOOKUP($L61,EnemySkills!$A$4:$K$304,9,FALSE))
+(VLOOKUP(AA$30,$A$7:$T$26,19,FALSE)*VLOOKUP($L61,EnemySkills!$A$4:$K$304,10,FALSE))
+(VLOOKUP(AA$30,$A$7:$T$26,20,FALSE)*VLOOKUP($L61,EnemySkills!$A$4:$K$304,11,FALSE))
),0)</f>
        <v>#N/A</v>
      </c>
      <c r="AB61" s="60" t="e">
        <f ca="1">ROUND(VLOOKUP($L61,EnemySkills!$A$4:$K$304,3,FALSE)
+(
 ($D$4*VLOOKUP($L61,EnemySkills!$A$4:$K$304,4,FALSE))
+($F$4*VLOOKUP($L61,EnemySkills!$A$4:$K$304,5,FALSE))
+($H$4*VLOOKUP($L61,EnemySkills!$A$4:$K$304,6,FALSE))
+($I$4*VLOOKUP($L61,EnemySkills!$A$4:$K$304,7,FALSE))
)-(
 (VLOOKUP(AB$30,$A$7:$T$26,16,FALSE)*VLOOKUP($L61,EnemySkills!$A$4:$K$304,8,FALSE))
+(VLOOKUP(AB$30,$A$7:$T$26,18,FALSE)*VLOOKUP($L61,EnemySkills!$A$4:$K$304,9,FALSE))
+(VLOOKUP(AB$30,$A$7:$T$26,19,FALSE)*VLOOKUP($L61,EnemySkills!$A$4:$K$304,10,FALSE))
+(VLOOKUP(AB$30,$A$7:$T$26,20,FALSE)*VLOOKUP($L61,EnemySkills!$A$4:$K$304,11,FALSE))
),0)</f>
        <v>#N/A</v>
      </c>
      <c r="AC61" s="60" t="e">
        <f ca="1">ROUND(VLOOKUP($L61,EnemySkills!$A$4:$K$304,3,FALSE)
+(
 ($D$4*VLOOKUP($L61,EnemySkills!$A$4:$K$304,4,FALSE))
+($F$4*VLOOKUP($L61,EnemySkills!$A$4:$K$304,5,FALSE))
+($H$4*VLOOKUP($L61,EnemySkills!$A$4:$K$304,6,FALSE))
+($I$4*VLOOKUP($L61,EnemySkills!$A$4:$K$304,7,FALSE))
)-(
 (VLOOKUP(AC$30,$A$7:$T$26,16,FALSE)*VLOOKUP($L61,EnemySkills!$A$4:$K$304,8,FALSE))
+(VLOOKUP(AC$30,$A$7:$T$26,18,FALSE)*VLOOKUP($L61,EnemySkills!$A$4:$K$304,9,FALSE))
+(VLOOKUP(AC$30,$A$7:$T$26,19,FALSE)*VLOOKUP($L61,EnemySkills!$A$4:$K$304,10,FALSE))
+(VLOOKUP(AC$30,$A$7:$T$26,20,FALSE)*VLOOKUP($L61,EnemySkills!$A$4:$K$304,11,FALSE))
),0)</f>
        <v>#N/A</v>
      </c>
      <c r="AD61" s="60" t="e">
        <f ca="1">ROUND(VLOOKUP($L61,EnemySkills!$A$4:$K$304,3,FALSE)
+(
 ($D$4*VLOOKUP($L61,EnemySkills!$A$4:$K$304,4,FALSE))
+($F$4*VLOOKUP($L61,EnemySkills!$A$4:$K$304,5,FALSE))
+($H$4*VLOOKUP($L61,EnemySkills!$A$4:$K$304,6,FALSE))
+($I$4*VLOOKUP($L61,EnemySkills!$A$4:$K$304,7,FALSE))
)-(
 (VLOOKUP(AD$30,$A$7:$T$26,16,FALSE)*VLOOKUP($L61,EnemySkills!$A$4:$K$304,8,FALSE))
+(VLOOKUP(AD$30,$A$7:$T$26,18,FALSE)*VLOOKUP($L61,EnemySkills!$A$4:$K$304,9,FALSE))
+(VLOOKUP(AD$30,$A$7:$T$26,19,FALSE)*VLOOKUP($L61,EnemySkills!$A$4:$K$304,10,FALSE))
+(VLOOKUP(AD$30,$A$7:$T$26,20,FALSE)*VLOOKUP($L61,EnemySkills!$A$4:$K$304,11,FALSE))
),0)</f>
        <v>#N/A</v>
      </c>
      <c r="AE61" s="60" t="e">
        <f ca="1">ROUND(VLOOKUP($L61,EnemySkills!$A$4:$K$304,3,FALSE)
+(
 ($D$4*VLOOKUP($L61,EnemySkills!$A$4:$K$304,4,FALSE))
+($F$4*VLOOKUP($L61,EnemySkills!$A$4:$K$304,5,FALSE))
+($H$4*VLOOKUP($L61,EnemySkills!$A$4:$K$304,6,FALSE))
+($I$4*VLOOKUP($L61,EnemySkills!$A$4:$K$304,7,FALSE))
)-(
 (VLOOKUP(AE$30,$A$7:$T$26,16,FALSE)*VLOOKUP($L61,EnemySkills!$A$4:$K$304,8,FALSE))
+(VLOOKUP(AE$30,$A$7:$T$26,18,FALSE)*VLOOKUP($L61,EnemySkills!$A$4:$K$304,9,FALSE))
+(VLOOKUP(AE$30,$A$7:$T$26,19,FALSE)*VLOOKUP($L61,EnemySkills!$A$4:$K$304,10,FALSE))
+(VLOOKUP(AE$30,$A$7:$T$26,20,FALSE)*VLOOKUP($L61,EnemySkills!$A$4:$K$304,11,FALSE))
),0)</f>
        <v>#N/A</v>
      </c>
      <c r="AF61" s="60" t="e">
        <f ca="1">ROUND(VLOOKUP($L61,EnemySkills!$A$4:$K$304,3,FALSE)
+(
 ($D$4*VLOOKUP($L61,EnemySkills!$A$4:$K$304,4,FALSE))
+($F$4*VLOOKUP($L61,EnemySkills!$A$4:$K$304,5,FALSE))
+($H$4*VLOOKUP($L61,EnemySkills!$A$4:$K$304,6,FALSE))
+($I$4*VLOOKUP($L61,EnemySkills!$A$4:$K$304,7,FALSE))
)-(
 (VLOOKUP(AF$30,$A$7:$T$26,16,FALSE)*VLOOKUP($L61,EnemySkills!$A$4:$K$304,8,FALSE))
+(VLOOKUP(AF$30,$A$7:$T$26,18,FALSE)*VLOOKUP($L61,EnemySkills!$A$4:$K$304,9,FALSE))
+(VLOOKUP(AF$30,$A$7:$T$26,19,FALSE)*VLOOKUP($L61,EnemySkills!$A$4:$K$304,10,FALSE))
+(VLOOKUP(AF$30,$A$7:$T$26,20,FALSE)*VLOOKUP($L61,EnemySkills!$A$4:$K$304,11,FALSE))
),0)</f>
        <v>#N/A</v>
      </c>
    </row>
    <row r="62" spans="1:32" x14ac:dyDescent="0.25">
      <c r="A62" s="45">
        <f>Skills!A35</f>
        <v>0</v>
      </c>
      <c r="B62" s="75" t="e">
        <f>VLOOKUP($A62,Skills!$A$4:$C$304,2,FALSE)</f>
        <v>#N/A</v>
      </c>
      <c r="C62" s="75"/>
      <c r="D62" s="59" t="e">
        <f>ROUND(VLOOKUP(A62,Skills!A35:K335,3,FALSE)
+((VLOOKUP(B62,$A$7:$T$26,15,FALSE)*VLOOKUP(A62,Skills!$A$4:$K$304,4,FALSE))
+(VLOOKUP(B62,$A$7:$T$26,17,FALSE)*VLOOKUP(A62,Skills!$A$4:$K$304,5,FALSE))
+(VLOOKUP(B62,$A$7:$T$26,19,FALSE)*VLOOKUP(A62,Skills!$A$4:$K$304,6,FALSE))
+(VLOOKUP(B62,$A$7:$T57,20,FALSE)*VLOOKUP(A62,Skills!$A$4:$K$304,7,FALSE)))
-(($E$4*VLOOKUP(A62,Skills!$A$4:$K$304,8,FALSE))
+($F$4*VLOOKUP(A62,Skills!$A$4:$K$304,9,FALSE))
+($H$4*VLOOKUP(A62,Skills!$A$4:$K$304,10,FALSE))
+($I$4*VLOOKUP(A62,Skills!$A$4:$K$304,11,FALSE))),0)</f>
        <v>#N/A</v>
      </c>
      <c r="E62" s="60" t="e">
        <f t="shared" si="8"/>
        <v>#N/A</v>
      </c>
      <c r="F62" s="59" t="e">
        <f>ROUND(VLOOKUP(A62,Skills!A35:K335,3,FALSE)
+(((VLOOKUP(B62,$A$7:$T$26,15,FALSE)*1.2)*VLOOKUP(A62,Skills!$A$4:$K$304,4,FALSE))
+((VLOOKUP(B62,$A$7:$T$26,17,FALSE)*1.2)*VLOOKUP(A62,Skills!$A$4:$K$304,5,FALSE))
+(VLOOKUP(B62,$A$7:$T$26,19,FALSE)*VLOOKUP(A62,Skills!$A$4:$K$304,6,FALSE))
+(VLOOKUP(B62,$A$7:$T57,20,FALSE)*VLOOKUP(A62,Skills!$A$4:$K$304,7,FALSE)))
-(($E$4*VLOOKUP(A62,Skills!$A$4:$K$304,8,FALSE))
+($F$4*VLOOKUP(A62,Skills!$A$4:$K$304,9,FALSE))
+($H$4*VLOOKUP(A62,Skills!$A$4:$K$304,10,FALSE))
+($I$4*VLOOKUP(A62,Skills!$A$4:$K$304,11,FALSE))),0)</f>
        <v>#N/A</v>
      </c>
      <c r="G62" s="60" t="e">
        <f>ROUND(VLOOKUP(A62,Skills!A35:K335,3,FALSE)
+(((VLOOKUP(B62,$A$7:$T$26,15,FALSE)*1.4)*VLOOKUP(A62,Skills!$A$4:$K$304,4,FALSE))
+((VLOOKUP(B62,$A$7:$T$26,17,FALSE)*1.4)*VLOOKUP(A62,Skills!$A$4:$K$304,5,FALSE))
+(VLOOKUP(B62,$A$7:$T$26,19,FALSE)*VLOOKUP(A62,Skills!$A$4:$K$304,6,FALSE))
+(VLOOKUP(B62,$A$7:$T57,20,FALSE)*VLOOKUP(A62,Skills!$A$4:$K$304,7,FALSE)))
-(($E$4*VLOOKUP(A62,Skills!$A$4:$K$304,8,FALSE))
+($F$4*VLOOKUP(A62,Skills!$A$4:$K$304,9,FALSE))
+($H$4*VLOOKUP(A62,Skills!$A$4:$K$304,10,FALSE))
+($I$4*VLOOKUP(A62,Skills!$A$4:$K$304,11,FALSE))),0)</f>
        <v>#N/A</v>
      </c>
      <c r="H62" s="59" t="e">
        <f>ROUND(VLOOKUP(A62,Skills!A35:K335,3,FALSE)
+((VLOOKUP(B62,$A$7:$T$26,15,FALSE)*VLOOKUP(A62,Skills!$A$4:$K$304,4,FALSE))
+(VLOOKUP(B62,$A$7:$T$26,17,FALSE)*VLOOKUP(A62,Skills!$A$4:$K$304,5,FALSE))
+(VLOOKUP(B62,$A$7:$T$26,19,FALSE)*VLOOKUP(A62,Skills!$A$4:$K$304,6,FALSE))
+(VLOOKUP(B62,$A$7:$T57,20,FALSE)*VLOOKUP(A62,Skills!$A$4:$K$304,7,FALSE)))
-((($E$4*1.2)*VLOOKUP(A62,Skills!$A$4:$K$304,8,FALSE))
+(($F$4*1.2)*VLOOKUP(A62,Skills!$A$4:$K$304,9,FALSE))
+($H$4*VLOOKUP(A62,Skills!$A$4:$K$304,10,FALSE))
+($I$4*VLOOKUP(A62,Skills!$A$4:$K$304,11,FALSE))),0)</f>
        <v>#N/A</v>
      </c>
      <c r="I62" s="61" t="e">
        <f>ROUND(VLOOKUP(A62,Skills!A35:K335,3,FALSE)
+((VLOOKUP(B62,$A$7:$T$26,15,FALSE)*VLOOKUP(A62,Skills!$A$4:$K$304,4,FALSE))
+(VLOOKUP(B62,$A$7:$T$26,17,FALSE)*VLOOKUP(A62,Skills!$A$4:$K$304,5,FALSE))
+(VLOOKUP(B62,$A$7:$T$26,19,FALSE)*VLOOKUP(A62,Skills!$A$4:$K$304,6,FALSE))
+(VLOOKUP(B62,$A$7:$T57,20,FALSE)*VLOOKUP(A62,Skills!$A$4:$K$304,7,FALSE)))
-((($E$4*1.4)*VLOOKUP(A62,Skills!$A$4:$K$304,8,FALSE))
+(($F$4*1.4)*VLOOKUP(A62,Skills!$A$4:$K$304,9,FALSE))
+($H$4*VLOOKUP(A62,Skills!$A$4:$K$304,10,FALSE))
+($I$4*VLOOKUP(A62,Skills!$A$4:$K$304,11,FALSE))),0)</f>
        <v>#N/A</v>
      </c>
      <c r="K62" s="68"/>
      <c r="L62" s="45">
        <f>EnemySkills!A35</f>
        <v>0</v>
      </c>
      <c r="M62" s="60" t="e">
        <f ca="1">ROUND(VLOOKUP($L62,EnemySkills!$A$4:$K$304,3,FALSE)
+(
 ($D$4*VLOOKUP($L62,EnemySkills!$A$4:$K$304,4,FALSE))
+($F$4*VLOOKUP($L62,EnemySkills!$A$4:$K$304,5,FALSE))
+($H$4*VLOOKUP($L62,EnemySkills!$A$4:$K$304,6,FALSE))
+($I$4*VLOOKUP($L62,EnemySkills!$A$4:$K$304,7,FALSE))
)-(
 (VLOOKUP(M$30,$A$7:$T$26,16,FALSE)*VLOOKUP($L62,EnemySkills!$A$4:$K$304,8,FALSE))
+(VLOOKUP(M$30,$A$7:$T$26,18,FALSE)*VLOOKUP($L62,EnemySkills!$A$4:$K$304,9,FALSE))
+(VLOOKUP(M$30,$A$7:$T$26,19,FALSE)*VLOOKUP($L62,EnemySkills!$A$4:$K$304,10,FALSE))
+(VLOOKUP(M$30,$A$7:$T$26,20,FALSE)*VLOOKUP($L62,EnemySkills!$A$4:$K$304,11,FALSE))
),0)</f>
        <v>#N/A</v>
      </c>
      <c r="N62" s="60" t="e">
        <f ca="1">ROUND(VLOOKUP($L62,EnemySkills!$A$4:$K$304,3,FALSE)
+(
 ($D$4*VLOOKUP($L62,EnemySkills!$A$4:$K$304,4,FALSE))
+($F$4*VLOOKUP($L62,EnemySkills!$A$4:$K$304,5,FALSE))
+($H$4*VLOOKUP($L62,EnemySkills!$A$4:$K$304,6,FALSE))
+($I$4*VLOOKUP($L62,EnemySkills!$A$4:$K$304,7,FALSE))
)-(
 (VLOOKUP(N$30,$A$7:$T$26,16,FALSE)*VLOOKUP($L62,EnemySkills!$A$4:$K$304,8,FALSE))
+(VLOOKUP(N$30,$A$7:$T$26,18,FALSE)*VLOOKUP($L62,EnemySkills!$A$4:$K$304,9,FALSE))
+(VLOOKUP(N$30,$A$7:$T$26,19,FALSE)*VLOOKUP($L62,EnemySkills!$A$4:$K$304,10,FALSE))
+(VLOOKUP(N$30,$A$7:$T$26,20,FALSE)*VLOOKUP($L62,EnemySkills!$A$4:$K$304,11,FALSE))
),0)</f>
        <v>#N/A</v>
      </c>
      <c r="O62" s="60" t="e">
        <f ca="1">ROUND(VLOOKUP($L62,EnemySkills!$A$4:$K$304,3,FALSE)
+(
 ($D$4*VLOOKUP($L62,EnemySkills!$A$4:$K$304,4,FALSE))
+($F$4*VLOOKUP($L62,EnemySkills!$A$4:$K$304,5,FALSE))
+($H$4*VLOOKUP($L62,EnemySkills!$A$4:$K$304,6,FALSE))
+($I$4*VLOOKUP($L62,EnemySkills!$A$4:$K$304,7,FALSE))
)-(
 (VLOOKUP(O$30,$A$7:$T$26,16,FALSE)*VLOOKUP($L62,EnemySkills!$A$4:$K$304,8,FALSE))
+(VLOOKUP(O$30,$A$7:$T$26,18,FALSE)*VLOOKUP($L62,EnemySkills!$A$4:$K$304,9,FALSE))
+(VLOOKUP(O$30,$A$7:$T$26,19,FALSE)*VLOOKUP($L62,EnemySkills!$A$4:$K$304,10,FALSE))
+(VLOOKUP(O$30,$A$7:$T$26,20,FALSE)*VLOOKUP($L62,EnemySkills!$A$4:$K$304,11,FALSE))
),0)</f>
        <v>#N/A</v>
      </c>
      <c r="P62" s="60" t="e">
        <f ca="1">ROUND(VLOOKUP($L62,EnemySkills!$A$4:$K$304,3,FALSE)
+(
 ($D$4*VLOOKUP($L62,EnemySkills!$A$4:$K$304,4,FALSE))
+($F$4*VLOOKUP($L62,EnemySkills!$A$4:$K$304,5,FALSE))
+($H$4*VLOOKUP($L62,EnemySkills!$A$4:$K$304,6,FALSE))
+($I$4*VLOOKUP($L62,EnemySkills!$A$4:$K$304,7,FALSE))
)-(
 (VLOOKUP(P$30,$A$7:$T$26,16,FALSE)*VLOOKUP($L62,EnemySkills!$A$4:$K$304,8,FALSE))
+(VLOOKUP(P$30,$A$7:$T$26,18,FALSE)*VLOOKUP($L62,EnemySkills!$A$4:$K$304,9,FALSE))
+(VLOOKUP(P$30,$A$7:$T$26,19,FALSE)*VLOOKUP($L62,EnemySkills!$A$4:$K$304,10,FALSE))
+(VLOOKUP(P$30,$A$7:$T$26,20,FALSE)*VLOOKUP($L62,EnemySkills!$A$4:$K$304,11,FALSE))
),0)</f>
        <v>#N/A</v>
      </c>
      <c r="Q62" s="60" t="e">
        <f ca="1">ROUND(VLOOKUP($L62,EnemySkills!$A$4:$K$304,3,FALSE)
+(
 ($D$4*VLOOKUP($L62,EnemySkills!$A$4:$K$304,4,FALSE))
+($F$4*VLOOKUP($L62,EnemySkills!$A$4:$K$304,5,FALSE))
+($H$4*VLOOKUP($L62,EnemySkills!$A$4:$K$304,6,FALSE))
+($I$4*VLOOKUP($L62,EnemySkills!$A$4:$K$304,7,FALSE))
)-(
 (VLOOKUP(Q$30,$A$7:$T$26,16,FALSE)*VLOOKUP($L62,EnemySkills!$A$4:$K$304,8,FALSE))
+(VLOOKUP(Q$30,$A$7:$T$26,18,FALSE)*VLOOKUP($L62,EnemySkills!$A$4:$K$304,9,FALSE))
+(VLOOKUP(Q$30,$A$7:$T$26,19,FALSE)*VLOOKUP($L62,EnemySkills!$A$4:$K$304,10,FALSE))
+(VLOOKUP(Q$30,$A$7:$T$26,20,FALSE)*VLOOKUP($L62,EnemySkills!$A$4:$K$304,11,FALSE))
),0)</f>
        <v>#N/A</v>
      </c>
      <c r="R62" s="60" t="e">
        <f ca="1">ROUND(VLOOKUP($L62,EnemySkills!$A$4:$K$304,3,FALSE)
+(
 ($D$4*VLOOKUP($L62,EnemySkills!$A$4:$K$304,4,FALSE))
+($F$4*VLOOKUP($L62,EnemySkills!$A$4:$K$304,5,FALSE))
+($H$4*VLOOKUP($L62,EnemySkills!$A$4:$K$304,6,FALSE))
+($I$4*VLOOKUP($L62,EnemySkills!$A$4:$K$304,7,FALSE))
)-(
 (VLOOKUP(R$30,$A$7:$T$26,16,FALSE)*VLOOKUP($L62,EnemySkills!$A$4:$K$304,8,FALSE))
+(VLOOKUP(R$30,$A$7:$T$26,18,FALSE)*VLOOKUP($L62,EnemySkills!$A$4:$K$304,9,FALSE))
+(VLOOKUP(R$30,$A$7:$T$26,19,FALSE)*VLOOKUP($L62,EnemySkills!$A$4:$K$304,10,FALSE))
+(VLOOKUP(R$30,$A$7:$T$26,20,FALSE)*VLOOKUP($L62,EnemySkills!$A$4:$K$304,11,FALSE))
),0)</f>
        <v>#N/A</v>
      </c>
      <c r="S62" s="60" t="e">
        <f ca="1">ROUND(VLOOKUP($L62,EnemySkills!$A$4:$K$304,3,FALSE)
+(
 ($D$4*VLOOKUP($L62,EnemySkills!$A$4:$K$304,4,FALSE))
+($F$4*VLOOKUP($L62,EnemySkills!$A$4:$K$304,5,FALSE))
+($H$4*VLOOKUP($L62,EnemySkills!$A$4:$K$304,6,FALSE))
+($I$4*VLOOKUP($L62,EnemySkills!$A$4:$K$304,7,FALSE))
)-(
 (VLOOKUP(S$30,$A$7:$T$26,16,FALSE)*VLOOKUP($L62,EnemySkills!$A$4:$K$304,8,FALSE))
+(VLOOKUP(S$30,$A$7:$T$26,18,FALSE)*VLOOKUP($L62,EnemySkills!$A$4:$K$304,9,FALSE))
+(VLOOKUP(S$30,$A$7:$T$26,19,FALSE)*VLOOKUP($L62,EnemySkills!$A$4:$K$304,10,FALSE))
+(VLOOKUP(S$30,$A$7:$T$26,20,FALSE)*VLOOKUP($L62,EnemySkills!$A$4:$K$304,11,FALSE))
),0)</f>
        <v>#N/A</v>
      </c>
      <c r="T62" s="60" t="e">
        <f ca="1">ROUND(VLOOKUP($L62,EnemySkills!$A$4:$K$304,3,FALSE)
+(
 ($D$4*VLOOKUP($L62,EnemySkills!$A$4:$K$304,4,FALSE))
+($F$4*VLOOKUP($L62,EnemySkills!$A$4:$K$304,5,FALSE))
+($H$4*VLOOKUP($L62,EnemySkills!$A$4:$K$304,6,FALSE))
+($I$4*VLOOKUP($L62,EnemySkills!$A$4:$K$304,7,FALSE))
)-(
 (VLOOKUP(T$30,$A$7:$T$26,16,FALSE)*VLOOKUP($L62,EnemySkills!$A$4:$K$304,8,FALSE))
+(VLOOKUP(T$30,$A$7:$T$26,18,FALSE)*VLOOKUP($L62,EnemySkills!$A$4:$K$304,9,FALSE))
+(VLOOKUP(T$30,$A$7:$T$26,19,FALSE)*VLOOKUP($L62,EnemySkills!$A$4:$K$304,10,FALSE))
+(VLOOKUP(T$30,$A$7:$T$26,20,FALSE)*VLOOKUP($L62,EnemySkills!$A$4:$K$304,11,FALSE))
),0)</f>
        <v>#N/A</v>
      </c>
      <c r="U62" s="60" t="e">
        <f ca="1">ROUND(VLOOKUP($L62,EnemySkills!$A$4:$K$304,3,FALSE)
+(
 ($D$4*VLOOKUP($L62,EnemySkills!$A$4:$K$304,4,FALSE))
+($F$4*VLOOKUP($L62,EnemySkills!$A$4:$K$304,5,FALSE))
+($H$4*VLOOKUP($L62,EnemySkills!$A$4:$K$304,6,FALSE))
+($I$4*VLOOKUP($L62,EnemySkills!$A$4:$K$304,7,FALSE))
)-(
 (VLOOKUP(U$30,$A$7:$T$26,16,FALSE)*VLOOKUP($L62,EnemySkills!$A$4:$K$304,8,FALSE))
+(VLOOKUP(U$30,$A$7:$T$26,18,FALSE)*VLOOKUP($L62,EnemySkills!$A$4:$K$304,9,FALSE))
+(VLOOKUP(U$30,$A$7:$T$26,19,FALSE)*VLOOKUP($L62,EnemySkills!$A$4:$K$304,10,FALSE))
+(VLOOKUP(U$30,$A$7:$T$26,20,FALSE)*VLOOKUP($L62,EnemySkills!$A$4:$K$304,11,FALSE))
),0)</f>
        <v>#N/A</v>
      </c>
      <c r="V62" s="60" t="e">
        <f ca="1">ROUND(VLOOKUP($L62,EnemySkills!$A$4:$K$304,3,FALSE)
+(
 ($D$4*VLOOKUP($L62,EnemySkills!$A$4:$K$304,4,FALSE))
+($F$4*VLOOKUP($L62,EnemySkills!$A$4:$K$304,5,FALSE))
+($H$4*VLOOKUP($L62,EnemySkills!$A$4:$K$304,6,FALSE))
+($I$4*VLOOKUP($L62,EnemySkills!$A$4:$K$304,7,FALSE))
)-(
 (VLOOKUP(V$30,$A$7:$T$26,16,FALSE)*VLOOKUP($L62,EnemySkills!$A$4:$K$304,8,FALSE))
+(VLOOKUP(V$30,$A$7:$T$26,18,FALSE)*VLOOKUP($L62,EnemySkills!$A$4:$K$304,9,FALSE))
+(VLOOKUP(V$30,$A$7:$T$26,19,FALSE)*VLOOKUP($L62,EnemySkills!$A$4:$K$304,10,FALSE))
+(VLOOKUP(V$30,$A$7:$T$26,20,FALSE)*VLOOKUP($L62,EnemySkills!$A$4:$K$304,11,FALSE))
),0)</f>
        <v>#N/A</v>
      </c>
      <c r="W62" s="60" t="e">
        <f ca="1">ROUND(VLOOKUP($L62,EnemySkills!$A$4:$K$304,3,FALSE)
+(
 ($D$4*VLOOKUP($L62,EnemySkills!$A$4:$K$304,4,FALSE))
+($F$4*VLOOKUP($L62,EnemySkills!$A$4:$K$304,5,FALSE))
+($H$4*VLOOKUP($L62,EnemySkills!$A$4:$K$304,6,FALSE))
+($I$4*VLOOKUP($L62,EnemySkills!$A$4:$K$304,7,FALSE))
)-(
 (VLOOKUP(W$30,$A$7:$T$26,16,FALSE)*VLOOKUP($L62,EnemySkills!$A$4:$K$304,8,FALSE))
+(VLOOKUP(W$30,$A$7:$T$26,18,FALSE)*VLOOKUP($L62,EnemySkills!$A$4:$K$304,9,FALSE))
+(VLOOKUP(W$30,$A$7:$T$26,19,FALSE)*VLOOKUP($L62,EnemySkills!$A$4:$K$304,10,FALSE))
+(VLOOKUP(W$30,$A$7:$T$26,20,FALSE)*VLOOKUP($L62,EnemySkills!$A$4:$K$304,11,FALSE))
),0)</f>
        <v>#N/A</v>
      </c>
      <c r="X62" s="60" t="e">
        <f ca="1">ROUND(VLOOKUP($L62,EnemySkills!$A$4:$K$304,3,FALSE)
+(
 ($D$4*VLOOKUP($L62,EnemySkills!$A$4:$K$304,4,FALSE))
+($F$4*VLOOKUP($L62,EnemySkills!$A$4:$K$304,5,FALSE))
+($H$4*VLOOKUP($L62,EnemySkills!$A$4:$K$304,6,FALSE))
+($I$4*VLOOKUP($L62,EnemySkills!$A$4:$K$304,7,FALSE))
)-(
 (VLOOKUP(X$30,$A$7:$T$26,16,FALSE)*VLOOKUP($L62,EnemySkills!$A$4:$K$304,8,FALSE))
+(VLOOKUP(X$30,$A$7:$T$26,18,FALSE)*VLOOKUP($L62,EnemySkills!$A$4:$K$304,9,FALSE))
+(VLOOKUP(X$30,$A$7:$T$26,19,FALSE)*VLOOKUP($L62,EnemySkills!$A$4:$K$304,10,FALSE))
+(VLOOKUP(X$30,$A$7:$T$26,20,FALSE)*VLOOKUP($L62,EnemySkills!$A$4:$K$304,11,FALSE))
),0)</f>
        <v>#N/A</v>
      </c>
      <c r="Y62" s="60" t="e">
        <f ca="1">ROUND(VLOOKUP($L62,EnemySkills!$A$4:$K$304,3,FALSE)
+(
 ($D$4*VLOOKUP($L62,EnemySkills!$A$4:$K$304,4,FALSE))
+($F$4*VLOOKUP($L62,EnemySkills!$A$4:$K$304,5,FALSE))
+($H$4*VLOOKUP($L62,EnemySkills!$A$4:$K$304,6,FALSE))
+($I$4*VLOOKUP($L62,EnemySkills!$A$4:$K$304,7,FALSE))
)-(
 (VLOOKUP(Y$30,$A$7:$T$26,16,FALSE)*VLOOKUP($L62,EnemySkills!$A$4:$K$304,8,FALSE))
+(VLOOKUP(Y$30,$A$7:$T$26,18,FALSE)*VLOOKUP($L62,EnemySkills!$A$4:$K$304,9,FALSE))
+(VLOOKUP(Y$30,$A$7:$T$26,19,FALSE)*VLOOKUP($L62,EnemySkills!$A$4:$K$304,10,FALSE))
+(VLOOKUP(Y$30,$A$7:$T$26,20,FALSE)*VLOOKUP($L62,EnemySkills!$A$4:$K$304,11,FALSE))
),0)</f>
        <v>#N/A</v>
      </c>
      <c r="Z62" s="60" t="e">
        <f ca="1">ROUND(VLOOKUP($L62,EnemySkills!$A$4:$K$304,3,FALSE)
+(
 ($D$4*VLOOKUP($L62,EnemySkills!$A$4:$K$304,4,FALSE))
+($F$4*VLOOKUP($L62,EnemySkills!$A$4:$K$304,5,FALSE))
+($H$4*VLOOKUP($L62,EnemySkills!$A$4:$K$304,6,FALSE))
+($I$4*VLOOKUP($L62,EnemySkills!$A$4:$K$304,7,FALSE))
)-(
 (VLOOKUP(Z$30,$A$7:$T$26,16,FALSE)*VLOOKUP($L62,EnemySkills!$A$4:$K$304,8,FALSE))
+(VLOOKUP(Z$30,$A$7:$T$26,18,FALSE)*VLOOKUP($L62,EnemySkills!$A$4:$K$304,9,FALSE))
+(VLOOKUP(Z$30,$A$7:$T$26,19,FALSE)*VLOOKUP($L62,EnemySkills!$A$4:$K$304,10,FALSE))
+(VLOOKUP(Z$30,$A$7:$T$26,20,FALSE)*VLOOKUP($L62,EnemySkills!$A$4:$K$304,11,FALSE))
),0)</f>
        <v>#N/A</v>
      </c>
      <c r="AA62" s="60" t="e">
        <f ca="1">ROUND(VLOOKUP($L62,EnemySkills!$A$4:$K$304,3,FALSE)
+(
 ($D$4*VLOOKUP($L62,EnemySkills!$A$4:$K$304,4,FALSE))
+($F$4*VLOOKUP($L62,EnemySkills!$A$4:$K$304,5,FALSE))
+($H$4*VLOOKUP($L62,EnemySkills!$A$4:$K$304,6,FALSE))
+($I$4*VLOOKUP($L62,EnemySkills!$A$4:$K$304,7,FALSE))
)-(
 (VLOOKUP(AA$30,$A$7:$T$26,16,FALSE)*VLOOKUP($L62,EnemySkills!$A$4:$K$304,8,FALSE))
+(VLOOKUP(AA$30,$A$7:$T$26,18,FALSE)*VLOOKUP($L62,EnemySkills!$A$4:$K$304,9,FALSE))
+(VLOOKUP(AA$30,$A$7:$T$26,19,FALSE)*VLOOKUP($L62,EnemySkills!$A$4:$K$304,10,FALSE))
+(VLOOKUP(AA$30,$A$7:$T$26,20,FALSE)*VLOOKUP($L62,EnemySkills!$A$4:$K$304,11,FALSE))
),0)</f>
        <v>#N/A</v>
      </c>
      <c r="AB62" s="60" t="e">
        <f ca="1">ROUND(VLOOKUP($L62,EnemySkills!$A$4:$K$304,3,FALSE)
+(
 ($D$4*VLOOKUP($L62,EnemySkills!$A$4:$K$304,4,FALSE))
+($F$4*VLOOKUP($L62,EnemySkills!$A$4:$K$304,5,FALSE))
+($H$4*VLOOKUP($L62,EnemySkills!$A$4:$K$304,6,FALSE))
+($I$4*VLOOKUP($L62,EnemySkills!$A$4:$K$304,7,FALSE))
)-(
 (VLOOKUP(AB$30,$A$7:$T$26,16,FALSE)*VLOOKUP($L62,EnemySkills!$A$4:$K$304,8,FALSE))
+(VLOOKUP(AB$30,$A$7:$T$26,18,FALSE)*VLOOKUP($L62,EnemySkills!$A$4:$K$304,9,FALSE))
+(VLOOKUP(AB$30,$A$7:$T$26,19,FALSE)*VLOOKUP($L62,EnemySkills!$A$4:$K$304,10,FALSE))
+(VLOOKUP(AB$30,$A$7:$T$26,20,FALSE)*VLOOKUP($L62,EnemySkills!$A$4:$K$304,11,FALSE))
),0)</f>
        <v>#N/A</v>
      </c>
      <c r="AC62" s="60" t="e">
        <f ca="1">ROUND(VLOOKUP($L62,EnemySkills!$A$4:$K$304,3,FALSE)
+(
 ($D$4*VLOOKUP($L62,EnemySkills!$A$4:$K$304,4,FALSE))
+($F$4*VLOOKUP($L62,EnemySkills!$A$4:$K$304,5,FALSE))
+($H$4*VLOOKUP($L62,EnemySkills!$A$4:$K$304,6,FALSE))
+($I$4*VLOOKUP($L62,EnemySkills!$A$4:$K$304,7,FALSE))
)-(
 (VLOOKUP(AC$30,$A$7:$T$26,16,FALSE)*VLOOKUP($L62,EnemySkills!$A$4:$K$304,8,FALSE))
+(VLOOKUP(AC$30,$A$7:$T$26,18,FALSE)*VLOOKUP($L62,EnemySkills!$A$4:$K$304,9,FALSE))
+(VLOOKUP(AC$30,$A$7:$T$26,19,FALSE)*VLOOKUP($L62,EnemySkills!$A$4:$K$304,10,FALSE))
+(VLOOKUP(AC$30,$A$7:$T$26,20,FALSE)*VLOOKUP($L62,EnemySkills!$A$4:$K$304,11,FALSE))
),0)</f>
        <v>#N/A</v>
      </c>
      <c r="AD62" s="60" t="e">
        <f ca="1">ROUND(VLOOKUP($L62,EnemySkills!$A$4:$K$304,3,FALSE)
+(
 ($D$4*VLOOKUP($L62,EnemySkills!$A$4:$K$304,4,FALSE))
+($F$4*VLOOKUP($L62,EnemySkills!$A$4:$K$304,5,FALSE))
+($H$4*VLOOKUP($L62,EnemySkills!$A$4:$K$304,6,FALSE))
+($I$4*VLOOKUP($L62,EnemySkills!$A$4:$K$304,7,FALSE))
)-(
 (VLOOKUP(AD$30,$A$7:$T$26,16,FALSE)*VLOOKUP($L62,EnemySkills!$A$4:$K$304,8,FALSE))
+(VLOOKUP(AD$30,$A$7:$T$26,18,FALSE)*VLOOKUP($L62,EnemySkills!$A$4:$K$304,9,FALSE))
+(VLOOKUP(AD$30,$A$7:$T$26,19,FALSE)*VLOOKUP($L62,EnemySkills!$A$4:$K$304,10,FALSE))
+(VLOOKUP(AD$30,$A$7:$T$26,20,FALSE)*VLOOKUP($L62,EnemySkills!$A$4:$K$304,11,FALSE))
),0)</f>
        <v>#N/A</v>
      </c>
      <c r="AE62" s="60" t="e">
        <f ca="1">ROUND(VLOOKUP($L62,EnemySkills!$A$4:$K$304,3,FALSE)
+(
 ($D$4*VLOOKUP($L62,EnemySkills!$A$4:$K$304,4,FALSE))
+($F$4*VLOOKUP($L62,EnemySkills!$A$4:$K$304,5,FALSE))
+($H$4*VLOOKUP($L62,EnemySkills!$A$4:$K$304,6,FALSE))
+($I$4*VLOOKUP($L62,EnemySkills!$A$4:$K$304,7,FALSE))
)-(
 (VLOOKUP(AE$30,$A$7:$T$26,16,FALSE)*VLOOKUP($L62,EnemySkills!$A$4:$K$304,8,FALSE))
+(VLOOKUP(AE$30,$A$7:$T$26,18,FALSE)*VLOOKUP($L62,EnemySkills!$A$4:$K$304,9,FALSE))
+(VLOOKUP(AE$30,$A$7:$T$26,19,FALSE)*VLOOKUP($L62,EnemySkills!$A$4:$K$304,10,FALSE))
+(VLOOKUP(AE$30,$A$7:$T$26,20,FALSE)*VLOOKUP($L62,EnemySkills!$A$4:$K$304,11,FALSE))
),0)</f>
        <v>#N/A</v>
      </c>
      <c r="AF62" s="60" t="e">
        <f ca="1">ROUND(VLOOKUP($L62,EnemySkills!$A$4:$K$304,3,FALSE)
+(
 ($D$4*VLOOKUP($L62,EnemySkills!$A$4:$K$304,4,FALSE))
+($F$4*VLOOKUP($L62,EnemySkills!$A$4:$K$304,5,FALSE))
+($H$4*VLOOKUP($L62,EnemySkills!$A$4:$K$304,6,FALSE))
+($I$4*VLOOKUP($L62,EnemySkills!$A$4:$K$304,7,FALSE))
)-(
 (VLOOKUP(AF$30,$A$7:$T$26,16,FALSE)*VLOOKUP($L62,EnemySkills!$A$4:$K$304,8,FALSE))
+(VLOOKUP(AF$30,$A$7:$T$26,18,FALSE)*VLOOKUP($L62,EnemySkills!$A$4:$K$304,9,FALSE))
+(VLOOKUP(AF$30,$A$7:$T$26,19,FALSE)*VLOOKUP($L62,EnemySkills!$A$4:$K$304,10,FALSE))
+(VLOOKUP(AF$30,$A$7:$T$26,20,FALSE)*VLOOKUP($L62,EnemySkills!$A$4:$K$304,11,FALSE))
),0)</f>
        <v>#N/A</v>
      </c>
    </row>
    <row r="63" spans="1:32" x14ac:dyDescent="0.25">
      <c r="A63" s="45">
        <f>Skills!A36</f>
        <v>0</v>
      </c>
      <c r="B63" s="75" t="e">
        <f>VLOOKUP($A63,Skills!$A$4:$C$304,2,FALSE)</f>
        <v>#N/A</v>
      </c>
      <c r="C63" s="75"/>
      <c r="D63" s="59" t="e">
        <f>ROUND(VLOOKUP(A63,Skills!A36:K336,3,FALSE)
+((VLOOKUP(B63,$A$7:$T$26,15,FALSE)*VLOOKUP(A63,Skills!$A$4:$K$304,4,FALSE))
+(VLOOKUP(B63,$A$7:$T$26,17,FALSE)*VLOOKUP(A63,Skills!$A$4:$K$304,5,FALSE))
+(VLOOKUP(B63,$A$7:$T$26,19,FALSE)*VLOOKUP(A63,Skills!$A$4:$K$304,6,FALSE))
+(VLOOKUP(B63,$A$7:$T58,20,FALSE)*VLOOKUP(A63,Skills!$A$4:$K$304,7,FALSE)))
-(($E$4*VLOOKUP(A63,Skills!$A$4:$K$304,8,FALSE))
+($F$4*VLOOKUP(A63,Skills!$A$4:$K$304,9,FALSE))
+($H$4*VLOOKUP(A63,Skills!$A$4:$K$304,10,FALSE))
+($I$4*VLOOKUP(A63,Skills!$A$4:$K$304,11,FALSE))),0)</f>
        <v>#N/A</v>
      </c>
      <c r="E63" s="60" t="e">
        <f t="shared" si="8"/>
        <v>#N/A</v>
      </c>
      <c r="F63" s="59" t="e">
        <f>ROUND(VLOOKUP(A63,Skills!A36:K336,3,FALSE)
+(((VLOOKUP(B63,$A$7:$T$26,15,FALSE)*1.2)*VLOOKUP(A63,Skills!$A$4:$K$304,4,FALSE))
+((VLOOKUP(B63,$A$7:$T$26,17,FALSE)*1.2)*VLOOKUP(A63,Skills!$A$4:$K$304,5,FALSE))
+(VLOOKUP(B63,$A$7:$T$26,19,FALSE)*VLOOKUP(A63,Skills!$A$4:$K$304,6,FALSE))
+(VLOOKUP(B63,$A$7:$T58,20,FALSE)*VLOOKUP(A63,Skills!$A$4:$K$304,7,FALSE)))
-(($E$4*VLOOKUP(A63,Skills!$A$4:$K$304,8,FALSE))
+($F$4*VLOOKUP(A63,Skills!$A$4:$K$304,9,FALSE))
+($H$4*VLOOKUP(A63,Skills!$A$4:$K$304,10,FALSE))
+($I$4*VLOOKUP(A63,Skills!$A$4:$K$304,11,FALSE))),0)</f>
        <v>#N/A</v>
      </c>
      <c r="G63" s="60" t="e">
        <f>ROUND(VLOOKUP(A63,Skills!A36:K336,3,FALSE)
+(((VLOOKUP(B63,$A$7:$T$26,15,FALSE)*1.4)*VLOOKUP(A63,Skills!$A$4:$K$304,4,FALSE))
+((VLOOKUP(B63,$A$7:$T$26,17,FALSE)*1.4)*VLOOKUP(A63,Skills!$A$4:$K$304,5,FALSE))
+(VLOOKUP(B63,$A$7:$T$26,19,FALSE)*VLOOKUP(A63,Skills!$A$4:$K$304,6,FALSE))
+(VLOOKUP(B63,$A$7:$T58,20,FALSE)*VLOOKUP(A63,Skills!$A$4:$K$304,7,FALSE)))
-(($E$4*VLOOKUP(A63,Skills!$A$4:$K$304,8,FALSE))
+($F$4*VLOOKUP(A63,Skills!$A$4:$K$304,9,FALSE))
+($H$4*VLOOKUP(A63,Skills!$A$4:$K$304,10,FALSE))
+($I$4*VLOOKUP(A63,Skills!$A$4:$K$304,11,FALSE))),0)</f>
        <v>#N/A</v>
      </c>
      <c r="H63" s="59" t="e">
        <f>ROUND(VLOOKUP(A63,Skills!A36:K336,3,FALSE)
+((VLOOKUP(B63,$A$7:$T$26,15,FALSE)*VLOOKUP(A63,Skills!$A$4:$K$304,4,FALSE))
+(VLOOKUP(B63,$A$7:$T$26,17,FALSE)*VLOOKUP(A63,Skills!$A$4:$K$304,5,FALSE))
+(VLOOKUP(B63,$A$7:$T$26,19,FALSE)*VLOOKUP(A63,Skills!$A$4:$K$304,6,FALSE))
+(VLOOKUP(B63,$A$7:$T58,20,FALSE)*VLOOKUP(A63,Skills!$A$4:$K$304,7,FALSE)))
-((($E$4*1.2)*VLOOKUP(A63,Skills!$A$4:$K$304,8,FALSE))
+(($F$4*1.2)*VLOOKUP(A63,Skills!$A$4:$K$304,9,FALSE))
+($H$4*VLOOKUP(A63,Skills!$A$4:$K$304,10,FALSE))
+($I$4*VLOOKUP(A63,Skills!$A$4:$K$304,11,FALSE))),0)</f>
        <v>#N/A</v>
      </c>
      <c r="I63" s="61" t="e">
        <f>ROUND(VLOOKUP(A63,Skills!A36:K336,3,FALSE)
+((VLOOKUP(B63,$A$7:$T$26,15,FALSE)*VLOOKUP(A63,Skills!$A$4:$K$304,4,FALSE))
+(VLOOKUP(B63,$A$7:$T$26,17,FALSE)*VLOOKUP(A63,Skills!$A$4:$K$304,5,FALSE))
+(VLOOKUP(B63,$A$7:$T$26,19,FALSE)*VLOOKUP(A63,Skills!$A$4:$K$304,6,FALSE))
+(VLOOKUP(B63,$A$7:$T58,20,FALSE)*VLOOKUP(A63,Skills!$A$4:$K$304,7,FALSE)))
-((($E$4*1.4)*VLOOKUP(A63,Skills!$A$4:$K$304,8,FALSE))
+(($F$4*1.4)*VLOOKUP(A63,Skills!$A$4:$K$304,9,FALSE))
+($H$4*VLOOKUP(A63,Skills!$A$4:$K$304,10,FALSE))
+($I$4*VLOOKUP(A63,Skills!$A$4:$K$304,11,FALSE))),0)</f>
        <v>#N/A</v>
      </c>
      <c r="K63" s="68"/>
      <c r="L63" s="45">
        <f>EnemySkills!A36</f>
        <v>0</v>
      </c>
      <c r="M63" s="60" t="e">
        <f ca="1">ROUND(VLOOKUP($L63,EnemySkills!$A$4:$K$304,3,FALSE)
+(
 ($D$4*VLOOKUP($L63,EnemySkills!$A$4:$K$304,4,FALSE))
+($F$4*VLOOKUP($L63,EnemySkills!$A$4:$K$304,5,FALSE))
+($H$4*VLOOKUP($L63,EnemySkills!$A$4:$K$304,6,FALSE))
+($I$4*VLOOKUP($L63,EnemySkills!$A$4:$K$304,7,FALSE))
)-(
 (VLOOKUP(M$30,$A$7:$T$26,16,FALSE)*VLOOKUP($L63,EnemySkills!$A$4:$K$304,8,FALSE))
+(VLOOKUP(M$30,$A$7:$T$26,18,FALSE)*VLOOKUP($L63,EnemySkills!$A$4:$K$304,9,FALSE))
+(VLOOKUP(M$30,$A$7:$T$26,19,FALSE)*VLOOKUP($L63,EnemySkills!$A$4:$K$304,10,FALSE))
+(VLOOKUP(M$30,$A$7:$T$26,20,FALSE)*VLOOKUP($L63,EnemySkills!$A$4:$K$304,11,FALSE))
),0)</f>
        <v>#N/A</v>
      </c>
      <c r="N63" s="60" t="e">
        <f ca="1">ROUND(VLOOKUP($L63,EnemySkills!$A$4:$K$304,3,FALSE)
+(
 ($D$4*VLOOKUP($L63,EnemySkills!$A$4:$K$304,4,FALSE))
+($F$4*VLOOKUP($L63,EnemySkills!$A$4:$K$304,5,FALSE))
+($H$4*VLOOKUP($L63,EnemySkills!$A$4:$K$304,6,FALSE))
+($I$4*VLOOKUP($L63,EnemySkills!$A$4:$K$304,7,FALSE))
)-(
 (VLOOKUP(N$30,$A$7:$T$26,16,FALSE)*VLOOKUP($L63,EnemySkills!$A$4:$K$304,8,FALSE))
+(VLOOKUP(N$30,$A$7:$T$26,18,FALSE)*VLOOKUP($L63,EnemySkills!$A$4:$K$304,9,FALSE))
+(VLOOKUP(N$30,$A$7:$T$26,19,FALSE)*VLOOKUP($L63,EnemySkills!$A$4:$K$304,10,FALSE))
+(VLOOKUP(N$30,$A$7:$T$26,20,FALSE)*VLOOKUP($L63,EnemySkills!$A$4:$K$304,11,FALSE))
),0)</f>
        <v>#N/A</v>
      </c>
      <c r="O63" s="60" t="e">
        <f ca="1">ROUND(VLOOKUP($L63,EnemySkills!$A$4:$K$304,3,FALSE)
+(
 ($D$4*VLOOKUP($L63,EnemySkills!$A$4:$K$304,4,FALSE))
+($F$4*VLOOKUP($L63,EnemySkills!$A$4:$K$304,5,FALSE))
+($H$4*VLOOKUP($L63,EnemySkills!$A$4:$K$304,6,FALSE))
+($I$4*VLOOKUP($L63,EnemySkills!$A$4:$K$304,7,FALSE))
)-(
 (VLOOKUP(O$30,$A$7:$T$26,16,FALSE)*VLOOKUP($L63,EnemySkills!$A$4:$K$304,8,FALSE))
+(VLOOKUP(O$30,$A$7:$T$26,18,FALSE)*VLOOKUP($L63,EnemySkills!$A$4:$K$304,9,FALSE))
+(VLOOKUP(O$30,$A$7:$T$26,19,FALSE)*VLOOKUP($L63,EnemySkills!$A$4:$K$304,10,FALSE))
+(VLOOKUP(O$30,$A$7:$T$26,20,FALSE)*VLOOKUP($L63,EnemySkills!$A$4:$K$304,11,FALSE))
),0)</f>
        <v>#N/A</v>
      </c>
      <c r="P63" s="60" t="e">
        <f ca="1">ROUND(VLOOKUP($L63,EnemySkills!$A$4:$K$304,3,FALSE)
+(
 ($D$4*VLOOKUP($L63,EnemySkills!$A$4:$K$304,4,FALSE))
+($F$4*VLOOKUP($L63,EnemySkills!$A$4:$K$304,5,FALSE))
+($H$4*VLOOKUP($L63,EnemySkills!$A$4:$K$304,6,FALSE))
+($I$4*VLOOKUP($L63,EnemySkills!$A$4:$K$304,7,FALSE))
)-(
 (VLOOKUP(P$30,$A$7:$T$26,16,FALSE)*VLOOKUP($L63,EnemySkills!$A$4:$K$304,8,FALSE))
+(VLOOKUP(P$30,$A$7:$T$26,18,FALSE)*VLOOKUP($L63,EnemySkills!$A$4:$K$304,9,FALSE))
+(VLOOKUP(P$30,$A$7:$T$26,19,FALSE)*VLOOKUP($L63,EnemySkills!$A$4:$K$304,10,FALSE))
+(VLOOKUP(P$30,$A$7:$T$26,20,FALSE)*VLOOKUP($L63,EnemySkills!$A$4:$K$304,11,FALSE))
),0)</f>
        <v>#N/A</v>
      </c>
      <c r="Q63" s="60" t="e">
        <f ca="1">ROUND(VLOOKUP($L63,EnemySkills!$A$4:$K$304,3,FALSE)
+(
 ($D$4*VLOOKUP($L63,EnemySkills!$A$4:$K$304,4,FALSE))
+($F$4*VLOOKUP($L63,EnemySkills!$A$4:$K$304,5,FALSE))
+($H$4*VLOOKUP($L63,EnemySkills!$A$4:$K$304,6,FALSE))
+($I$4*VLOOKUP($L63,EnemySkills!$A$4:$K$304,7,FALSE))
)-(
 (VLOOKUP(Q$30,$A$7:$T$26,16,FALSE)*VLOOKUP($L63,EnemySkills!$A$4:$K$304,8,FALSE))
+(VLOOKUP(Q$30,$A$7:$T$26,18,FALSE)*VLOOKUP($L63,EnemySkills!$A$4:$K$304,9,FALSE))
+(VLOOKUP(Q$30,$A$7:$T$26,19,FALSE)*VLOOKUP($L63,EnemySkills!$A$4:$K$304,10,FALSE))
+(VLOOKUP(Q$30,$A$7:$T$26,20,FALSE)*VLOOKUP($L63,EnemySkills!$A$4:$K$304,11,FALSE))
),0)</f>
        <v>#N/A</v>
      </c>
      <c r="R63" s="60" t="e">
        <f ca="1">ROUND(VLOOKUP($L63,EnemySkills!$A$4:$K$304,3,FALSE)
+(
 ($D$4*VLOOKUP($L63,EnemySkills!$A$4:$K$304,4,FALSE))
+($F$4*VLOOKUP($L63,EnemySkills!$A$4:$K$304,5,FALSE))
+($H$4*VLOOKUP($L63,EnemySkills!$A$4:$K$304,6,FALSE))
+($I$4*VLOOKUP($L63,EnemySkills!$A$4:$K$304,7,FALSE))
)-(
 (VLOOKUP(R$30,$A$7:$T$26,16,FALSE)*VLOOKUP($L63,EnemySkills!$A$4:$K$304,8,FALSE))
+(VLOOKUP(R$30,$A$7:$T$26,18,FALSE)*VLOOKUP($L63,EnemySkills!$A$4:$K$304,9,FALSE))
+(VLOOKUP(R$30,$A$7:$T$26,19,FALSE)*VLOOKUP($L63,EnemySkills!$A$4:$K$304,10,FALSE))
+(VLOOKUP(R$30,$A$7:$T$26,20,FALSE)*VLOOKUP($L63,EnemySkills!$A$4:$K$304,11,FALSE))
),0)</f>
        <v>#N/A</v>
      </c>
      <c r="S63" s="60" t="e">
        <f ca="1">ROUND(VLOOKUP($L63,EnemySkills!$A$4:$K$304,3,FALSE)
+(
 ($D$4*VLOOKUP($L63,EnemySkills!$A$4:$K$304,4,FALSE))
+($F$4*VLOOKUP($L63,EnemySkills!$A$4:$K$304,5,FALSE))
+($H$4*VLOOKUP($L63,EnemySkills!$A$4:$K$304,6,FALSE))
+($I$4*VLOOKUP($L63,EnemySkills!$A$4:$K$304,7,FALSE))
)-(
 (VLOOKUP(S$30,$A$7:$T$26,16,FALSE)*VLOOKUP($L63,EnemySkills!$A$4:$K$304,8,FALSE))
+(VLOOKUP(S$30,$A$7:$T$26,18,FALSE)*VLOOKUP($L63,EnemySkills!$A$4:$K$304,9,FALSE))
+(VLOOKUP(S$30,$A$7:$T$26,19,FALSE)*VLOOKUP($L63,EnemySkills!$A$4:$K$304,10,FALSE))
+(VLOOKUP(S$30,$A$7:$T$26,20,FALSE)*VLOOKUP($L63,EnemySkills!$A$4:$K$304,11,FALSE))
),0)</f>
        <v>#N/A</v>
      </c>
      <c r="T63" s="60" t="e">
        <f ca="1">ROUND(VLOOKUP($L63,EnemySkills!$A$4:$K$304,3,FALSE)
+(
 ($D$4*VLOOKUP($L63,EnemySkills!$A$4:$K$304,4,FALSE))
+($F$4*VLOOKUP($L63,EnemySkills!$A$4:$K$304,5,FALSE))
+($H$4*VLOOKUP($L63,EnemySkills!$A$4:$K$304,6,FALSE))
+($I$4*VLOOKUP($L63,EnemySkills!$A$4:$K$304,7,FALSE))
)-(
 (VLOOKUP(T$30,$A$7:$T$26,16,FALSE)*VLOOKUP($L63,EnemySkills!$A$4:$K$304,8,FALSE))
+(VLOOKUP(T$30,$A$7:$T$26,18,FALSE)*VLOOKUP($L63,EnemySkills!$A$4:$K$304,9,FALSE))
+(VLOOKUP(T$30,$A$7:$T$26,19,FALSE)*VLOOKUP($L63,EnemySkills!$A$4:$K$304,10,FALSE))
+(VLOOKUP(T$30,$A$7:$T$26,20,FALSE)*VLOOKUP($L63,EnemySkills!$A$4:$K$304,11,FALSE))
),0)</f>
        <v>#N/A</v>
      </c>
      <c r="U63" s="60" t="e">
        <f ca="1">ROUND(VLOOKUP($L63,EnemySkills!$A$4:$K$304,3,FALSE)
+(
 ($D$4*VLOOKUP($L63,EnemySkills!$A$4:$K$304,4,FALSE))
+($F$4*VLOOKUP($L63,EnemySkills!$A$4:$K$304,5,FALSE))
+($H$4*VLOOKUP($L63,EnemySkills!$A$4:$K$304,6,FALSE))
+($I$4*VLOOKUP($L63,EnemySkills!$A$4:$K$304,7,FALSE))
)-(
 (VLOOKUP(U$30,$A$7:$T$26,16,FALSE)*VLOOKUP($L63,EnemySkills!$A$4:$K$304,8,FALSE))
+(VLOOKUP(U$30,$A$7:$T$26,18,FALSE)*VLOOKUP($L63,EnemySkills!$A$4:$K$304,9,FALSE))
+(VLOOKUP(U$30,$A$7:$T$26,19,FALSE)*VLOOKUP($L63,EnemySkills!$A$4:$K$304,10,FALSE))
+(VLOOKUP(U$30,$A$7:$T$26,20,FALSE)*VLOOKUP($L63,EnemySkills!$A$4:$K$304,11,FALSE))
),0)</f>
        <v>#N/A</v>
      </c>
      <c r="V63" s="60" t="e">
        <f ca="1">ROUND(VLOOKUP($L63,EnemySkills!$A$4:$K$304,3,FALSE)
+(
 ($D$4*VLOOKUP($L63,EnemySkills!$A$4:$K$304,4,FALSE))
+($F$4*VLOOKUP($L63,EnemySkills!$A$4:$K$304,5,FALSE))
+($H$4*VLOOKUP($L63,EnemySkills!$A$4:$K$304,6,FALSE))
+($I$4*VLOOKUP($L63,EnemySkills!$A$4:$K$304,7,FALSE))
)-(
 (VLOOKUP(V$30,$A$7:$T$26,16,FALSE)*VLOOKUP($L63,EnemySkills!$A$4:$K$304,8,FALSE))
+(VLOOKUP(V$30,$A$7:$T$26,18,FALSE)*VLOOKUP($L63,EnemySkills!$A$4:$K$304,9,FALSE))
+(VLOOKUP(V$30,$A$7:$T$26,19,FALSE)*VLOOKUP($L63,EnemySkills!$A$4:$K$304,10,FALSE))
+(VLOOKUP(V$30,$A$7:$T$26,20,FALSE)*VLOOKUP($L63,EnemySkills!$A$4:$K$304,11,FALSE))
),0)</f>
        <v>#N/A</v>
      </c>
      <c r="W63" s="60" t="e">
        <f ca="1">ROUND(VLOOKUP($L63,EnemySkills!$A$4:$K$304,3,FALSE)
+(
 ($D$4*VLOOKUP($L63,EnemySkills!$A$4:$K$304,4,FALSE))
+($F$4*VLOOKUP($L63,EnemySkills!$A$4:$K$304,5,FALSE))
+($H$4*VLOOKUP($L63,EnemySkills!$A$4:$K$304,6,FALSE))
+($I$4*VLOOKUP($L63,EnemySkills!$A$4:$K$304,7,FALSE))
)-(
 (VLOOKUP(W$30,$A$7:$T$26,16,FALSE)*VLOOKUP($L63,EnemySkills!$A$4:$K$304,8,FALSE))
+(VLOOKUP(W$30,$A$7:$T$26,18,FALSE)*VLOOKUP($L63,EnemySkills!$A$4:$K$304,9,FALSE))
+(VLOOKUP(W$30,$A$7:$T$26,19,FALSE)*VLOOKUP($L63,EnemySkills!$A$4:$K$304,10,FALSE))
+(VLOOKUP(W$30,$A$7:$T$26,20,FALSE)*VLOOKUP($L63,EnemySkills!$A$4:$K$304,11,FALSE))
),0)</f>
        <v>#N/A</v>
      </c>
      <c r="X63" s="60" t="e">
        <f ca="1">ROUND(VLOOKUP($L63,EnemySkills!$A$4:$K$304,3,FALSE)
+(
 ($D$4*VLOOKUP($L63,EnemySkills!$A$4:$K$304,4,FALSE))
+($F$4*VLOOKUP($L63,EnemySkills!$A$4:$K$304,5,FALSE))
+($H$4*VLOOKUP($L63,EnemySkills!$A$4:$K$304,6,FALSE))
+($I$4*VLOOKUP($L63,EnemySkills!$A$4:$K$304,7,FALSE))
)-(
 (VLOOKUP(X$30,$A$7:$T$26,16,FALSE)*VLOOKUP($L63,EnemySkills!$A$4:$K$304,8,FALSE))
+(VLOOKUP(X$30,$A$7:$T$26,18,FALSE)*VLOOKUP($L63,EnemySkills!$A$4:$K$304,9,FALSE))
+(VLOOKUP(X$30,$A$7:$T$26,19,FALSE)*VLOOKUP($L63,EnemySkills!$A$4:$K$304,10,FALSE))
+(VLOOKUP(X$30,$A$7:$T$26,20,FALSE)*VLOOKUP($L63,EnemySkills!$A$4:$K$304,11,FALSE))
),0)</f>
        <v>#N/A</v>
      </c>
      <c r="Y63" s="60" t="e">
        <f ca="1">ROUND(VLOOKUP($L63,EnemySkills!$A$4:$K$304,3,FALSE)
+(
 ($D$4*VLOOKUP($L63,EnemySkills!$A$4:$K$304,4,FALSE))
+($F$4*VLOOKUP($L63,EnemySkills!$A$4:$K$304,5,FALSE))
+($H$4*VLOOKUP($L63,EnemySkills!$A$4:$K$304,6,FALSE))
+($I$4*VLOOKUP($L63,EnemySkills!$A$4:$K$304,7,FALSE))
)-(
 (VLOOKUP(Y$30,$A$7:$T$26,16,FALSE)*VLOOKUP($L63,EnemySkills!$A$4:$K$304,8,FALSE))
+(VLOOKUP(Y$30,$A$7:$T$26,18,FALSE)*VLOOKUP($L63,EnemySkills!$A$4:$K$304,9,FALSE))
+(VLOOKUP(Y$30,$A$7:$T$26,19,FALSE)*VLOOKUP($L63,EnemySkills!$A$4:$K$304,10,FALSE))
+(VLOOKUP(Y$30,$A$7:$T$26,20,FALSE)*VLOOKUP($L63,EnemySkills!$A$4:$K$304,11,FALSE))
),0)</f>
        <v>#N/A</v>
      </c>
      <c r="Z63" s="60" t="e">
        <f ca="1">ROUND(VLOOKUP($L63,EnemySkills!$A$4:$K$304,3,FALSE)
+(
 ($D$4*VLOOKUP($L63,EnemySkills!$A$4:$K$304,4,FALSE))
+($F$4*VLOOKUP($L63,EnemySkills!$A$4:$K$304,5,FALSE))
+($H$4*VLOOKUP($L63,EnemySkills!$A$4:$K$304,6,FALSE))
+($I$4*VLOOKUP($L63,EnemySkills!$A$4:$K$304,7,FALSE))
)-(
 (VLOOKUP(Z$30,$A$7:$T$26,16,FALSE)*VLOOKUP($L63,EnemySkills!$A$4:$K$304,8,FALSE))
+(VLOOKUP(Z$30,$A$7:$T$26,18,FALSE)*VLOOKUP($L63,EnemySkills!$A$4:$K$304,9,FALSE))
+(VLOOKUP(Z$30,$A$7:$T$26,19,FALSE)*VLOOKUP($L63,EnemySkills!$A$4:$K$304,10,FALSE))
+(VLOOKUP(Z$30,$A$7:$T$26,20,FALSE)*VLOOKUP($L63,EnemySkills!$A$4:$K$304,11,FALSE))
),0)</f>
        <v>#N/A</v>
      </c>
      <c r="AA63" s="60" t="e">
        <f ca="1">ROUND(VLOOKUP($L63,EnemySkills!$A$4:$K$304,3,FALSE)
+(
 ($D$4*VLOOKUP($L63,EnemySkills!$A$4:$K$304,4,FALSE))
+($F$4*VLOOKUP($L63,EnemySkills!$A$4:$K$304,5,FALSE))
+($H$4*VLOOKUP($L63,EnemySkills!$A$4:$K$304,6,FALSE))
+($I$4*VLOOKUP($L63,EnemySkills!$A$4:$K$304,7,FALSE))
)-(
 (VLOOKUP(AA$30,$A$7:$T$26,16,FALSE)*VLOOKUP($L63,EnemySkills!$A$4:$K$304,8,FALSE))
+(VLOOKUP(AA$30,$A$7:$T$26,18,FALSE)*VLOOKUP($L63,EnemySkills!$A$4:$K$304,9,FALSE))
+(VLOOKUP(AA$30,$A$7:$T$26,19,FALSE)*VLOOKUP($L63,EnemySkills!$A$4:$K$304,10,FALSE))
+(VLOOKUP(AA$30,$A$7:$T$26,20,FALSE)*VLOOKUP($L63,EnemySkills!$A$4:$K$304,11,FALSE))
),0)</f>
        <v>#N/A</v>
      </c>
      <c r="AB63" s="60" t="e">
        <f ca="1">ROUND(VLOOKUP($L63,EnemySkills!$A$4:$K$304,3,FALSE)
+(
 ($D$4*VLOOKUP($L63,EnemySkills!$A$4:$K$304,4,FALSE))
+($F$4*VLOOKUP($L63,EnemySkills!$A$4:$K$304,5,FALSE))
+($H$4*VLOOKUP($L63,EnemySkills!$A$4:$K$304,6,FALSE))
+($I$4*VLOOKUP($L63,EnemySkills!$A$4:$K$304,7,FALSE))
)-(
 (VLOOKUP(AB$30,$A$7:$T$26,16,FALSE)*VLOOKUP($L63,EnemySkills!$A$4:$K$304,8,FALSE))
+(VLOOKUP(AB$30,$A$7:$T$26,18,FALSE)*VLOOKUP($L63,EnemySkills!$A$4:$K$304,9,FALSE))
+(VLOOKUP(AB$30,$A$7:$T$26,19,FALSE)*VLOOKUP($L63,EnemySkills!$A$4:$K$304,10,FALSE))
+(VLOOKUP(AB$30,$A$7:$T$26,20,FALSE)*VLOOKUP($L63,EnemySkills!$A$4:$K$304,11,FALSE))
),0)</f>
        <v>#N/A</v>
      </c>
      <c r="AC63" s="60" t="e">
        <f ca="1">ROUND(VLOOKUP($L63,EnemySkills!$A$4:$K$304,3,FALSE)
+(
 ($D$4*VLOOKUP($L63,EnemySkills!$A$4:$K$304,4,FALSE))
+($F$4*VLOOKUP($L63,EnemySkills!$A$4:$K$304,5,FALSE))
+($H$4*VLOOKUP($L63,EnemySkills!$A$4:$K$304,6,FALSE))
+($I$4*VLOOKUP($L63,EnemySkills!$A$4:$K$304,7,FALSE))
)-(
 (VLOOKUP(AC$30,$A$7:$T$26,16,FALSE)*VLOOKUP($L63,EnemySkills!$A$4:$K$304,8,FALSE))
+(VLOOKUP(AC$30,$A$7:$T$26,18,FALSE)*VLOOKUP($L63,EnemySkills!$A$4:$K$304,9,FALSE))
+(VLOOKUP(AC$30,$A$7:$T$26,19,FALSE)*VLOOKUP($L63,EnemySkills!$A$4:$K$304,10,FALSE))
+(VLOOKUP(AC$30,$A$7:$T$26,20,FALSE)*VLOOKUP($L63,EnemySkills!$A$4:$K$304,11,FALSE))
),0)</f>
        <v>#N/A</v>
      </c>
      <c r="AD63" s="60" t="e">
        <f ca="1">ROUND(VLOOKUP($L63,EnemySkills!$A$4:$K$304,3,FALSE)
+(
 ($D$4*VLOOKUP($L63,EnemySkills!$A$4:$K$304,4,FALSE))
+($F$4*VLOOKUP($L63,EnemySkills!$A$4:$K$304,5,FALSE))
+($H$4*VLOOKUP($L63,EnemySkills!$A$4:$K$304,6,FALSE))
+($I$4*VLOOKUP($L63,EnemySkills!$A$4:$K$304,7,FALSE))
)-(
 (VLOOKUP(AD$30,$A$7:$T$26,16,FALSE)*VLOOKUP($L63,EnemySkills!$A$4:$K$304,8,FALSE))
+(VLOOKUP(AD$30,$A$7:$T$26,18,FALSE)*VLOOKUP($L63,EnemySkills!$A$4:$K$304,9,FALSE))
+(VLOOKUP(AD$30,$A$7:$T$26,19,FALSE)*VLOOKUP($L63,EnemySkills!$A$4:$K$304,10,FALSE))
+(VLOOKUP(AD$30,$A$7:$T$26,20,FALSE)*VLOOKUP($L63,EnemySkills!$A$4:$K$304,11,FALSE))
),0)</f>
        <v>#N/A</v>
      </c>
      <c r="AE63" s="60" t="e">
        <f ca="1">ROUND(VLOOKUP($L63,EnemySkills!$A$4:$K$304,3,FALSE)
+(
 ($D$4*VLOOKUP($L63,EnemySkills!$A$4:$K$304,4,FALSE))
+($F$4*VLOOKUP($L63,EnemySkills!$A$4:$K$304,5,FALSE))
+($H$4*VLOOKUP($L63,EnemySkills!$A$4:$K$304,6,FALSE))
+($I$4*VLOOKUP($L63,EnemySkills!$A$4:$K$304,7,FALSE))
)-(
 (VLOOKUP(AE$30,$A$7:$T$26,16,FALSE)*VLOOKUP($L63,EnemySkills!$A$4:$K$304,8,FALSE))
+(VLOOKUP(AE$30,$A$7:$T$26,18,FALSE)*VLOOKUP($L63,EnemySkills!$A$4:$K$304,9,FALSE))
+(VLOOKUP(AE$30,$A$7:$T$26,19,FALSE)*VLOOKUP($L63,EnemySkills!$A$4:$K$304,10,FALSE))
+(VLOOKUP(AE$30,$A$7:$T$26,20,FALSE)*VLOOKUP($L63,EnemySkills!$A$4:$K$304,11,FALSE))
),0)</f>
        <v>#N/A</v>
      </c>
      <c r="AF63" s="60" t="e">
        <f ca="1">ROUND(VLOOKUP($L63,EnemySkills!$A$4:$K$304,3,FALSE)
+(
 ($D$4*VLOOKUP($L63,EnemySkills!$A$4:$K$304,4,FALSE))
+($F$4*VLOOKUP($L63,EnemySkills!$A$4:$K$304,5,FALSE))
+($H$4*VLOOKUP($L63,EnemySkills!$A$4:$K$304,6,FALSE))
+($I$4*VLOOKUP($L63,EnemySkills!$A$4:$K$304,7,FALSE))
)-(
 (VLOOKUP(AF$30,$A$7:$T$26,16,FALSE)*VLOOKUP($L63,EnemySkills!$A$4:$K$304,8,FALSE))
+(VLOOKUP(AF$30,$A$7:$T$26,18,FALSE)*VLOOKUP($L63,EnemySkills!$A$4:$K$304,9,FALSE))
+(VLOOKUP(AF$30,$A$7:$T$26,19,FALSE)*VLOOKUP($L63,EnemySkills!$A$4:$K$304,10,FALSE))
+(VLOOKUP(AF$30,$A$7:$T$26,20,FALSE)*VLOOKUP($L63,EnemySkills!$A$4:$K$304,11,FALSE))
),0)</f>
        <v>#N/A</v>
      </c>
    </row>
    <row r="64" spans="1:32" x14ac:dyDescent="0.25">
      <c r="A64" s="45">
        <f>Skills!A37</f>
        <v>0</v>
      </c>
      <c r="B64" s="75" t="e">
        <f>VLOOKUP($A64,Skills!$A$4:$C$304,2,FALSE)</f>
        <v>#N/A</v>
      </c>
      <c r="C64" s="75"/>
      <c r="D64" s="59" t="e">
        <f>ROUND(VLOOKUP(A64,Skills!A37:K337,3,FALSE)
+((VLOOKUP(B64,$A$7:$T$26,15,FALSE)*VLOOKUP(A64,Skills!$A$4:$K$304,4,FALSE))
+(VLOOKUP(B64,$A$7:$T$26,17,FALSE)*VLOOKUP(A64,Skills!$A$4:$K$304,5,FALSE))
+(VLOOKUP(B64,$A$7:$T$26,19,FALSE)*VLOOKUP(A64,Skills!$A$4:$K$304,6,FALSE))
+(VLOOKUP(B64,$A$7:$T59,20,FALSE)*VLOOKUP(A64,Skills!$A$4:$K$304,7,FALSE)))
-(($E$4*VLOOKUP(A64,Skills!$A$4:$K$304,8,FALSE))
+($F$4*VLOOKUP(A64,Skills!$A$4:$K$304,9,FALSE))
+($H$4*VLOOKUP(A64,Skills!$A$4:$K$304,10,FALSE))
+($I$4*VLOOKUP(A64,Skills!$A$4:$K$304,11,FALSE))),0)</f>
        <v>#N/A</v>
      </c>
      <c r="E64" s="60" t="e">
        <f t="shared" si="8"/>
        <v>#N/A</v>
      </c>
      <c r="F64" s="59" t="e">
        <f>ROUND(VLOOKUP(A64,Skills!A37:K337,3,FALSE)
+(((VLOOKUP(B64,$A$7:$T$26,15,FALSE)*1.2)*VLOOKUP(A64,Skills!$A$4:$K$304,4,FALSE))
+((VLOOKUP(B64,$A$7:$T$26,17,FALSE)*1.2)*VLOOKUP(A64,Skills!$A$4:$K$304,5,FALSE))
+(VLOOKUP(B64,$A$7:$T$26,19,FALSE)*VLOOKUP(A64,Skills!$A$4:$K$304,6,FALSE))
+(VLOOKUP(B64,$A$7:$T59,20,FALSE)*VLOOKUP(A64,Skills!$A$4:$K$304,7,FALSE)))
-(($E$4*VLOOKUP(A64,Skills!$A$4:$K$304,8,FALSE))
+($F$4*VLOOKUP(A64,Skills!$A$4:$K$304,9,FALSE))
+($H$4*VLOOKUP(A64,Skills!$A$4:$K$304,10,FALSE))
+($I$4*VLOOKUP(A64,Skills!$A$4:$K$304,11,FALSE))),0)</f>
        <v>#N/A</v>
      </c>
      <c r="G64" s="60" t="e">
        <f>ROUND(VLOOKUP(A64,Skills!A37:K337,3,FALSE)
+(((VLOOKUP(B64,$A$7:$T$26,15,FALSE)*1.4)*VLOOKUP(A64,Skills!$A$4:$K$304,4,FALSE))
+((VLOOKUP(B64,$A$7:$T$26,17,FALSE)*1.4)*VLOOKUP(A64,Skills!$A$4:$K$304,5,FALSE))
+(VLOOKUP(B64,$A$7:$T$26,19,FALSE)*VLOOKUP(A64,Skills!$A$4:$K$304,6,FALSE))
+(VLOOKUP(B64,$A$7:$T59,20,FALSE)*VLOOKUP(A64,Skills!$A$4:$K$304,7,FALSE)))
-(($E$4*VLOOKUP(A64,Skills!$A$4:$K$304,8,FALSE))
+($F$4*VLOOKUP(A64,Skills!$A$4:$K$304,9,FALSE))
+($H$4*VLOOKUP(A64,Skills!$A$4:$K$304,10,FALSE))
+($I$4*VLOOKUP(A64,Skills!$A$4:$K$304,11,FALSE))),0)</f>
        <v>#N/A</v>
      </c>
      <c r="H64" s="59" t="e">
        <f>ROUND(VLOOKUP(A64,Skills!A37:K337,3,FALSE)
+((VLOOKUP(B64,$A$7:$T$26,15,FALSE)*VLOOKUP(A64,Skills!$A$4:$K$304,4,FALSE))
+(VLOOKUP(B64,$A$7:$T$26,17,FALSE)*VLOOKUP(A64,Skills!$A$4:$K$304,5,FALSE))
+(VLOOKUP(B64,$A$7:$T$26,19,FALSE)*VLOOKUP(A64,Skills!$A$4:$K$304,6,FALSE))
+(VLOOKUP(B64,$A$7:$T59,20,FALSE)*VLOOKUP(A64,Skills!$A$4:$K$304,7,FALSE)))
-((($E$4*1.2)*VLOOKUP(A64,Skills!$A$4:$K$304,8,FALSE))
+(($F$4*1.2)*VLOOKUP(A64,Skills!$A$4:$K$304,9,FALSE))
+($H$4*VLOOKUP(A64,Skills!$A$4:$K$304,10,FALSE))
+($I$4*VLOOKUP(A64,Skills!$A$4:$K$304,11,FALSE))),0)</f>
        <v>#N/A</v>
      </c>
      <c r="I64" s="61" t="e">
        <f>ROUND(VLOOKUP(A64,Skills!A37:K337,3,FALSE)
+((VLOOKUP(B64,$A$7:$T$26,15,FALSE)*VLOOKUP(A64,Skills!$A$4:$K$304,4,FALSE))
+(VLOOKUP(B64,$A$7:$T$26,17,FALSE)*VLOOKUP(A64,Skills!$A$4:$K$304,5,FALSE))
+(VLOOKUP(B64,$A$7:$T$26,19,FALSE)*VLOOKUP(A64,Skills!$A$4:$K$304,6,FALSE))
+(VLOOKUP(B64,$A$7:$T59,20,FALSE)*VLOOKUP(A64,Skills!$A$4:$K$304,7,FALSE)))
-((($E$4*1.4)*VLOOKUP(A64,Skills!$A$4:$K$304,8,FALSE))
+(($F$4*1.4)*VLOOKUP(A64,Skills!$A$4:$K$304,9,FALSE))
+($H$4*VLOOKUP(A64,Skills!$A$4:$K$304,10,FALSE))
+($I$4*VLOOKUP(A64,Skills!$A$4:$K$304,11,FALSE))),0)</f>
        <v>#N/A</v>
      </c>
      <c r="K64" s="68"/>
      <c r="L64" s="45">
        <f>EnemySkills!A37</f>
        <v>0</v>
      </c>
      <c r="M64" s="60" t="e">
        <f ca="1">ROUND(VLOOKUP($L64,EnemySkills!$A$4:$K$304,3,FALSE)
+(
 ($D$4*VLOOKUP($L64,EnemySkills!$A$4:$K$304,4,FALSE))
+($F$4*VLOOKUP($L64,EnemySkills!$A$4:$K$304,5,FALSE))
+($H$4*VLOOKUP($L64,EnemySkills!$A$4:$K$304,6,FALSE))
+($I$4*VLOOKUP($L64,EnemySkills!$A$4:$K$304,7,FALSE))
)-(
 (VLOOKUP(M$30,$A$7:$T$26,16,FALSE)*VLOOKUP($L64,EnemySkills!$A$4:$K$304,8,FALSE))
+(VLOOKUP(M$30,$A$7:$T$26,18,FALSE)*VLOOKUP($L64,EnemySkills!$A$4:$K$304,9,FALSE))
+(VLOOKUP(M$30,$A$7:$T$26,19,FALSE)*VLOOKUP($L64,EnemySkills!$A$4:$K$304,10,FALSE))
+(VLOOKUP(M$30,$A$7:$T$26,20,FALSE)*VLOOKUP($L64,EnemySkills!$A$4:$K$304,11,FALSE))
),0)</f>
        <v>#N/A</v>
      </c>
      <c r="N64" s="60" t="e">
        <f ca="1">ROUND(VLOOKUP($L64,EnemySkills!$A$4:$K$304,3,FALSE)
+(
 ($D$4*VLOOKUP($L64,EnemySkills!$A$4:$K$304,4,FALSE))
+($F$4*VLOOKUP($L64,EnemySkills!$A$4:$K$304,5,FALSE))
+($H$4*VLOOKUP($L64,EnemySkills!$A$4:$K$304,6,FALSE))
+($I$4*VLOOKUP($L64,EnemySkills!$A$4:$K$304,7,FALSE))
)-(
 (VLOOKUP(N$30,$A$7:$T$26,16,FALSE)*VLOOKUP($L64,EnemySkills!$A$4:$K$304,8,FALSE))
+(VLOOKUP(N$30,$A$7:$T$26,18,FALSE)*VLOOKUP($L64,EnemySkills!$A$4:$K$304,9,FALSE))
+(VLOOKUP(N$30,$A$7:$T$26,19,FALSE)*VLOOKUP($L64,EnemySkills!$A$4:$K$304,10,FALSE))
+(VLOOKUP(N$30,$A$7:$T$26,20,FALSE)*VLOOKUP($L64,EnemySkills!$A$4:$K$304,11,FALSE))
),0)</f>
        <v>#N/A</v>
      </c>
      <c r="O64" s="60" t="e">
        <f ca="1">ROUND(VLOOKUP($L64,EnemySkills!$A$4:$K$304,3,FALSE)
+(
 ($D$4*VLOOKUP($L64,EnemySkills!$A$4:$K$304,4,FALSE))
+($F$4*VLOOKUP($L64,EnemySkills!$A$4:$K$304,5,FALSE))
+($H$4*VLOOKUP($L64,EnemySkills!$A$4:$K$304,6,FALSE))
+($I$4*VLOOKUP($L64,EnemySkills!$A$4:$K$304,7,FALSE))
)-(
 (VLOOKUP(O$30,$A$7:$T$26,16,FALSE)*VLOOKUP($L64,EnemySkills!$A$4:$K$304,8,FALSE))
+(VLOOKUP(O$30,$A$7:$T$26,18,FALSE)*VLOOKUP($L64,EnemySkills!$A$4:$K$304,9,FALSE))
+(VLOOKUP(O$30,$A$7:$T$26,19,FALSE)*VLOOKUP($L64,EnemySkills!$A$4:$K$304,10,FALSE))
+(VLOOKUP(O$30,$A$7:$T$26,20,FALSE)*VLOOKUP($L64,EnemySkills!$A$4:$K$304,11,FALSE))
),0)</f>
        <v>#N/A</v>
      </c>
      <c r="P64" s="60" t="e">
        <f ca="1">ROUND(VLOOKUP($L64,EnemySkills!$A$4:$K$304,3,FALSE)
+(
 ($D$4*VLOOKUP($L64,EnemySkills!$A$4:$K$304,4,FALSE))
+($F$4*VLOOKUP($L64,EnemySkills!$A$4:$K$304,5,FALSE))
+($H$4*VLOOKUP($L64,EnemySkills!$A$4:$K$304,6,FALSE))
+($I$4*VLOOKUP($L64,EnemySkills!$A$4:$K$304,7,FALSE))
)-(
 (VLOOKUP(P$30,$A$7:$T$26,16,FALSE)*VLOOKUP($L64,EnemySkills!$A$4:$K$304,8,FALSE))
+(VLOOKUP(P$30,$A$7:$T$26,18,FALSE)*VLOOKUP($L64,EnemySkills!$A$4:$K$304,9,FALSE))
+(VLOOKUP(P$30,$A$7:$T$26,19,FALSE)*VLOOKUP($L64,EnemySkills!$A$4:$K$304,10,FALSE))
+(VLOOKUP(P$30,$A$7:$T$26,20,FALSE)*VLOOKUP($L64,EnemySkills!$A$4:$K$304,11,FALSE))
),0)</f>
        <v>#N/A</v>
      </c>
      <c r="Q64" s="60" t="e">
        <f ca="1">ROUND(VLOOKUP($L64,EnemySkills!$A$4:$K$304,3,FALSE)
+(
 ($D$4*VLOOKUP($L64,EnemySkills!$A$4:$K$304,4,FALSE))
+($F$4*VLOOKUP($L64,EnemySkills!$A$4:$K$304,5,FALSE))
+($H$4*VLOOKUP($L64,EnemySkills!$A$4:$K$304,6,FALSE))
+($I$4*VLOOKUP($L64,EnemySkills!$A$4:$K$304,7,FALSE))
)-(
 (VLOOKUP(Q$30,$A$7:$T$26,16,FALSE)*VLOOKUP($L64,EnemySkills!$A$4:$K$304,8,FALSE))
+(VLOOKUP(Q$30,$A$7:$T$26,18,FALSE)*VLOOKUP($L64,EnemySkills!$A$4:$K$304,9,FALSE))
+(VLOOKUP(Q$30,$A$7:$T$26,19,FALSE)*VLOOKUP($L64,EnemySkills!$A$4:$K$304,10,FALSE))
+(VLOOKUP(Q$30,$A$7:$T$26,20,FALSE)*VLOOKUP($L64,EnemySkills!$A$4:$K$304,11,FALSE))
),0)</f>
        <v>#N/A</v>
      </c>
      <c r="R64" s="60" t="e">
        <f ca="1">ROUND(VLOOKUP($L64,EnemySkills!$A$4:$K$304,3,FALSE)
+(
 ($D$4*VLOOKUP($L64,EnemySkills!$A$4:$K$304,4,FALSE))
+($F$4*VLOOKUP($L64,EnemySkills!$A$4:$K$304,5,FALSE))
+($H$4*VLOOKUP($L64,EnemySkills!$A$4:$K$304,6,FALSE))
+($I$4*VLOOKUP($L64,EnemySkills!$A$4:$K$304,7,FALSE))
)-(
 (VLOOKUP(R$30,$A$7:$T$26,16,FALSE)*VLOOKUP($L64,EnemySkills!$A$4:$K$304,8,FALSE))
+(VLOOKUP(R$30,$A$7:$T$26,18,FALSE)*VLOOKUP($L64,EnemySkills!$A$4:$K$304,9,FALSE))
+(VLOOKUP(R$30,$A$7:$T$26,19,FALSE)*VLOOKUP($L64,EnemySkills!$A$4:$K$304,10,FALSE))
+(VLOOKUP(R$30,$A$7:$T$26,20,FALSE)*VLOOKUP($L64,EnemySkills!$A$4:$K$304,11,FALSE))
),0)</f>
        <v>#N/A</v>
      </c>
      <c r="S64" s="60" t="e">
        <f ca="1">ROUND(VLOOKUP($L64,EnemySkills!$A$4:$K$304,3,FALSE)
+(
 ($D$4*VLOOKUP($L64,EnemySkills!$A$4:$K$304,4,FALSE))
+($F$4*VLOOKUP($L64,EnemySkills!$A$4:$K$304,5,FALSE))
+($H$4*VLOOKUP($L64,EnemySkills!$A$4:$K$304,6,FALSE))
+($I$4*VLOOKUP($L64,EnemySkills!$A$4:$K$304,7,FALSE))
)-(
 (VLOOKUP(S$30,$A$7:$T$26,16,FALSE)*VLOOKUP($L64,EnemySkills!$A$4:$K$304,8,FALSE))
+(VLOOKUP(S$30,$A$7:$T$26,18,FALSE)*VLOOKUP($L64,EnemySkills!$A$4:$K$304,9,FALSE))
+(VLOOKUP(S$30,$A$7:$T$26,19,FALSE)*VLOOKUP($L64,EnemySkills!$A$4:$K$304,10,FALSE))
+(VLOOKUP(S$30,$A$7:$T$26,20,FALSE)*VLOOKUP($L64,EnemySkills!$A$4:$K$304,11,FALSE))
),0)</f>
        <v>#N/A</v>
      </c>
      <c r="T64" s="60" t="e">
        <f ca="1">ROUND(VLOOKUP($L64,EnemySkills!$A$4:$K$304,3,FALSE)
+(
 ($D$4*VLOOKUP($L64,EnemySkills!$A$4:$K$304,4,FALSE))
+($F$4*VLOOKUP($L64,EnemySkills!$A$4:$K$304,5,FALSE))
+($H$4*VLOOKUP($L64,EnemySkills!$A$4:$K$304,6,FALSE))
+($I$4*VLOOKUP($L64,EnemySkills!$A$4:$K$304,7,FALSE))
)-(
 (VLOOKUP(T$30,$A$7:$T$26,16,FALSE)*VLOOKUP($L64,EnemySkills!$A$4:$K$304,8,FALSE))
+(VLOOKUP(T$30,$A$7:$T$26,18,FALSE)*VLOOKUP($L64,EnemySkills!$A$4:$K$304,9,FALSE))
+(VLOOKUP(T$30,$A$7:$T$26,19,FALSE)*VLOOKUP($L64,EnemySkills!$A$4:$K$304,10,FALSE))
+(VLOOKUP(T$30,$A$7:$T$26,20,FALSE)*VLOOKUP($L64,EnemySkills!$A$4:$K$304,11,FALSE))
),0)</f>
        <v>#N/A</v>
      </c>
      <c r="U64" s="60" t="e">
        <f ca="1">ROUND(VLOOKUP($L64,EnemySkills!$A$4:$K$304,3,FALSE)
+(
 ($D$4*VLOOKUP($L64,EnemySkills!$A$4:$K$304,4,FALSE))
+($F$4*VLOOKUP($L64,EnemySkills!$A$4:$K$304,5,FALSE))
+($H$4*VLOOKUP($L64,EnemySkills!$A$4:$K$304,6,FALSE))
+($I$4*VLOOKUP($L64,EnemySkills!$A$4:$K$304,7,FALSE))
)-(
 (VLOOKUP(U$30,$A$7:$T$26,16,FALSE)*VLOOKUP($L64,EnemySkills!$A$4:$K$304,8,FALSE))
+(VLOOKUP(U$30,$A$7:$T$26,18,FALSE)*VLOOKUP($L64,EnemySkills!$A$4:$K$304,9,FALSE))
+(VLOOKUP(U$30,$A$7:$T$26,19,FALSE)*VLOOKUP($L64,EnemySkills!$A$4:$K$304,10,FALSE))
+(VLOOKUP(U$30,$A$7:$T$26,20,FALSE)*VLOOKUP($L64,EnemySkills!$A$4:$K$304,11,FALSE))
),0)</f>
        <v>#N/A</v>
      </c>
      <c r="V64" s="60" t="e">
        <f ca="1">ROUND(VLOOKUP($L64,EnemySkills!$A$4:$K$304,3,FALSE)
+(
 ($D$4*VLOOKUP($L64,EnemySkills!$A$4:$K$304,4,FALSE))
+($F$4*VLOOKUP($L64,EnemySkills!$A$4:$K$304,5,FALSE))
+($H$4*VLOOKUP($L64,EnemySkills!$A$4:$K$304,6,FALSE))
+($I$4*VLOOKUP($L64,EnemySkills!$A$4:$K$304,7,FALSE))
)-(
 (VLOOKUP(V$30,$A$7:$T$26,16,FALSE)*VLOOKUP($L64,EnemySkills!$A$4:$K$304,8,FALSE))
+(VLOOKUP(V$30,$A$7:$T$26,18,FALSE)*VLOOKUP($L64,EnemySkills!$A$4:$K$304,9,FALSE))
+(VLOOKUP(V$30,$A$7:$T$26,19,FALSE)*VLOOKUP($L64,EnemySkills!$A$4:$K$304,10,FALSE))
+(VLOOKUP(V$30,$A$7:$T$26,20,FALSE)*VLOOKUP($L64,EnemySkills!$A$4:$K$304,11,FALSE))
),0)</f>
        <v>#N/A</v>
      </c>
      <c r="W64" s="60" t="e">
        <f ca="1">ROUND(VLOOKUP($L64,EnemySkills!$A$4:$K$304,3,FALSE)
+(
 ($D$4*VLOOKUP($L64,EnemySkills!$A$4:$K$304,4,FALSE))
+($F$4*VLOOKUP($L64,EnemySkills!$A$4:$K$304,5,FALSE))
+($H$4*VLOOKUP($L64,EnemySkills!$A$4:$K$304,6,FALSE))
+($I$4*VLOOKUP($L64,EnemySkills!$A$4:$K$304,7,FALSE))
)-(
 (VLOOKUP(W$30,$A$7:$T$26,16,FALSE)*VLOOKUP($L64,EnemySkills!$A$4:$K$304,8,FALSE))
+(VLOOKUP(W$30,$A$7:$T$26,18,FALSE)*VLOOKUP($L64,EnemySkills!$A$4:$K$304,9,FALSE))
+(VLOOKUP(W$30,$A$7:$T$26,19,FALSE)*VLOOKUP($L64,EnemySkills!$A$4:$K$304,10,FALSE))
+(VLOOKUP(W$30,$A$7:$T$26,20,FALSE)*VLOOKUP($L64,EnemySkills!$A$4:$K$304,11,FALSE))
),0)</f>
        <v>#N/A</v>
      </c>
      <c r="X64" s="60" t="e">
        <f ca="1">ROUND(VLOOKUP($L64,EnemySkills!$A$4:$K$304,3,FALSE)
+(
 ($D$4*VLOOKUP($L64,EnemySkills!$A$4:$K$304,4,FALSE))
+($F$4*VLOOKUP($L64,EnemySkills!$A$4:$K$304,5,FALSE))
+($H$4*VLOOKUP($L64,EnemySkills!$A$4:$K$304,6,FALSE))
+($I$4*VLOOKUP($L64,EnemySkills!$A$4:$K$304,7,FALSE))
)-(
 (VLOOKUP(X$30,$A$7:$T$26,16,FALSE)*VLOOKUP($L64,EnemySkills!$A$4:$K$304,8,FALSE))
+(VLOOKUP(X$30,$A$7:$T$26,18,FALSE)*VLOOKUP($L64,EnemySkills!$A$4:$K$304,9,FALSE))
+(VLOOKUP(X$30,$A$7:$T$26,19,FALSE)*VLOOKUP($L64,EnemySkills!$A$4:$K$304,10,FALSE))
+(VLOOKUP(X$30,$A$7:$T$26,20,FALSE)*VLOOKUP($L64,EnemySkills!$A$4:$K$304,11,FALSE))
),0)</f>
        <v>#N/A</v>
      </c>
      <c r="Y64" s="60" t="e">
        <f ca="1">ROUND(VLOOKUP($L64,EnemySkills!$A$4:$K$304,3,FALSE)
+(
 ($D$4*VLOOKUP($L64,EnemySkills!$A$4:$K$304,4,FALSE))
+($F$4*VLOOKUP($L64,EnemySkills!$A$4:$K$304,5,FALSE))
+($H$4*VLOOKUP($L64,EnemySkills!$A$4:$K$304,6,FALSE))
+($I$4*VLOOKUP($L64,EnemySkills!$A$4:$K$304,7,FALSE))
)-(
 (VLOOKUP(Y$30,$A$7:$T$26,16,FALSE)*VLOOKUP($L64,EnemySkills!$A$4:$K$304,8,FALSE))
+(VLOOKUP(Y$30,$A$7:$T$26,18,FALSE)*VLOOKUP($L64,EnemySkills!$A$4:$K$304,9,FALSE))
+(VLOOKUP(Y$30,$A$7:$T$26,19,FALSE)*VLOOKUP($L64,EnemySkills!$A$4:$K$304,10,FALSE))
+(VLOOKUP(Y$30,$A$7:$T$26,20,FALSE)*VLOOKUP($L64,EnemySkills!$A$4:$K$304,11,FALSE))
),0)</f>
        <v>#N/A</v>
      </c>
      <c r="Z64" s="60" t="e">
        <f ca="1">ROUND(VLOOKUP($L64,EnemySkills!$A$4:$K$304,3,FALSE)
+(
 ($D$4*VLOOKUP($L64,EnemySkills!$A$4:$K$304,4,FALSE))
+($F$4*VLOOKUP($L64,EnemySkills!$A$4:$K$304,5,FALSE))
+($H$4*VLOOKUP($L64,EnemySkills!$A$4:$K$304,6,FALSE))
+($I$4*VLOOKUP($L64,EnemySkills!$A$4:$K$304,7,FALSE))
)-(
 (VLOOKUP(Z$30,$A$7:$T$26,16,FALSE)*VLOOKUP($L64,EnemySkills!$A$4:$K$304,8,FALSE))
+(VLOOKUP(Z$30,$A$7:$T$26,18,FALSE)*VLOOKUP($L64,EnemySkills!$A$4:$K$304,9,FALSE))
+(VLOOKUP(Z$30,$A$7:$T$26,19,FALSE)*VLOOKUP($L64,EnemySkills!$A$4:$K$304,10,FALSE))
+(VLOOKUP(Z$30,$A$7:$T$26,20,FALSE)*VLOOKUP($L64,EnemySkills!$A$4:$K$304,11,FALSE))
),0)</f>
        <v>#N/A</v>
      </c>
      <c r="AA64" s="60" t="e">
        <f ca="1">ROUND(VLOOKUP($L64,EnemySkills!$A$4:$K$304,3,FALSE)
+(
 ($D$4*VLOOKUP($L64,EnemySkills!$A$4:$K$304,4,FALSE))
+($F$4*VLOOKUP($L64,EnemySkills!$A$4:$K$304,5,FALSE))
+($H$4*VLOOKUP($L64,EnemySkills!$A$4:$K$304,6,FALSE))
+($I$4*VLOOKUP($L64,EnemySkills!$A$4:$K$304,7,FALSE))
)-(
 (VLOOKUP(AA$30,$A$7:$T$26,16,FALSE)*VLOOKUP($L64,EnemySkills!$A$4:$K$304,8,FALSE))
+(VLOOKUP(AA$30,$A$7:$T$26,18,FALSE)*VLOOKUP($L64,EnemySkills!$A$4:$K$304,9,FALSE))
+(VLOOKUP(AA$30,$A$7:$T$26,19,FALSE)*VLOOKUP($L64,EnemySkills!$A$4:$K$304,10,FALSE))
+(VLOOKUP(AA$30,$A$7:$T$26,20,FALSE)*VLOOKUP($L64,EnemySkills!$A$4:$K$304,11,FALSE))
),0)</f>
        <v>#N/A</v>
      </c>
      <c r="AB64" s="60" t="e">
        <f ca="1">ROUND(VLOOKUP($L64,EnemySkills!$A$4:$K$304,3,FALSE)
+(
 ($D$4*VLOOKUP($L64,EnemySkills!$A$4:$K$304,4,FALSE))
+($F$4*VLOOKUP($L64,EnemySkills!$A$4:$K$304,5,FALSE))
+($H$4*VLOOKUP($L64,EnemySkills!$A$4:$K$304,6,FALSE))
+($I$4*VLOOKUP($L64,EnemySkills!$A$4:$K$304,7,FALSE))
)-(
 (VLOOKUP(AB$30,$A$7:$T$26,16,FALSE)*VLOOKUP($L64,EnemySkills!$A$4:$K$304,8,FALSE))
+(VLOOKUP(AB$30,$A$7:$T$26,18,FALSE)*VLOOKUP($L64,EnemySkills!$A$4:$K$304,9,FALSE))
+(VLOOKUP(AB$30,$A$7:$T$26,19,FALSE)*VLOOKUP($L64,EnemySkills!$A$4:$K$304,10,FALSE))
+(VLOOKUP(AB$30,$A$7:$T$26,20,FALSE)*VLOOKUP($L64,EnemySkills!$A$4:$K$304,11,FALSE))
),0)</f>
        <v>#N/A</v>
      </c>
      <c r="AC64" s="60" t="e">
        <f ca="1">ROUND(VLOOKUP($L64,EnemySkills!$A$4:$K$304,3,FALSE)
+(
 ($D$4*VLOOKUP($L64,EnemySkills!$A$4:$K$304,4,FALSE))
+($F$4*VLOOKUP($L64,EnemySkills!$A$4:$K$304,5,FALSE))
+($H$4*VLOOKUP($L64,EnemySkills!$A$4:$K$304,6,FALSE))
+($I$4*VLOOKUP($L64,EnemySkills!$A$4:$K$304,7,FALSE))
)-(
 (VLOOKUP(AC$30,$A$7:$T$26,16,FALSE)*VLOOKUP($L64,EnemySkills!$A$4:$K$304,8,FALSE))
+(VLOOKUP(AC$30,$A$7:$T$26,18,FALSE)*VLOOKUP($L64,EnemySkills!$A$4:$K$304,9,FALSE))
+(VLOOKUP(AC$30,$A$7:$T$26,19,FALSE)*VLOOKUP($L64,EnemySkills!$A$4:$K$304,10,FALSE))
+(VLOOKUP(AC$30,$A$7:$T$26,20,FALSE)*VLOOKUP($L64,EnemySkills!$A$4:$K$304,11,FALSE))
),0)</f>
        <v>#N/A</v>
      </c>
      <c r="AD64" s="60" t="e">
        <f ca="1">ROUND(VLOOKUP($L64,EnemySkills!$A$4:$K$304,3,FALSE)
+(
 ($D$4*VLOOKUP($L64,EnemySkills!$A$4:$K$304,4,FALSE))
+($F$4*VLOOKUP($L64,EnemySkills!$A$4:$K$304,5,FALSE))
+($H$4*VLOOKUP($L64,EnemySkills!$A$4:$K$304,6,FALSE))
+($I$4*VLOOKUP($L64,EnemySkills!$A$4:$K$304,7,FALSE))
)-(
 (VLOOKUP(AD$30,$A$7:$T$26,16,FALSE)*VLOOKUP($L64,EnemySkills!$A$4:$K$304,8,FALSE))
+(VLOOKUP(AD$30,$A$7:$T$26,18,FALSE)*VLOOKUP($L64,EnemySkills!$A$4:$K$304,9,FALSE))
+(VLOOKUP(AD$30,$A$7:$T$26,19,FALSE)*VLOOKUP($L64,EnemySkills!$A$4:$K$304,10,FALSE))
+(VLOOKUP(AD$30,$A$7:$T$26,20,FALSE)*VLOOKUP($L64,EnemySkills!$A$4:$K$304,11,FALSE))
),0)</f>
        <v>#N/A</v>
      </c>
      <c r="AE64" s="60" t="e">
        <f ca="1">ROUND(VLOOKUP($L64,EnemySkills!$A$4:$K$304,3,FALSE)
+(
 ($D$4*VLOOKUP($L64,EnemySkills!$A$4:$K$304,4,FALSE))
+($F$4*VLOOKUP($L64,EnemySkills!$A$4:$K$304,5,FALSE))
+($H$4*VLOOKUP($L64,EnemySkills!$A$4:$K$304,6,FALSE))
+($I$4*VLOOKUP($L64,EnemySkills!$A$4:$K$304,7,FALSE))
)-(
 (VLOOKUP(AE$30,$A$7:$T$26,16,FALSE)*VLOOKUP($L64,EnemySkills!$A$4:$K$304,8,FALSE))
+(VLOOKUP(AE$30,$A$7:$T$26,18,FALSE)*VLOOKUP($L64,EnemySkills!$A$4:$K$304,9,FALSE))
+(VLOOKUP(AE$30,$A$7:$T$26,19,FALSE)*VLOOKUP($L64,EnemySkills!$A$4:$K$304,10,FALSE))
+(VLOOKUP(AE$30,$A$7:$T$26,20,FALSE)*VLOOKUP($L64,EnemySkills!$A$4:$K$304,11,FALSE))
),0)</f>
        <v>#N/A</v>
      </c>
      <c r="AF64" s="60" t="e">
        <f ca="1">ROUND(VLOOKUP($L64,EnemySkills!$A$4:$K$304,3,FALSE)
+(
 ($D$4*VLOOKUP($L64,EnemySkills!$A$4:$K$304,4,FALSE))
+($F$4*VLOOKUP($L64,EnemySkills!$A$4:$K$304,5,FALSE))
+($H$4*VLOOKUP($L64,EnemySkills!$A$4:$K$304,6,FALSE))
+($I$4*VLOOKUP($L64,EnemySkills!$A$4:$K$304,7,FALSE))
)-(
 (VLOOKUP(AF$30,$A$7:$T$26,16,FALSE)*VLOOKUP($L64,EnemySkills!$A$4:$K$304,8,FALSE))
+(VLOOKUP(AF$30,$A$7:$T$26,18,FALSE)*VLOOKUP($L64,EnemySkills!$A$4:$K$304,9,FALSE))
+(VLOOKUP(AF$30,$A$7:$T$26,19,FALSE)*VLOOKUP($L64,EnemySkills!$A$4:$K$304,10,FALSE))
+(VLOOKUP(AF$30,$A$7:$T$26,20,FALSE)*VLOOKUP($L64,EnemySkills!$A$4:$K$304,11,FALSE))
),0)</f>
        <v>#N/A</v>
      </c>
    </row>
    <row r="65" spans="1:32" x14ac:dyDescent="0.25">
      <c r="A65" s="45">
        <f>Skills!A38</f>
        <v>0</v>
      </c>
      <c r="B65" s="75" t="e">
        <f>VLOOKUP($A65,Skills!$A$4:$C$304,2,FALSE)</f>
        <v>#N/A</v>
      </c>
      <c r="C65" s="75"/>
      <c r="D65" s="59" t="e">
        <f>ROUND(VLOOKUP(A65,Skills!A38:K338,3,FALSE)
+((VLOOKUP(B65,$A$7:$T$26,15,FALSE)*VLOOKUP(A65,Skills!$A$4:$K$304,4,FALSE))
+(VLOOKUP(B65,$A$7:$T$26,17,FALSE)*VLOOKUP(A65,Skills!$A$4:$K$304,5,FALSE))
+(VLOOKUP(B65,$A$7:$T$26,19,FALSE)*VLOOKUP(A65,Skills!$A$4:$K$304,6,FALSE))
+(VLOOKUP(B65,$A$7:$T60,20,FALSE)*VLOOKUP(A65,Skills!$A$4:$K$304,7,FALSE)))
-(($E$4*VLOOKUP(A65,Skills!$A$4:$K$304,8,FALSE))
+($F$4*VLOOKUP(A65,Skills!$A$4:$K$304,9,FALSE))
+($H$4*VLOOKUP(A65,Skills!$A$4:$K$304,10,FALSE))
+($I$4*VLOOKUP(A65,Skills!$A$4:$K$304,11,FALSE))),0)</f>
        <v>#N/A</v>
      </c>
      <c r="E65" s="60" t="e">
        <f t="shared" si="8"/>
        <v>#N/A</v>
      </c>
      <c r="F65" s="59" t="e">
        <f>ROUND(VLOOKUP(A65,Skills!A38:K338,3,FALSE)
+(((VLOOKUP(B65,$A$7:$T$26,15,FALSE)*1.2)*VLOOKUP(A65,Skills!$A$4:$K$304,4,FALSE))
+((VLOOKUP(B65,$A$7:$T$26,17,FALSE)*1.2)*VLOOKUP(A65,Skills!$A$4:$K$304,5,FALSE))
+(VLOOKUP(B65,$A$7:$T$26,19,FALSE)*VLOOKUP(A65,Skills!$A$4:$K$304,6,FALSE))
+(VLOOKUP(B65,$A$7:$T60,20,FALSE)*VLOOKUP(A65,Skills!$A$4:$K$304,7,FALSE)))
-(($E$4*VLOOKUP(A65,Skills!$A$4:$K$304,8,FALSE))
+($F$4*VLOOKUP(A65,Skills!$A$4:$K$304,9,FALSE))
+($H$4*VLOOKUP(A65,Skills!$A$4:$K$304,10,FALSE))
+($I$4*VLOOKUP(A65,Skills!$A$4:$K$304,11,FALSE))),0)</f>
        <v>#N/A</v>
      </c>
      <c r="G65" s="60" t="e">
        <f>ROUND(VLOOKUP(A65,Skills!A38:K338,3,FALSE)
+(((VLOOKUP(B65,$A$7:$T$26,15,FALSE)*1.4)*VLOOKUP(A65,Skills!$A$4:$K$304,4,FALSE))
+((VLOOKUP(B65,$A$7:$T$26,17,FALSE)*1.4)*VLOOKUP(A65,Skills!$A$4:$K$304,5,FALSE))
+(VLOOKUP(B65,$A$7:$T$26,19,FALSE)*VLOOKUP(A65,Skills!$A$4:$K$304,6,FALSE))
+(VLOOKUP(B65,$A$7:$T60,20,FALSE)*VLOOKUP(A65,Skills!$A$4:$K$304,7,FALSE)))
-(($E$4*VLOOKUP(A65,Skills!$A$4:$K$304,8,FALSE))
+($F$4*VLOOKUP(A65,Skills!$A$4:$K$304,9,FALSE))
+($H$4*VLOOKUP(A65,Skills!$A$4:$K$304,10,FALSE))
+($I$4*VLOOKUP(A65,Skills!$A$4:$K$304,11,FALSE))),0)</f>
        <v>#N/A</v>
      </c>
      <c r="H65" s="59" t="e">
        <f>ROUND(VLOOKUP(A65,Skills!A38:K338,3,FALSE)
+((VLOOKUP(B65,$A$7:$T$26,15,FALSE)*VLOOKUP(A65,Skills!$A$4:$K$304,4,FALSE))
+(VLOOKUP(B65,$A$7:$T$26,17,FALSE)*VLOOKUP(A65,Skills!$A$4:$K$304,5,FALSE))
+(VLOOKUP(B65,$A$7:$T$26,19,FALSE)*VLOOKUP(A65,Skills!$A$4:$K$304,6,FALSE))
+(VLOOKUP(B65,$A$7:$T60,20,FALSE)*VLOOKUP(A65,Skills!$A$4:$K$304,7,FALSE)))
-((($E$4*1.2)*VLOOKUP(A65,Skills!$A$4:$K$304,8,FALSE))
+(($F$4*1.2)*VLOOKUP(A65,Skills!$A$4:$K$304,9,FALSE))
+($H$4*VLOOKUP(A65,Skills!$A$4:$K$304,10,FALSE))
+($I$4*VLOOKUP(A65,Skills!$A$4:$K$304,11,FALSE))),0)</f>
        <v>#N/A</v>
      </c>
      <c r="I65" s="61" t="e">
        <f>ROUND(VLOOKUP(A65,Skills!A38:K338,3,FALSE)
+((VLOOKUP(B65,$A$7:$T$26,15,FALSE)*VLOOKUP(A65,Skills!$A$4:$K$304,4,FALSE))
+(VLOOKUP(B65,$A$7:$T$26,17,FALSE)*VLOOKUP(A65,Skills!$A$4:$K$304,5,FALSE))
+(VLOOKUP(B65,$A$7:$T$26,19,FALSE)*VLOOKUP(A65,Skills!$A$4:$K$304,6,FALSE))
+(VLOOKUP(B65,$A$7:$T60,20,FALSE)*VLOOKUP(A65,Skills!$A$4:$K$304,7,FALSE)))
-((($E$4*1.4)*VLOOKUP(A65,Skills!$A$4:$K$304,8,FALSE))
+(($F$4*1.4)*VLOOKUP(A65,Skills!$A$4:$K$304,9,FALSE))
+($H$4*VLOOKUP(A65,Skills!$A$4:$K$304,10,FALSE))
+($I$4*VLOOKUP(A65,Skills!$A$4:$K$304,11,FALSE))),0)</f>
        <v>#N/A</v>
      </c>
      <c r="K65" s="68"/>
      <c r="L65" s="45">
        <f>EnemySkills!A38</f>
        <v>0</v>
      </c>
      <c r="M65" s="60" t="e">
        <f ca="1">ROUND(VLOOKUP($L65,EnemySkills!$A$4:$K$304,3,FALSE)
+(
 ($D$4*VLOOKUP($L65,EnemySkills!$A$4:$K$304,4,FALSE))
+($F$4*VLOOKUP($L65,EnemySkills!$A$4:$K$304,5,FALSE))
+($H$4*VLOOKUP($L65,EnemySkills!$A$4:$K$304,6,FALSE))
+($I$4*VLOOKUP($L65,EnemySkills!$A$4:$K$304,7,FALSE))
)-(
 (VLOOKUP(M$30,$A$7:$T$26,16,FALSE)*VLOOKUP($L65,EnemySkills!$A$4:$K$304,8,FALSE))
+(VLOOKUP(M$30,$A$7:$T$26,18,FALSE)*VLOOKUP($L65,EnemySkills!$A$4:$K$304,9,FALSE))
+(VLOOKUP(M$30,$A$7:$T$26,19,FALSE)*VLOOKUP($L65,EnemySkills!$A$4:$K$304,10,FALSE))
+(VLOOKUP(M$30,$A$7:$T$26,20,FALSE)*VLOOKUP($L65,EnemySkills!$A$4:$K$304,11,FALSE))
),0)</f>
        <v>#N/A</v>
      </c>
      <c r="N65" s="60" t="e">
        <f ca="1">ROUND(VLOOKUP($L65,EnemySkills!$A$4:$K$304,3,FALSE)
+(
 ($D$4*VLOOKUP($L65,EnemySkills!$A$4:$K$304,4,FALSE))
+($F$4*VLOOKUP($L65,EnemySkills!$A$4:$K$304,5,FALSE))
+($H$4*VLOOKUP($L65,EnemySkills!$A$4:$K$304,6,FALSE))
+($I$4*VLOOKUP($L65,EnemySkills!$A$4:$K$304,7,FALSE))
)-(
 (VLOOKUP(N$30,$A$7:$T$26,16,FALSE)*VLOOKUP($L65,EnemySkills!$A$4:$K$304,8,FALSE))
+(VLOOKUP(N$30,$A$7:$T$26,18,FALSE)*VLOOKUP($L65,EnemySkills!$A$4:$K$304,9,FALSE))
+(VLOOKUP(N$30,$A$7:$T$26,19,FALSE)*VLOOKUP($L65,EnemySkills!$A$4:$K$304,10,FALSE))
+(VLOOKUP(N$30,$A$7:$T$26,20,FALSE)*VLOOKUP($L65,EnemySkills!$A$4:$K$304,11,FALSE))
),0)</f>
        <v>#N/A</v>
      </c>
      <c r="O65" s="60" t="e">
        <f ca="1">ROUND(VLOOKUP($L65,EnemySkills!$A$4:$K$304,3,FALSE)
+(
 ($D$4*VLOOKUP($L65,EnemySkills!$A$4:$K$304,4,FALSE))
+($F$4*VLOOKUP($L65,EnemySkills!$A$4:$K$304,5,FALSE))
+($H$4*VLOOKUP($L65,EnemySkills!$A$4:$K$304,6,FALSE))
+($I$4*VLOOKUP($L65,EnemySkills!$A$4:$K$304,7,FALSE))
)-(
 (VLOOKUP(O$30,$A$7:$T$26,16,FALSE)*VLOOKUP($L65,EnemySkills!$A$4:$K$304,8,FALSE))
+(VLOOKUP(O$30,$A$7:$T$26,18,FALSE)*VLOOKUP($L65,EnemySkills!$A$4:$K$304,9,FALSE))
+(VLOOKUP(O$30,$A$7:$T$26,19,FALSE)*VLOOKUP($L65,EnemySkills!$A$4:$K$304,10,FALSE))
+(VLOOKUP(O$30,$A$7:$T$26,20,FALSE)*VLOOKUP($L65,EnemySkills!$A$4:$K$304,11,FALSE))
),0)</f>
        <v>#N/A</v>
      </c>
      <c r="P65" s="60" t="e">
        <f ca="1">ROUND(VLOOKUP($L65,EnemySkills!$A$4:$K$304,3,FALSE)
+(
 ($D$4*VLOOKUP($L65,EnemySkills!$A$4:$K$304,4,FALSE))
+($F$4*VLOOKUP($L65,EnemySkills!$A$4:$K$304,5,FALSE))
+($H$4*VLOOKUP($L65,EnemySkills!$A$4:$K$304,6,FALSE))
+($I$4*VLOOKUP($L65,EnemySkills!$A$4:$K$304,7,FALSE))
)-(
 (VLOOKUP(P$30,$A$7:$T$26,16,FALSE)*VLOOKUP($L65,EnemySkills!$A$4:$K$304,8,FALSE))
+(VLOOKUP(P$30,$A$7:$T$26,18,FALSE)*VLOOKUP($L65,EnemySkills!$A$4:$K$304,9,FALSE))
+(VLOOKUP(P$30,$A$7:$T$26,19,FALSE)*VLOOKUP($L65,EnemySkills!$A$4:$K$304,10,FALSE))
+(VLOOKUP(P$30,$A$7:$T$26,20,FALSE)*VLOOKUP($L65,EnemySkills!$A$4:$K$304,11,FALSE))
),0)</f>
        <v>#N/A</v>
      </c>
      <c r="Q65" s="60" t="e">
        <f ca="1">ROUND(VLOOKUP($L65,EnemySkills!$A$4:$K$304,3,FALSE)
+(
 ($D$4*VLOOKUP($L65,EnemySkills!$A$4:$K$304,4,FALSE))
+($F$4*VLOOKUP($L65,EnemySkills!$A$4:$K$304,5,FALSE))
+($H$4*VLOOKUP($L65,EnemySkills!$A$4:$K$304,6,FALSE))
+($I$4*VLOOKUP($L65,EnemySkills!$A$4:$K$304,7,FALSE))
)-(
 (VLOOKUP(Q$30,$A$7:$T$26,16,FALSE)*VLOOKUP($L65,EnemySkills!$A$4:$K$304,8,FALSE))
+(VLOOKUP(Q$30,$A$7:$T$26,18,FALSE)*VLOOKUP($L65,EnemySkills!$A$4:$K$304,9,FALSE))
+(VLOOKUP(Q$30,$A$7:$T$26,19,FALSE)*VLOOKUP($L65,EnemySkills!$A$4:$K$304,10,FALSE))
+(VLOOKUP(Q$30,$A$7:$T$26,20,FALSE)*VLOOKUP($L65,EnemySkills!$A$4:$K$304,11,FALSE))
),0)</f>
        <v>#N/A</v>
      </c>
      <c r="R65" s="60" t="e">
        <f ca="1">ROUND(VLOOKUP($L65,EnemySkills!$A$4:$K$304,3,FALSE)
+(
 ($D$4*VLOOKUP($L65,EnemySkills!$A$4:$K$304,4,FALSE))
+($F$4*VLOOKUP($L65,EnemySkills!$A$4:$K$304,5,FALSE))
+($H$4*VLOOKUP($L65,EnemySkills!$A$4:$K$304,6,FALSE))
+($I$4*VLOOKUP($L65,EnemySkills!$A$4:$K$304,7,FALSE))
)-(
 (VLOOKUP(R$30,$A$7:$T$26,16,FALSE)*VLOOKUP($L65,EnemySkills!$A$4:$K$304,8,FALSE))
+(VLOOKUP(R$30,$A$7:$T$26,18,FALSE)*VLOOKUP($L65,EnemySkills!$A$4:$K$304,9,FALSE))
+(VLOOKUP(R$30,$A$7:$T$26,19,FALSE)*VLOOKUP($L65,EnemySkills!$A$4:$K$304,10,FALSE))
+(VLOOKUP(R$30,$A$7:$T$26,20,FALSE)*VLOOKUP($L65,EnemySkills!$A$4:$K$304,11,FALSE))
),0)</f>
        <v>#N/A</v>
      </c>
      <c r="S65" s="60" t="e">
        <f ca="1">ROUND(VLOOKUP($L65,EnemySkills!$A$4:$K$304,3,FALSE)
+(
 ($D$4*VLOOKUP($L65,EnemySkills!$A$4:$K$304,4,FALSE))
+($F$4*VLOOKUP($L65,EnemySkills!$A$4:$K$304,5,FALSE))
+($H$4*VLOOKUP($L65,EnemySkills!$A$4:$K$304,6,FALSE))
+($I$4*VLOOKUP($L65,EnemySkills!$A$4:$K$304,7,FALSE))
)-(
 (VLOOKUP(S$30,$A$7:$T$26,16,FALSE)*VLOOKUP($L65,EnemySkills!$A$4:$K$304,8,FALSE))
+(VLOOKUP(S$30,$A$7:$T$26,18,FALSE)*VLOOKUP($L65,EnemySkills!$A$4:$K$304,9,FALSE))
+(VLOOKUP(S$30,$A$7:$T$26,19,FALSE)*VLOOKUP($L65,EnemySkills!$A$4:$K$304,10,FALSE))
+(VLOOKUP(S$30,$A$7:$T$26,20,FALSE)*VLOOKUP($L65,EnemySkills!$A$4:$K$304,11,FALSE))
),0)</f>
        <v>#N/A</v>
      </c>
      <c r="T65" s="60" t="e">
        <f ca="1">ROUND(VLOOKUP($L65,EnemySkills!$A$4:$K$304,3,FALSE)
+(
 ($D$4*VLOOKUP($L65,EnemySkills!$A$4:$K$304,4,FALSE))
+($F$4*VLOOKUP($L65,EnemySkills!$A$4:$K$304,5,FALSE))
+($H$4*VLOOKUP($L65,EnemySkills!$A$4:$K$304,6,FALSE))
+($I$4*VLOOKUP($L65,EnemySkills!$A$4:$K$304,7,FALSE))
)-(
 (VLOOKUP(T$30,$A$7:$T$26,16,FALSE)*VLOOKUP($L65,EnemySkills!$A$4:$K$304,8,FALSE))
+(VLOOKUP(T$30,$A$7:$T$26,18,FALSE)*VLOOKUP($L65,EnemySkills!$A$4:$K$304,9,FALSE))
+(VLOOKUP(T$30,$A$7:$T$26,19,FALSE)*VLOOKUP($L65,EnemySkills!$A$4:$K$304,10,FALSE))
+(VLOOKUP(T$30,$A$7:$T$26,20,FALSE)*VLOOKUP($L65,EnemySkills!$A$4:$K$304,11,FALSE))
),0)</f>
        <v>#N/A</v>
      </c>
      <c r="U65" s="60" t="e">
        <f ca="1">ROUND(VLOOKUP($L65,EnemySkills!$A$4:$K$304,3,FALSE)
+(
 ($D$4*VLOOKUP($L65,EnemySkills!$A$4:$K$304,4,FALSE))
+($F$4*VLOOKUP($L65,EnemySkills!$A$4:$K$304,5,FALSE))
+($H$4*VLOOKUP($L65,EnemySkills!$A$4:$K$304,6,FALSE))
+($I$4*VLOOKUP($L65,EnemySkills!$A$4:$K$304,7,FALSE))
)-(
 (VLOOKUP(U$30,$A$7:$T$26,16,FALSE)*VLOOKUP($L65,EnemySkills!$A$4:$K$304,8,FALSE))
+(VLOOKUP(U$30,$A$7:$T$26,18,FALSE)*VLOOKUP($L65,EnemySkills!$A$4:$K$304,9,FALSE))
+(VLOOKUP(U$30,$A$7:$T$26,19,FALSE)*VLOOKUP($L65,EnemySkills!$A$4:$K$304,10,FALSE))
+(VLOOKUP(U$30,$A$7:$T$26,20,FALSE)*VLOOKUP($L65,EnemySkills!$A$4:$K$304,11,FALSE))
),0)</f>
        <v>#N/A</v>
      </c>
      <c r="V65" s="60" t="e">
        <f ca="1">ROUND(VLOOKUP($L65,EnemySkills!$A$4:$K$304,3,FALSE)
+(
 ($D$4*VLOOKUP($L65,EnemySkills!$A$4:$K$304,4,FALSE))
+($F$4*VLOOKUP($L65,EnemySkills!$A$4:$K$304,5,FALSE))
+($H$4*VLOOKUP($L65,EnemySkills!$A$4:$K$304,6,FALSE))
+($I$4*VLOOKUP($L65,EnemySkills!$A$4:$K$304,7,FALSE))
)-(
 (VLOOKUP(V$30,$A$7:$T$26,16,FALSE)*VLOOKUP($L65,EnemySkills!$A$4:$K$304,8,FALSE))
+(VLOOKUP(V$30,$A$7:$T$26,18,FALSE)*VLOOKUP($L65,EnemySkills!$A$4:$K$304,9,FALSE))
+(VLOOKUP(V$30,$A$7:$T$26,19,FALSE)*VLOOKUP($L65,EnemySkills!$A$4:$K$304,10,FALSE))
+(VLOOKUP(V$30,$A$7:$T$26,20,FALSE)*VLOOKUP($L65,EnemySkills!$A$4:$K$304,11,FALSE))
),0)</f>
        <v>#N/A</v>
      </c>
      <c r="W65" s="60" t="e">
        <f ca="1">ROUND(VLOOKUP($L65,EnemySkills!$A$4:$K$304,3,FALSE)
+(
 ($D$4*VLOOKUP($L65,EnemySkills!$A$4:$K$304,4,FALSE))
+($F$4*VLOOKUP($L65,EnemySkills!$A$4:$K$304,5,FALSE))
+($H$4*VLOOKUP($L65,EnemySkills!$A$4:$K$304,6,FALSE))
+($I$4*VLOOKUP($L65,EnemySkills!$A$4:$K$304,7,FALSE))
)-(
 (VLOOKUP(W$30,$A$7:$T$26,16,FALSE)*VLOOKUP($L65,EnemySkills!$A$4:$K$304,8,FALSE))
+(VLOOKUP(W$30,$A$7:$T$26,18,FALSE)*VLOOKUP($L65,EnemySkills!$A$4:$K$304,9,FALSE))
+(VLOOKUP(W$30,$A$7:$T$26,19,FALSE)*VLOOKUP($L65,EnemySkills!$A$4:$K$304,10,FALSE))
+(VLOOKUP(W$30,$A$7:$T$26,20,FALSE)*VLOOKUP($L65,EnemySkills!$A$4:$K$304,11,FALSE))
),0)</f>
        <v>#N/A</v>
      </c>
      <c r="X65" s="60" t="e">
        <f ca="1">ROUND(VLOOKUP($L65,EnemySkills!$A$4:$K$304,3,FALSE)
+(
 ($D$4*VLOOKUP($L65,EnemySkills!$A$4:$K$304,4,FALSE))
+($F$4*VLOOKUP($L65,EnemySkills!$A$4:$K$304,5,FALSE))
+($H$4*VLOOKUP($L65,EnemySkills!$A$4:$K$304,6,FALSE))
+($I$4*VLOOKUP($L65,EnemySkills!$A$4:$K$304,7,FALSE))
)-(
 (VLOOKUP(X$30,$A$7:$T$26,16,FALSE)*VLOOKUP($L65,EnemySkills!$A$4:$K$304,8,FALSE))
+(VLOOKUP(X$30,$A$7:$T$26,18,FALSE)*VLOOKUP($L65,EnemySkills!$A$4:$K$304,9,FALSE))
+(VLOOKUP(X$30,$A$7:$T$26,19,FALSE)*VLOOKUP($L65,EnemySkills!$A$4:$K$304,10,FALSE))
+(VLOOKUP(X$30,$A$7:$T$26,20,FALSE)*VLOOKUP($L65,EnemySkills!$A$4:$K$304,11,FALSE))
),0)</f>
        <v>#N/A</v>
      </c>
      <c r="Y65" s="60" t="e">
        <f ca="1">ROUND(VLOOKUP($L65,EnemySkills!$A$4:$K$304,3,FALSE)
+(
 ($D$4*VLOOKUP($L65,EnemySkills!$A$4:$K$304,4,FALSE))
+($F$4*VLOOKUP($L65,EnemySkills!$A$4:$K$304,5,FALSE))
+($H$4*VLOOKUP($L65,EnemySkills!$A$4:$K$304,6,FALSE))
+($I$4*VLOOKUP($L65,EnemySkills!$A$4:$K$304,7,FALSE))
)-(
 (VLOOKUP(Y$30,$A$7:$T$26,16,FALSE)*VLOOKUP($L65,EnemySkills!$A$4:$K$304,8,FALSE))
+(VLOOKUP(Y$30,$A$7:$T$26,18,FALSE)*VLOOKUP($L65,EnemySkills!$A$4:$K$304,9,FALSE))
+(VLOOKUP(Y$30,$A$7:$T$26,19,FALSE)*VLOOKUP($L65,EnemySkills!$A$4:$K$304,10,FALSE))
+(VLOOKUP(Y$30,$A$7:$T$26,20,FALSE)*VLOOKUP($L65,EnemySkills!$A$4:$K$304,11,FALSE))
),0)</f>
        <v>#N/A</v>
      </c>
      <c r="Z65" s="60" t="e">
        <f ca="1">ROUND(VLOOKUP($L65,EnemySkills!$A$4:$K$304,3,FALSE)
+(
 ($D$4*VLOOKUP($L65,EnemySkills!$A$4:$K$304,4,FALSE))
+($F$4*VLOOKUP($L65,EnemySkills!$A$4:$K$304,5,FALSE))
+($H$4*VLOOKUP($L65,EnemySkills!$A$4:$K$304,6,FALSE))
+($I$4*VLOOKUP($L65,EnemySkills!$A$4:$K$304,7,FALSE))
)-(
 (VLOOKUP(Z$30,$A$7:$T$26,16,FALSE)*VLOOKUP($L65,EnemySkills!$A$4:$K$304,8,FALSE))
+(VLOOKUP(Z$30,$A$7:$T$26,18,FALSE)*VLOOKUP($L65,EnemySkills!$A$4:$K$304,9,FALSE))
+(VLOOKUP(Z$30,$A$7:$T$26,19,FALSE)*VLOOKUP($L65,EnemySkills!$A$4:$K$304,10,FALSE))
+(VLOOKUP(Z$30,$A$7:$T$26,20,FALSE)*VLOOKUP($L65,EnemySkills!$A$4:$K$304,11,FALSE))
),0)</f>
        <v>#N/A</v>
      </c>
      <c r="AA65" s="60" t="e">
        <f ca="1">ROUND(VLOOKUP($L65,EnemySkills!$A$4:$K$304,3,FALSE)
+(
 ($D$4*VLOOKUP($L65,EnemySkills!$A$4:$K$304,4,FALSE))
+($F$4*VLOOKUP($L65,EnemySkills!$A$4:$K$304,5,FALSE))
+($H$4*VLOOKUP($L65,EnemySkills!$A$4:$K$304,6,FALSE))
+($I$4*VLOOKUP($L65,EnemySkills!$A$4:$K$304,7,FALSE))
)-(
 (VLOOKUP(AA$30,$A$7:$T$26,16,FALSE)*VLOOKUP($L65,EnemySkills!$A$4:$K$304,8,FALSE))
+(VLOOKUP(AA$30,$A$7:$T$26,18,FALSE)*VLOOKUP($L65,EnemySkills!$A$4:$K$304,9,FALSE))
+(VLOOKUP(AA$30,$A$7:$T$26,19,FALSE)*VLOOKUP($L65,EnemySkills!$A$4:$K$304,10,FALSE))
+(VLOOKUP(AA$30,$A$7:$T$26,20,FALSE)*VLOOKUP($L65,EnemySkills!$A$4:$K$304,11,FALSE))
),0)</f>
        <v>#N/A</v>
      </c>
      <c r="AB65" s="60" t="e">
        <f ca="1">ROUND(VLOOKUP($L65,EnemySkills!$A$4:$K$304,3,FALSE)
+(
 ($D$4*VLOOKUP($L65,EnemySkills!$A$4:$K$304,4,FALSE))
+($F$4*VLOOKUP($L65,EnemySkills!$A$4:$K$304,5,FALSE))
+($H$4*VLOOKUP($L65,EnemySkills!$A$4:$K$304,6,FALSE))
+($I$4*VLOOKUP($L65,EnemySkills!$A$4:$K$304,7,FALSE))
)-(
 (VLOOKUP(AB$30,$A$7:$T$26,16,FALSE)*VLOOKUP($L65,EnemySkills!$A$4:$K$304,8,FALSE))
+(VLOOKUP(AB$30,$A$7:$T$26,18,FALSE)*VLOOKUP($L65,EnemySkills!$A$4:$K$304,9,FALSE))
+(VLOOKUP(AB$30,$A$7:$T$26,19,FALSE)*VLOOKUP($L65,EnemySkills!$A$4:$K$304,10,FALSE))
+(VLOOKUP(AB$30,$A$7:$T$26,20,FALSE)*VLOOKUP($L65,EnemySkills!$A$4:$K$304,11,FALSE))
),0)</f>
        <v>#N/A</v>
      </c>
      <c r="AC65" s="60" t="e">
        <f ca="1">ROUND(VLOOKUP($L65,EnemySkills!$A$4:$K$304,3,FALSE)
+(
 ($D$4*VLOOKUP($L65,EnemySkills!$A$4:$K$304,4,FALSE))
+($F$4*VLOOKUP($L65,EnemySkills!$A$4:$K$304,5,FALSE))
+($H$4*VLOOKUP($L65,EnemySkills!$A$4:$K$304,6,FALSE))
+($I$4*VLOOKUP($L65,EnemySkills!$A$4:$K$304,7,FALSE))
)-(
 (VLOOKUP(AC$30,$A$7:$T$26,16,FALSE)*VLOOKUP($L65,EnemySkills!$A$4:$K$304,8,FALSE))
+(VLOOKUP(AC$30,$A$7:$T$26,18,FALSE)*VLOOKUP($L65,EnemySkills!$A$4:$K$304,9,FALSE))
+(VLOOKUP(AC$30,$A$7:$T$26,19,FALSE)*VLOOKUP($L65,EnemySkills!$A$4:$K$304,10,FALSE))
+(VLOOKUP(AC$30,$A$7:$T$26,20,FALSE)*VLOOKUP($L65,EnemySkills!$A$4:$K$304,11,FALSE))
),0)</f>
        <v>#N/A</v>
      </c>
      <c r="AD65" s="60" t="e">
        <f ca="1">ROUND(VLOOKUP($L65,EnemySkills!$A$4:$K$304,3,FALSE)
+(
 ($D$4*VLOOKUP($L65,EnemySkills!$A$4:$K$304,4,FALSE))
+($F$4*VLOOKUP($L65,EnemySkills!$A$4:$K$304,5,FALSE))
+($H$4*VLOOKUP($L65,EnemySkills!$A$4:$K$304,6,FALSE))
+($I$4*VLOOKUP($L65,EnemySkills!$A$4:$K$304,7,FALSE))
)-(
 (VLOOKUP(AD$30,$A$7:$T$26,16,FALSE)*VLOOKUP($L65,EnemySkills!$A$4:$K$304,8,FALSE))
+(VLOOKUP(AD$30,$A$7:$T$26,18,FALSE)*VLOOKUP($L65,EnemySkills!$A$4:$K$304,9,FALSE))
+(VLOOKUP(AD$30,$A$7:$T$26,19,FALSE)*VLOOKUP($L65,EnemySkills!$A$4:$K$304,10,FALSE))
+(VLOOKUP(AD$30,$A$7:$T$26,20,FALSE)*VLOOKUP($L65,EnemySkills!$A$4:$K$304,11,FALSE))
),0)</f>
        <v>#N/A</v>
      </c>
      <c r="AE65" s="60" t="e">
        <f ca="1">ROUND(VLOOKUP($L65,EnemySkills!$A$4:$K$304,3,FALSE)
+(
 ($D$4*VLOOKUP($L65,EnemySkills!$A$4:$K$304,4,FALSE))
+($F$4*VLOOKUP($L65,EnemySkills!$A$4:$K$304,5,FALSE))
+($H$4*VLOOKUP($L65,EnemySkills!$A$4:$K$304,6,FALSE))
+($I$4*VLOOKUP($L65,EnemySkills!$A$4:$K$304,7,FALSE))
)-(
 (VLOOKUP(AE$30,$A$7:$T$26,16,FALSE)*VLOOKUP($L65,EnemySkills!$A$4:$K$304,8,FALSE))
+(VLOOKUP(AE$30,$A$7:$T$26,18,FALSE)*VLOOKUP($L65,EnemySkills!$A$4:$K$304,9,FALSE))
+(VLOOKUP(AE$30,$A$7:$T$26,19,FALSE)*VLOOKUP($L65,EnemySkills!$A$4:$K$304,10,FALSE))
+(VLOOKUP(AE$30,$A$7:$T$26,20,FALSE)*VLOOKUP($L65,EnemySkills!$A$4:$K$304,11,FALSE))
),0)</f>
        <v>#N/A</v>
      </c>
      <c r="AF65" s="60" t="e">
        <f ca="1">ROUND(VLOOKUP($L65,EnemySkills!$A$4:$K$304,3,FALSE)
+(
 ($D$4*VLOOKUP($L65,EnemySkills!$A$4:$K$304,4,FALSE))
+($F$4*VLOOKUP($L65,EnemySkills!$A$4:$K$304,5,FALSE))
+($H$4*VLOOKUP($L65,EnemySkills!$A$4:$K$304,6,FALSE))
+($I$4*VLOOKUP($L65,EnemySkills!$A$4:$K$304,7,FALSE))
)-(
 (VLOOKUP(AF$30,$A$7:$T$26,16,FALSE)*VLOOKUP($L65,EnemySkills!$A$4:$K$304,8,FALSE))
+(VLOOKUP(AF$30,$A$7:$T$26,18,FALSE)*VLOOKUP($L65,EnemySkills!$A$4:$K$304,9,FALSE))
+(VLOOKUP(AF$30,$A$7:$T$26,19,FALSE)*VLOOKUP($L65,EnemySkills!$A$4:$K$304,10,FALSE))
+(VLOOKUP(AF$30,$A$7:$T$26,20,FALSE)*VLOOKUP($L65,EnemySkills!$A$4:$K$304,11,FALSE))
),0)</f>
        <v>#N/A</v>
      </c>
    </row>
    <row r="66" spans="1:32" x14ac:dyDescent="0.25">
      <c r="A66" s="45">
        <f>Skills!A39</f>
        <v>0</v>
      </c>
      <c r="B66" s="75" t="e">
        <f>VLOOKUP($A66,Skills!$A$4:$C$304,2,FALSE)</f>
        <v>#N/A</v>
      </c>
      <c r="C66" s="75"/>
      <c r="D66" s="59" t="e">
        <f>ROUND(VLOOKUP(A66,Skills!A39:K339,3,FALSE)
+((VLOOKUP(B66,$A$7:$T$26,15,FALSE)*VLOOKUP(A66,Skills!$A$4:$K$304,4,FALSE))
+(VLOOKUP(B66,$A$7:$T$26,17,FALSE)*VLOOKUP(A66,Skills!$A$4:$K$304,5,FALSE))
+(VLOOKUP(B66,$A$7:$T$26,19,FALSE)*VLOOKUP(A66,Skills!$A$4:$K$304,6,FALSE))
+(VLOOKUP(B66,$A$7:$T61,20,FALSE)*VLOOKUP(A66,Skills!$A$4:$K$304,7,FALSE)))
-(($E$4*VLOOKUP(A66,Skills!$A$4:$K$304,8,FALSE))
+($F$4*VLOOKUP(A66,Skills!$A$4:$K$304,9,FALSE))
+($H$4*VLOOKUP(A66,Skills!$A$4:$K$304,10,FALSE))
+($I$4*VLOOKUP(A66,Skills!$A$4:$K$304,11,FALSE))),0)</f>
        <v>#N/A</v>
      </c>
      <c r="E66" s="60" t="e">
        <f t="shared" si="8"/>
        <v>#N/A</v>
      </c>
      <c r="F66" s="59" t="e">
        <f>ROUND(VLOOKUP(A66,Skills!A39:K339,3,FALSE)
+(((VLOOKUP(B66,$A$7:$T$26,15,FALSE)*1.2)*VLOOKUP(A66,Skills!$A$4:$K$304,4,FALSE))
+((VLOOKUP(B66,$A$7:$T$26,17,FALSE)*1.2)*VLOOKUP(A66,Skills!$A$4:$K$304,5,FALSE))
+(VLOOKUP(B66,$A$7:$T$26,19,FALSE)*VLOOKUP(A66,Skills!$A$4:$K$304,6,FALSE))
+(VLOOKUP(B66,$A$7:$T61,20,FALSE)*VLOOKUP(A66,Skills!$A$4:$K$304,7,FALSE)))
-(($E$4*VLOOKUP(A66,Skills!$A$4:$K$304,8,FALSE))
+($F$4*VLOOKUP(A66,Skills!$A$4:$K$304,9,FALSE))
+($H$4*VLOOKUP(A66,Skills!$A$4:$K$304,10,FALSE))
+($I$4*VLOOKUP(A66,Skills!$A$4:$K$304,11,FALSE))),0)</f>
        <v>#N/A</v>
      </c>
      <c r="G66" s="60" t="e">
        <f>ROUND(VLOOKUP(A66,Skills!A39:K339,3,FALSE)
+(((VLOOKUP(B66,$A$7:$T$26,15,FALSE)*1.4)*VLOOKUP(A66,Skills!$A$4:$K$304,4,FALSE))
+((VLOOKUP(B66,$A$7:$T$26,17,FALSE)*1.4)*VLOOKUP(A66,Skills!$A$4:$K$304,5,FALSE))
+(VLOOKUP(B66,$A$7:$T$26,19,FALSE)*VLOOKUP(A66,Skills!$A$4:$K$304,6,FALSE))
+(VLOOKUP(B66,$A$7:$T61,20,FALSE)*VLOOKUP(A66,Skills!$A$4:$K$304,7,FALSE)))
-(($E$4*VLOOKUP(A66,Skills!$A$4:$K$304,8,FALSE))
+($F$4*VLOOKUP(A66,Skills!$A$4:$K$304,9,FALSE))
+($H$4*VLOOKUP(A66,Skills!$A$4:$K$304,10,FALSE))
+($I$4*VLOOKUP(A66,Skills!$A$4:$K$304,11,FALSE))),0)</f>
        <v>#N/A</v>
      </c>
      <c r="H66" s="59" t="e">
        <f>ROUND(VLOOKUP(A66,Skills!A39:K339,3,FALSE)
+((VLOOKUP(B66,$A$7:$T$26,15,FALSE)*VLOOKUP(A66,Skills!$A$4:$K$304,4,FALSE))
+(VLOOKUP(B66,$A$7:$T$26,17,FALSE)*VLOOKUP(A66,Skills!$A$4:$K$304,5,FALSE))
+(VLOOKUP(B66,$A$7:$T$26,19,FALSE)*VLOOKUP(A66,Skills!$A$4:$K$304,6,FALSE))
+(VLOOKUP(B66,$A$7:$T61,20,FALSE)*VLOOKUP(A66,Skills!$A$4:$K$304,7,FALSE)))
-((($E$4*1.2)*VLOOKUP(A66,Skills!$A$4:$K$304,8,FALSE))
+(($F$4*1.2)*VLOOKUP(A66,Skills!$A$4:$K$304,9,FALSE))
+($H$4*VLOOKUP(A66,Skills!$A$4:$K$304,10,FALSE))
+($I$4*VLOOKUP(A66,Skills!$A$4:$K$304,11,FALSE))),0)</f>
        <v>#N/A</v>
      </c>
      <c r="I66" s="61" t="e">
        <f>ROUND(VLOOKUP(A66,Skills!A39:K339,3,FALSE)
+((VLOOKUP(B66,$A$7:$T$26,15,FALSE)*VLOOKUP(A66,Skills!$A$4:$K$304,4,FALSE))
+(VLOOKUP(B66,$A$7:$T$26,17,FALSE)*VLOOKUP(A66,Skills!$A$4:$K$304,5,FALSE))
+(VLOOKUP(B66,$A$7:$T$26,19,FALSE)*VLOOKUP(A66,Skills!$A$4:$K$304,6,FALSE))
+(VLOOKUP(B66,$A$7:$T61,20,FALSE)*VLOOKUP(A66,Skills!$A$4:$K$304,7,FALSE)))
-((($E$4*1.4)*VLOOKUP(A66,Skills!$A$4:$K$304,8,FALSE))
+(($F$4*1.4)*VLOOKUP(A66,Skills!$A$4:$K$304,9,FALSE))
+($H$4*VLOOKUP(A66,Skills!$A$4:$K$304,10,FALSE))
+($I$4*VLOOKUP(A66,Skills!$A$4:$K$304,11,FALSE))),0)</f>
        <v>#N/A</v>
      </c>
      <c r="K66" s="68"/>
      <c r="L66" s="45">
        <f>EnemySkills!A39</f>
        <v>0</v>
      </c>
      <c r="M66" s="60" t="e">
        <f ca="1">ROUND(VLOOKUP($L66,EnemySkills!$A$4:$K$304,3,FALSE)
+(
 ($D$4*VLOOKUP($L66,EnemySkills!$A$4:$K$304,4,FALSE))
+($F$4*VLOOKUP($L66,EnemySkills!$A$4:$K$304,5,FALSE))
+($H$4*VLOOKUP($L66,EnemySkills!$A$4:$K$304,6,FALSE))
+($I$4*VLOOKUP($L66,EnemySkills!$A$4:$K$304,7,FALSE))
)-(
 (VLOOKUP(M$30,$A$7:$T$26,16,FALSE)*VLOOKUP($L66,EnemySkills!$A$4:$K$304,8,FALSE))
+(VLOOKUP(M$30,$A$7:$T$26,18,FALSE)*VLOOKUP($L66,EnemySkills!$A$4:$K$304,9,FALSE))
+(VLOOKUP(M$30,$A$7:$T$26,19,FALSE)*VLOOKUP($L66,EnemySkills!$A$4:$K$304,10,FALSE))
+(VLOOKUP(M$30,$A$7:$T$26,20,FALSE)*VLOOKUP($L66,EnemySkills!$A$4:$K$304,11,FALSE))
),0)</f>
        <v>#N/A</v>
      </c>
      <c r="N66" s="60" t="e">
        <f ca="1">ROUND(VLOOKUP($L66,EnemySkills!$A$4:$K$304,3,FALSE)
+(
 ($D$4*VLOOKUP($L66,EnemySkills!$A$4:$K$304,4,FALSE))
+($F$4*VLOOKUP($L66,EnemySkills!$A$4:$K$304,5,FALSE))
+($H$4*VLOOKUP($L66,EnemySkills!$A$4:$K$304,6,FALSE))
+($I$4*VLOOKUP($L66,EnemySkills!$A$4:$K$304,7,FALSE))
)-(
 (VLOOKUP(N$30,$A$7:$T$26,16,FALSE)*VLOOKUP($L66,EnemySkills!$A$4:$K$304,8,FALSE))
+(VLOOKUP(N$30,$A$7:$T$26,18,FALSE)*VLOOKUP($L66,EnemySkills!$A$4:$K$304,9,FALSE))
+(VLOOKUP(N$30,$A$7:$T$26,19,FALSE)*VLOOKUP($L66,EnemySkills!$A$4:$K$304,10,FALSE))
+(VLOOKUP(N$30,$A$7:$T$26,20,FALSE)*VLOOKUP($L66,EnemySkills!$A$4:$K$304,11,FALSE))
),0)</f>
        <v>#N/A</v>
      </c>
      <c r="O66" s="60" t="e">
        <f ca="1">ROUND(VLOOKUP($L66,EnemySkills!$A$4:$K$304,3,FALSE)
+(
 ($D$4*VLOOKUP($L66,EnemySkills!$A$4:$K$304,4,FALSE))
+($F$4*VLOOKUP($L66,EnemySkills!$A$4:$K$304,5,FALSE))
+($H$4*VLOOKUP($L66,EnemySkills!$A$4:$K$304,6,FALSE))
+($I$4*VLOOKUP($L66,EnemySkills!$A$4:$K$304,7,FALSE))
)-(
 (VLOOKUP(O$30,$A$7:$T$26,16,FALSE)*VLOOKUP($L66,EnemySkills!$A$4:$K$304,8,FALSE))
+(VLOOKUP(O$30,$A$7:$T$26,18,FALSE)*VLOOKUP($L66,EnemySkills!$A$4:$K$304,9,FALSE))
+(VLOOKUP(O$30,$A$7:$T$26,19,FALSE)*VLOOKUP($L66,EnemySkills!$A$4:$K$304,10,FALSE))
+(VLOOKUP(O$30,$A$7:$T$26,20,FALSE)*VLOOKUP($L66,EnemySkills!$A$4:$K$304,11,FALSE))
),0)</f>
        <v>#N/A</v>
      </c>
      <c r="P66" s="60" t="e">
        <f ca="1">ROUND(VLOOKUP($L66,EnemySkills!$A$4:$K$304,3,FALSE)
+(
 ($D$4*VLOOKUP($L66,EnemySkills!$A$4:$K$304,4,FALSE))
+($F$4*VLOOKUP($L66,EnemySkills!$A$4:$K$304,5,FALSE))
+($H$4*VLOOKUP($L66,EnemySkills!$A$4:$K$304,6,FALSE))
+($I$4*VLOOKUP($L66,EnemySkills!$A$4:$K$304,7,FALSE))
)-(
 (VLOOKUP(P$30,$A$7:$T$26,16,FALSE)*VLOOKUP($L66,EnemySkills!$A$4:$K$304,8,FALSE))
+(VLOOKUP(P$30,$A$7:$T$26,18,FALSE)*VLOOKUP($L66,EnemySkills!$A$4:$K$304,9,FALSE))
+(VLOOKUP(P$30,$A$7:$T$26,19,FALSE)*VLOOKUP($L66,EnemySkills!$A$4:$K$304,10,FALSE))
+(VLOOKUP(P$30,$A$7:$T$26,20,FALSE)*VLOOKUP($L66,EnemySkills!$A$4:$K$304,11,FALSE))
),0)</f>
        <v>#N/A</v>
      </c>
      <c r="Q66" s="60" t="e">
        <f ca="1">ROUND(VLOOKUP($L66,EnemySkills!$A$4:$K$304,3,FALSE)
+(
 ($D$4*VLOOKUP($L66,EnemySkills!$A$4:$K$304,4,FALSE))
+($F$4*VLOOKUP($L66,EnemySkills!$A$4:$K$304,5,FALSE))
+($H$4*VLOOKUP($L66,EnemySkills!$A$4:$K$304,6,FALSE))
+($I$4*VLOOKUP($L66,EnemySkills!$A$4:$K$304,7,FALSE))
)-(
 (VLOOKUP(Q$30,$A$7:$T$26,16,FALSE)*VLOOKUP($L66,EnemySkills!$A$4:$K$304,8,FALSE))
+(VLOOKUP(Q$30,$A$7:$T$26,18,FALSE)*VLOOKUP($L66,EnemySkills!$A$4:$K$304,9,FALSE))
+(VLOOKUP(Q$30,$A$7:$T$26,19,FALSE)*VLOOKUP($L66,EnemySkills!$A$4:$K$304,10,FALSE))
+(VLOOKUP(Q$30,$A$7:$T$26,20,FALSE)*VLOOKUP($L66,EnemySkills!$A$4:$K$304,11,FALSE))
),0)</f>
        <v>#N/A</v>
      </c>
      <c r="R66" s="60" t="e">
        <f ca="1">ROUND(VLOOKUP($L66,EnemySkills!$A$4:$K$304,3,FALSE)
+(
 ($D$4*VLOOKUP($L66,EnemySkills!$A$4:$K$304,4,FALSE))
+($F$4*VLOOKUP($L66,EnemySkills!$A$4:$K$304,5,FALSE))
+($H$4*VLOOKUP($L66,EnemySkills!$A$4:$K$304,6,FALSE))
+($I$4*VLOOKUP($L66,EnemySkills!$A$4:$K$304,7,FALSE))
)-(
 (VLOOKUP(R$30,$A$7:$T$26,16,FALSE)*VLOOKUP($L66,EnemySkills!$A$4:$K$304,8,FALSE))
+(VLOOKUP(R$30,$A$7:$T$26,18,FALSE)*VLOOKUP($L66,EnemySkills!$A$4:$K$304,9,FALSE))
+(VLOOKUP(R$30,$A$7:$T$26,19,FALSE)*VLOOKUP($L66,EnemySkills!$A$4:$K$304,10,FALSE))
+(VLOOKUP(R$30,$A$7:$T$26,20,FALSE)*VLOOKUP($L66,EnemySkills!$A$4:$K$304,11,FALSE))
),0)</f>
        <v>#N/A</v>
      </c>
      <c r="S66" s="60" t="e">
        <f ca="1">ROUND(VLOOKUP($L66,EnemySkills!$A$4:$K$304,3,FALSE)
+(
 ($D$4*VLOOKUP($L66,EnemySkills!$A$4:$K$304,4,FALSE))
+($F$4*VLOOKUP($L66,EnemySkills!$A$4:$K$304,5,FALSE))
+($H$4*VLOOKUP($L66,EnemySkills!$A$4:$K$304,6,FALSE))
+($I$4*VLOOKUP($L66,EnemySkills!$A$4:$K$304,7,FALSE))
)-(
 (VLOOKUP(S$30,$A$7:$T$26,16,FALSE)*VLOOKUP($L66,EnemySkills!$A$4:$K$304,8,FALSE))
+(VLOOKUP(S$30,$A$7:$T$26,18,FALSE)*VLOOKUP($L66,EnemySkills!$A$4:$K$304,9,FALSE))
+(VLOOKUP(S$30,$A$7:$T$26,19,FALSE)*VLOOKUP($L66,EnemySkills!$A$4:$K$304,10,FALSE))
+(VLOOKUP(S$30,$A$7:$T$26,20,FALSE)*VLOOKUP($L66,EnemySkills!$A$4:$K$304,11,FALSE))
),0)</f>
        <v>#N/A</v>
      </c>
      <c r="T66" s="60" t="e">
        <f ca="1">ROUND(VLOOKUP($L66,EnemySkills!$A$4:$K$304,3,FALSE)
+(
 ($D$4*VLOOKUP($L66,EnemySkills!$A$4:$K$304,4,FALSE))
+($F$4*VLOOKUP($L66,EnemySkills!$A$4:$K$304,5,FALSE))
+($H$4*VLOOKUP($L66,EnemySkills!$A$4:$K$304,6,FALSE))
+($I$4*VLOOKUP($L66,EnemySkills!$A$4:$K$304,7,FALSE))
)-(
 (VLOOKUP(T$30,$A$7:$T$26,16,FALSE)*VLOOKUP($L66,EnemySkills!$A$4:$K$304,8,FALSE))
+(VLOOKUP(T$30,$A$7:$T$26,18,FALSE)*VLOOKUP($L66,EnemySkills!$A$4:$K$304,9,FALSE))
+(VLOOKUP(T$30,$A$7:$T$26,19,FALSE)*VLOOKUP($L66,EnemySkills!$A$4:$K$304,10,FALSE))
+(VLOOKUP(T$30,$A$7:$T$26,20,FALSE)*VLOOKUP($L66,EnemySkills!$A$4:$K$304,11,FALSE))
),0)</f>
        <v>#N/A</v>
      </c>
      <c r="U66" s="60" t="e">
        <f ca="1">ROUND(VLOOKUP($L66,EnemySkills!$A$4:$K$304,3,FALSE)
+(
 ($D$4*VLOOKUP($L66,EnemySkills!$A$4:$K$304,4,FALSE))
+($F$4*VLOOKUP($L66,EnemySkills!$A$4:$K$304,5,FALSE))
+($H$4*VLOOKUP($L66,EnemySkills!$A$4:$K$304,6,FALSE))
+($I$4*VLOOKUP($L66,EnemySkills!$A$4:$K$304,7,FALSE))
)-(
 (VLOOKUP(U$30,$A$7:$T$26,16,FALSE)*VLOOKUP($L66,EnemySkills!$A$4:$K$304,8,FALSE))
+(VLOOKUP(U$30,$A$7:$T$26,18,FALSE)*VLOOKUP($L66,EnemySkills!$A$4:$K$304,9,FALSE))
+(VLOOKUP(U$30,$A$7:$T$26,19,FALSE)*VLOOKUP($L66,EnemySkills!$A$4:$K$304,10,FALSE))
+(VLOOKUP(U$30,$A$7:$T$26,20,FALSE)*VLOOKUP($L66,EnemySkills!$A$4:$K$304,11,FALSE))
),0)</f>
        <v>#N/A</v>
      </c>
      <c r="V66" s="60" t="e">
        <f ca="1">ROUND(VLOOKUP($L66,EnemySkills!$A$4:$K$304,3,FALSE)
+(
 ($D$4*VLOOKUP($L66,EnemySkills!$A$4:$K$304,4,FALSE))
+($F$4*VLOOKUP($L66,EnemySkills!$A$4:$K$304,5,FALSE))
+($H$4*VLOOKUP($L66,EnemySkills!$A$4:$K$304,6,FALSE))
+($I$4*VLOOKUP($L66,EnemySkills!$A$4:$K$304,7,FALSE))
)-(
 (VLOOKUP(V$30,$A$7:$T$26,16,FALSE)*VLOOKUP($L66,EnemySkills!$A$4:$K$304,8,FALSE))
+(VLOOKUP(V$30,$A$7:$T$26,18,FALSE)*VLOOKUP($L66,EnemySkills!$A$4:$K$304,9,FALSE))
+(VLOOKUP(V$30,$A$7:$T$26,19,FALSE)*VLOOKUP($L66,EnemySkills!$A$4:$K$304,10,FALSE))
+(VLOOKUP(V$30,$A$7:$T$26,20,FALSE)*VLOOKUP($L66,EnemySkills!$A$4:$K$304,11,FALSE))
),0)</f>
        <v>#N/A</v>
      </c>
      <c r="W66" s="60" t="e">
        <f ca="1">ROUND(VLOOKUP($L66,EnemySkills!$A$4:$K$304,3,FALSE)
+(
 ($D$4*VLOOKUP($L66,EnemySkills!$A$4:$K$304,4,FALSE))
+($F$4*VLOOKUP($L66,EnemySkills!$A$4:$K$304,5,FALSE))
+($H$4*VLOOKUP($L66,EnemySkills!$A$4:$K$304,6,FALSE))
+($I$4*VLOOKUP($L66,EnemySkills!$A$4:$K$304,7,FALSE))
)-(
 (VLOOKUP(W$30,$A$7:$T$26,16,FALSE)*VLOOKUP($L66,EnemySkills!$A$4:$K$304,8,FALSE))
+(VLOOKUP(W$30,$A$7:$T$26,18,FALSE)*VLOOKUP($L66,EnemySkills!$A$4:$K$304,9,FALSE))
+(VLOOKUP(W$30,$A$7:$T$26,19,FALSE)*VLOOKUP($L66,EnemySkills!$A$4:$K$304,10,FALSE))
+(VLOOKUP(W$30,$A$7:$T$26,20,FALSE)*VLOOKUP($L66,EnemySkills!$A$4:$K$304,11,FALSE))
),0)</f>
        <v>#N/A</v>
      </c>
      <c r="X66" s="60" t="e">
        <f ca="1">ROUND(VLOOKUP($L66,EnemySkills!$A$4:$K$304,3,FALSE)
+(
 ($D$4*VLOOKUP($L66,EnemySkills!$A$4:$K$304,4,FALSE))
+($F$4*VLOOKUP($L66,EnemySkills!$A$4:$K$304,5,FALSE))
+($H$4*VLOOKUP($L66,EnemySkills!$A$4:$K$304,6,FALSE))
+($I$4*VLOOKUP($L66,EnemySkills!$A$4:$K$304,7,FALSE))
)-(
 (VLOOKUP(X$30,$A$7:$T$26,16,FALSE)*VLOOKUP($L66,EnemySkills!$A$4:$K$304,8,FALSE))
+(VLOOKUP(X$30,$A$7:$T$26,18,FALSE)*VLOOKUP($L66,EnemySkills!$A$4:$K$304,9,FALSE))
+(VLOOKUP(X$30,$A$7:$T$26,19,FALSE)*VLOOKUP($L66,EnemySkills!$A$4:$K$304,10,FALSE))
+(VLOOKUP(X$30,$A$7:$T$26,20,FALSE)*VLOOKUP($L66,EnemySkills!$A$4:$K$304,11,FALSE))
),0)</f>
        <v>#N/A</v>
      </c>
      <c r="Y66" s="60" t="e">
        <f ca="1">ROUND(VLOOKUP($L66,EnemySkills!$A$4:$K$304,3,FALSE)
+(
 ($D$4*VLOOKUP($L66,EnemySkills!$A$4:$K$304,4,FALSE))
+($F$4*VLOOKUP($L66,EnemySkills!$A$4:$K$304,5,FALSE))
+($H$4*VLOOKUP($L66,EnemySkills!$A$4:$K$304,6,FALSE))
+($I$4*VLOOKUP($L66,EnemySkills!$A$4:$K$304,7,FALSE))
)-(
 (VLOOKUP(Y$30,$A$7:$T$26,16,FALSE)*VLOOKUP($L66,EnemySkills!$A$4:$K$304,8,FALSE))
+(VLOOKUP(Y$30,$A$7:$T$26,18,FALSE)*VLOOKUP($L66,EnemySkills!$A$4:$K$304,9,FALSE))
+(VLOOKUP(Y$30,$A$7:$T$26,19,FALSE)*VLOOKUP($L66,EnemySkills!$A$4:$K$304,10,FALSE))
+(VLOOKUP(Y$30,$A$7:$T$26,20,FALSE)*VLOOKUP($L66,EnemySkills!$A$4:$K$304,11,FALSE))
),0)</f>
        <v>#N/A</v>
      </c>
      <c r="Z66" s="60" t="e">
        <f ca="1">ROUND(VLOOKUP($L66,EnemySkills!$A$4:$K$304,3,FALSE)
+(
 ($D$4*VLOOKUP($L66,EnemySkills!$A$4:$K$304,4,FALSE))
+($F$4*VLOOKUP($L66,EnemySkills!$A$4:$K$304,5,FALSE))
+($H$4*VLOOKUP($L66,EnemySkills!$A$4:$K$304,6,FALSE))
+($I$4*VLOOKUP($L66,EnemySkills!$A$4:$K$304,7,FALSE))
)-(
 (VLOOKUP(Z$30,$A$7:$T$26,16,FALSE)*VLOOKUP($L66,EnemySkills!$A$4:$K$304,8,FALSE))
+(VLOOKUP(Z$30,$A$7:$T$26,18,FALSE)*VLOOKUP($L66,EnemySkills!$A$4:$K$304,9,FALSE))
+(VLOOKUP(Z$30,$A$7:$T$26,19,FALSE)*VLOOKUP($L66,EnemySkills!$A$4:$K$304,10,FALSE))
+(VLOOKUP(Z$30,$A$7:$T$26,20,FALSE)*VLOOKUP($L66,EnemySkills!$A$4:$K$304,11,FALSE))
),0)</f>
        <v>#N/A</v>
      </c>
      <c r="AA66" s="60" t="e">
        <f ca="1">ROUND(VLOOKUP($L66,EnemySkills!$A$4:$K$304,3,FALSE)
+(
 ($D$4*VLOOKUP($L66,EnemySkills!$A$4:$K$304,4,FALSE))
+($F$4*VLOOKUP($L66,EnemySkills!$A$4:$K$304,5,FALSE))
+($H$4*VLOOKUP($L66,EnemySkills!$A$4:$K$304,6,FALSE))
+($I$4*VLOOKUP($L66,EnemySkills!$A$4:$K$304,7,FALSE))
)-(
 (VLOOKUP(AA$30,$A$7:$T$26,16,FALSE)*VLOOKUP($L66,EnemySkills!$A$4:$K$304,8,FALSE))
+(VLOOKUP(AA$30,$A$7:$T$26,18,FALSE)*VLOOKUP($L66,EnemySkills!$A$4:$K$304,9,FALSE))
+(VLOOKUP(AA$30,$A$7:$T$26,19,FALSE)*VLOOKUP($L66,EnemySkills!$A$4:$K$304,10,FALSE))
+(VLOOKUP(AA$30,$A$7:$T$26,20,FALSE)*VLOOKUP($L66,EnemySkills!$A$4:$K$304,11,FALSE))
),0)</f>
        <v>#N/A</v>
      </c>
      <c r="AB66" s="60" t="e">
        <f ca="1">ROUND(VLOOKUP($L66,EnemySkills!$A$4:$K$304,3,FALSE)
+(
 ($D$4*VLOOKUP($L66,EnemySkills!$A$4:$K$304,4,FALSE))
+($F$4*VLOOKUP($L66,EnemySkills!$A$4:$K$304,5,FALSE))
+($H$4*VLOOKUP($L66,EnemySkills!$A$4:$K$304,6,FALSE))
+($I$4*VLOOKUP($L66,EnemySkills!$A$4:$K$304,7,FALSE))
)-(
 (VLOOKUP(AB$30,$A$7:$T$26,16,FALSE)*VLOOKUP($L66,EnemySkills!$A$4:$K$304,8,FALSE))
+(VLOOKUP(AB$30,$A$7:$T$26,18,FALSE)*VLOOKUP($L66,EnemySkills!$A$4:$K$304,9,FALSE))
+(VLOOKUP(AB$30,$A$7:$T$26,19,FALSE)*VLOOKUP($L66,EnemySkills!$A$4:$K$304,10,FALSE))
+(VLOOKUP(AB$30,$A$7:$T$26,20,FALSE)*VLOOKUP($L66,EnemySkills!$A$4:$K$304,11,FALSE))
),0)</f>
        <v>#N/A</v>
      </c>
      <c r="AC66" s="60" t="e">
        <f ca="1">ROUND(VLOOKUP($L66,EnemySkills!$A$4:$K$304,3,FALSE)
+(
 ($D$4*VLOOKUP($L66,EnemySkills!$A$4:$K$304,4,FALSE))
+($F$4*VLOOKUP($L66,EnemySkills!$A$4:$K$304,5,FALSE))
+($H$4*VLOOKUP($L66,EnemySkills!$A$4:$K$304,6,FALSE))
+($I$4*VLOOKUP($L66,EnemySkills!$A$4:$K$304,7,FALSE))
)-(
 (VLOOKUP(AC$30,$A$7:$T$26,16,FALSE)*VLOOKUP($L66,EnemySkills!$A$4:$K$304,8,FALSE))
+(VLOOKUP(AC$30,$A$7:$T$26,18,FALSE)*VLOOKUP($L66,EnemySkills!$A$4:$K$304,9,FALSE))
+(VLOOKUP(AC$30,$A$7:$T$26,19,FALSE)*VLOOKUP($L66,EnemySkills!$A$4:$K$304,10,FALSE))
+(VLOOKUP(AC$30,$A$7:$T$26,20,FALSE)*VLOOKUP($L66,EnemySkills!$A$4:$K$304,11,FALSE))
),0)</f>
        <v>#N/A</v>
      </c>
      <c r="AD66" s="60" t="e">
        <f ca="1">ROUND(VLOOKUP($L66,EnemySkills!$A$4:$K$304,3,FALSE)
+(
 ($D$4*VLOOKUP($L66,EnemySkills!$A$4:$K$304,4,FALSE))
+($F$4*VLOOKUP($L66,EnemySkills!$A$4:$K$304,5,FALSE))
+($H$4*VLOOKUP($L66,EnemySkills!$A$4:$K$304,6,FALSE))
+($I$4*VLOOKUP($L66,EnemySkills!$A$4:$K$304,7,FALSE))
)-(
 (VLOOKUP(AD$30,$A$7:$T$26,16,FALSE)*VLOOKUP($L66,EnemySkills!$A$4:$K$304,8,FALSE))
+(VLOOKUP(AD$30,$A$7:$T$26,18,FALSE)*VLOOKUP($L66,EnemySkills!$A$4:$K$304,9,FALSE))
+(VLOOKUP(AD$30,$A$7:$T$26,19,FALSE)*VLOOKUP($L66,EnemySkills!$A$4:$K$304,10,FALSE))
+(VLOOKUP(AD$30,$A$7:$T$26,20,FALSE)*VLOOKUP($L66,EnemySkills!$A$4:$K$304,11,FALSE))
),0)</f>
        <v>#N/A</v>
      </c>
      <c r="AE66" s="60" t="e">
        <f ca="1">ROUND(VLOOKUP($L66,EnemySkills!$A$4:$K$304,3,FALSE)
+(
 ($D$4*VLOOKUP($L66,EnemySkills!$A$4:$K$304,4,FALSE))
+($F$4*VLOOKUP($L66,EnemySkills!$A$4:$K$304,5,FALSE))
+($H$4*VLOOKUP($L66,EnemySkills!$A$4:$K$304,6,FALSE))
+($I$4*VLOOKUP($L66,EnemySkills!$A$4:$K$304,7,FALSE))
)-(
 (VLOOKUP(AE$30,$A$7:$T$26,16,FALSE)*VLOOKUP($L66,EnemySkills!$A$4:$K$304,8,FALSE))
+(VLOOKUP(AE$30,$A$7:$T$26,18,FALSE)*VLOOKUP($L66,EnemySkills!$A$4:$K$304,9,FALSE))
+(VLOOKUP(AE$30,$A$7:$T$26,19,FALSE)*VLOOKUP($L66,EnemySkills!$A$4:$K$304,10,FALSE))
+(VLOOKUP(AE$30,$A$7:$T$26,20,FALSE)*VLOOKUP($L66,EnemySkills!$A$4:$K$304,11,FALSE))
),0)</f>
        <v>#N/A</v>
      </c>
      <c r="AF66" s="60" t="e">
        <f ca="1">ROUND(VLOOKUP($L66,EnemySkills!$A$4:$K$304,3,FALSE)
+(
 ($D$4*VLOOKUP($L66,EnemySkills!$A$4:$K$304,4,FALSE))
+($F$4*VLOOKUP($L66,EnemySkills!$A$4:$K$304,5,FALSE))
+($H$4*VLOOKUP($L66,EnemySkills!$A$4:$K$304,6,FALSE))
+($I$4*VLOOKUP($L66,EnemySkills!$A$4:$K$304,7,FALSE))
)-(
 (VLOOKUP(AF$30,$A$7:$T$26,16,FALSE)*VLOOKUP($L66,EnemySkills!$A$4:$K$304,8,FALSE))
+(VLOOKUP(AF$30,$A$7:$T$26,18,FALSE)*VLOOKUP($L66,EnemySkills!$A$4:$K$304,9,FALSE))
+(VLOOKUP(AF$30,$A$7:$T$26,19,FALSE)*VLOOKUP($L66,EnemySkills!$A$4:$K$304,10,FALSE))
+(VLOOKUP(AF$30,$A$7:$T$26,20,FALSE)*VLOOKUP($L66,EnemySkills!$A$4:$K$304,11,FALSE))
),0)</f>
        <v>#N/A</v>
      </c>
    </row>
    <row r="67" spans="1:32" x14ac:dyDescent="0.25">
      <c r="A67" s="45">
        <f>Skills!A40</f>
        <v>0</v>
      </c>
      <c r="B67" s="75" t="e">
        <f>VLOOKUP($A67,Skills!$A$4:$C$304,2,FALSE)</f>
        <v>#N/A</v>
      </c>
      <c r="C67" s="75"/>
      <c r="D67" s="59" t="e">
        <f>ROUND(VLOOKUP(A67,Skills!A40:K340,3,FALSE)
+((VLOOKUP(B67,$A$7:$T$26,15,FALSE)*VLOOKUP(A67,Skills!$A$4:$K$304,4,FALSE))
+(VLOOKUP(B67,$A$7:$T$26,17,FALSE)*VLOOKUP(A67,Skills!$A$4:$K$304,5,FALSE))
+(VLOOKUP(B67,$A$7:$T$26,19,FALSE)*VLOOKUP(A67,Skills!$A$4:$K$304,6,FALSE))
+(VLOOKUP(B67,$A$7:$T62,20,FALSE)*VLOOKUP(A67,Skills!$A$4:$K$304,7,FALSE)))
-(($E$4*VLOOKUP(A67,Skills!$A$4:$K$304,8,FALSE))
+($F$4*VLOOKUP(A67,Skills!$A$4:$K$304,9,FALSE))
+($H$4*VLOOKUP(A67,Skills!$A$4:$K$304,10,FALSE))
+($I$4*VLOOKUP(A67,Skills!$A$4:$K$304,11,FALSE))),0)</f>
        <v>#N/A</v>
      </c>
      <c r="E67" s="60" t="e">
        <f t="shared" si="8"/>
        <v>#N/A</v>
      </c>
      <c r="F67" s="59" t="e">
        <f>ROUND(VLOOKUP(A67,Skills!A40:K340,3,FALSE)
+(((VLOOKUP(B67,$A$7:$T$26,15,FALSE)*1.2)*VLOOKUP(A67,Skills!$A$4:$K$304,4,FALSE))
+((VLOOKUP(B67,$A$7:$T$26,17,FALSE)*1.2)*VLOOKUP(A67,Skills!$A$4:$K$304,5,FALSE))
+(VLOOKUP(B67,$A$7:$T$26,19,FALSE)*VLOOKUP(A67,Skills!$A$4:$K$304,6,FALSE))
+(VLOOKUP(B67,$A$7:$T62,20,FALSE)*VLOOKUP(A67,Skills!$A$4:$K$304,7,FALSE)))
-(($E$4*VLOOKUP(A67,Skills!$A$4:$K$304,8,FALSE))
+($F$4*VLOOKUP(A67,Skills!$A$4:$K$304,9,FALSE))
+($H$4*VLOOKUP(A67,Skills!$A$4:$K$304,10,FALSE))
+($I$4*VLOOKUP(A67,Skills!$A$4:$K$304,11,FALSE))),0)</f>
        <v>#N/A</v>
      </c>
      <c r="G67" s="60" t="e">
        <f>ROUND(VLOOKUP(A67,Skills!A40:K340,3,FALSE)
+(((VLOOKUP(B67,$A$7:$T$26,15,FALSE)*1.4)*VLOOKUP(A67,Skills!$A$4:$K$304,4,FALSE))
+((VLOOKUP(B67,$A$7:$T$26,17,FALSE)*1.4)*VLOOKUP(A67,Skills!$A$4:$K$304,5,FALSE))
+(VLOOKUP(B67,$A$7:$T$26,19,FALSE)*VLOOKUP(A67,Skills!$A$4:$K$304,6,FALSE))
+(VLOOKUP(B67,$A$7:$T62,20,FALSE)*VLOOKUP(A67,Skills!$A$4:$K$304,7,FALSE)))
-(($E$4*VLOOKUP(A67,Skills!$A$4:$K$304,8,FALSE))
+($F$4*VLOOKUP(A67,Skills!$A$4:$K$304,9,FALSE))
+($H$4*VLOOKUP(A67,Skills!$A$4:$K$304,10,FALSE))
+($I$4*VLOOKUP(A67,Skills!$A$4:$K$304,11,FALSE))),0)</f>
        <v>#N/A</v>
      </c>
      <c r="H67" s="59" t="e">
        <f>ROUND(VLOOKUP(A67,Skills!A40:K340,3,FALSE)
+((VLOOKUP(B67,$A$7:$T$26,15,FALSE)*VLOOKUP(A67,Skills!$A$4:$K$304,4,FALSE))
+(VLOOKUP(B67,$A$7:$T$26,17,FALSE)*VLOOKUP(A67,Skills!$A$4:$K$304,5,FALSE))
+(VLOOKUP(B67,$A$7:$T$26,19,FALSE)*VLOOKUP(A67,Skills!$A$4:$K$304,6,FALSE))
+(VLOOKUP(B67,$A$7:$T62,20,FALSE)*VLOOKUP(A67,Skills!$A$4:$K$304,7,FALSE)))
-((($E$4*1.2)*VLOOKUP(A67,Skills!$A$4:$K$304,8,FALSE))
+(($F$4*1.2)*VLOOKUP(A67,Skills!$A$4:$K$304,9,FALSE))
+($H$4*VLOOKUP(A67,Skills!$A$4:$K$304,10,FALSE))
+($I$4*VLOOKUP(A67,Skills!$A$4:$K$304,11,FALSE))),0)</f>
        <v>#N/A</v>
      </c>
      <c r="I67" s="61" t="e">
        <f>ROUND(VLOOKUP(A67,Skills!A40:K340,3,FALSE)
+((VLOOKUP(B67,$A$7:$T$26,15,FALSE)*VLOOKUP(A67,Skills!$A$4:$K$304,4,FALSE))
+(VLOOKUP(B67,$A$7:$T$26,17,FALSE)*VLOOKUP(A67,Skills!$A$4:$K$304,5,FALSE))
+(VLOOKUP(B67,$A$7:$T$26,19,FALSE)*VLOOKUP(A67,Skills!$A$4:$K$304,6,FALSE))
+(VLOOKUP(B67,$A$7:$T62,20,FALSE)*VLOOKUP(A67,Skills!$A$4:$K$304,7,FALSE)))
-((($E$4*1.4)*VLOOKUP(A67,Skills!$A$4:$K$304,8,FALSE))
+(($F$4*1.4)*VLOOKUP(A67,Skills!$A$4:$K$304,9,FALSE))
+($H$4*VLOOKUP(A67,Skills!$A$4:$K$304,10,FALSE))
+($I$4*VLOOKUP(A67,Skills!$A$4:$K$304,11,FALSE))),0)</f>
        <v>#N/A</v>
      </c>
      <c r="K67" s="68"/>
      <c r="L67" s="45">
        <f>EnemySkills!A40</f>
        <v>0</v>
      </c>
      <c r="M67" s="60" t="e">
        <f ca="1">ROUND(VLOOKUP($L67,EnemySkills!$A$4:$K$304,3,FALSE)
+(
 ($D$4*VLOOKUP($L67,EnemySkills!$A$4:$K$304,4,FALSE))
+($F$4*VLOOKUP($L67,EnemySkills!$A$4:$K$304,5,FALSE))
+($H$4*VLOOKUP($L67,EnemySkills!$A$4:$K$304,6,FALSE))
+($I$4*VLOOKUP($L67,EnemySkills!$A$4:$K$304,7,FALSE))
)-(
 (VLOOKUP(M$30,$A$7:$T$26,16,FALSE)*VLOOKUP($L67,EnemySkills!$A$4:$K$304,8,FALSE))
+(VLOOKUP(M$30,$A$7:$T$26,18,FALSE)*VLOOKUP($L67,EnemySkills!$A$4:$K$304,9,FALSE))
+(VLOOKUP(M$30,$A$7:$T$26,19,FALSE)*VLOOKUP($L67,EnemySkills!$A$4:$K$304,10,FALSE))
+(VLOOKUP(M$30,$A$7:$T$26,20,FALSE)*VLOOKUP($L67,EnemySkills!$A$4:$K$304,11,FALSE))
),0)</f>
        <v>#N/A</v>
      </c>
      <c r="N67" s="60" t="e">
        <f ca="1">ROUND(VLOOKUP($L67,EnemySkills!$A$4:$K$304,3,FALSE)
+(
 ($D$4*VLOOKUP($L67,EnemySkills!$A$4:$K$304,4,FALSE))
+($F$4*VLOOKUP($L67,EnemySkills!$A$4:$K$304,5,FALSE))
+($H$4*VLOOKUP($L67,EnemySkills!$A$4:$K$304,6,FALSE))
+($I$4*VLOOKUP($L67,EnemySkills!$A$4:$K$304,7,FALSE))
)-(
 (VLOOKUP(N$30,$A$7:$T$26,16,FALSE)*VLOOKUP($L67,EnemySkills!$A$4:$K$304,8,FALSE))
+(VLOOKUP(N$30,$A$7:$T$26,18,FALSE)*VLOOKUP($L67,EnemySkills!$A$4:$K$304,9,FALSE))
+(VLOOKUP(N$30,$A$7:$T$26,19,FALSE)*VLOOKUP($L67,EnemySkills!$A$4:$K$304,10,FALSE))
+(VLOOKUP(N$30,$A$7:$T$26,20,FALSE)*VLOOKUP($L67,EnemySkills!$A$4:$K$304,11,FALSE))
),0)</f>
        <v>#N/A</v>
      </c>
      <c r="O67" s="60" t="e">
        <f ca="1">ROUND(VLOOKUP($L67,EnemySkills!$A$4:$K$304,3,FALSE)
+(
 ($D$4*VLOOKUP($L67,EnemySkills!$A$4:$K$304,4,FALSE))
+($F$4*VLOOKUP($L67,EnemySkills!$A$4:$K$304,5,FALSE))
+($H$4*VLOOKUP($L67,EnemySkills!$A$4:$K$304,6,FALSE))
+($I$4*VLOOKUP($L67,EnemySkills!$A$4:$K$304,7,FALSE))
)-(
 (VLOOKUP(O$30,$A$7:$T$26,16,FALSE)*VLOOKUP($L67,EnemySkills!$A$4:$K$304,8,FALSE))
+(VLOOKUP(O$30,$A$7:$T$26,18,FALSE)*VLOOKUP($L67,EnemySkills!$A$4:$K$304,9,FALSE))
+(VLOOKUP(O$30,$A$7:$T$26,19,FALSE)*VLOOKUP($L67,EnemySkills!$A$4:$K$304,10,FALSE))
+(VLOOKUP(O$30,$A$7:$T$26,20,FALSE)*VLOOKUP($L67,EnemySkills!$A$4:$K$304,11,FALSE))
),0)</f>
        <v>#N/A</v>
      </c>
      <c r="P67" s="60" t="e">
        <f ca="1">ROUND(VLOOKUP($L67,EnemySkills!$A$4:$K$304,3,FALSE)
+(
 ($D$4*VLOOKUP($L67,EnemySkills!$A$4:$K$304,4,FALSE))
+($F$4*VLOOKUP($L67,EnemySkills!$A$4:$K$304,5,FALSE))
+($H$4*VLOOKUP($L67,EnemySkills!$A$4:$K$304,6,FALSE))
+($I$4*VLOOKUP($L67,EnemySkills!$A$4:$K$304,7,FALSE))
)-(
 (VLOOKUP(P$30,$A$7:$T$26,16,FALSE)*VLOOKUP($L67,EnemySkills!$A$4:$K$304,8,FALSE))
+(VLOOKUP(P$30,$A$7:$T$26,18,FALSE)*VLOOKUP($L67,EnemySkills!$A$4:$K$304,9,FALSE))
+(VLOOKUP(P$30,$A$7:$T$26,19,FALSE)*VLOOKUP($L67,EnemySkills!$A$4:$K$304,10,FALSE))
+(VLOOKUP(P$30,$A$7:$T$26,20,FALSE)*VLOOKUP($L67,EnemySkills!$A$4:$K$304,11,FALSE))
),0)</f>
        <v>#N/A</v>
      </c>
      <c r="Q67" s="60" t="e">
        <f ca="1">ROUND(VLOOKUP($L67,EnemySkills!$A$4:$K$304,3,FALSE)
+(
 ($D$4*VLOOKUP($L67,EnemySkills!$A$4:$K$304,4,FALSE))
+($F$4*VLOOKUP($L67,EnemySkills!$A$4:$K$304,5,FALSE))
+($H$4*VLOOKUP($L67,EnemySkills!$A$4:$K$304,6,FALSE))
+($I$4*VLOOKUP($L67,EnemySkills!$A$4:$K$304,7,FALSE))
)-(
 (VLOOKUP(Q$30,$A$7:$T$26,16,FALSE)*VLOOKUP($L67,EnemySkills!$A$4:$K$304,8,FALSE))
+(VLOOKUP(Q$30,$A$7:$T$26,18,FALSE)*VLOOKUP($L67,EnemySkills!$A$4:$K$304,9,FALSE))
+(VLOOKUP(Q$30,$A$7:$T$26,19,FALSE)*VLOOKUP($L67,EnemySkills!$A$4:$K$304,10,FALSE))
+(VLOOKUP(Q$30,$A$7:$T$26,20,FALSE)*VLOOKUP($L67,EnemySkills!$A$4:$K$304,11,FALSE))
),0)</f>
        <v>#N/A</v>
      </c>
      <c r="R67" s="60" t="e">
        <f ca="1">ROUND(VLOOKUP($L67,EnemySkills!$A$4:$K$304,3,FALSE)
+(
 ($D$4*VLOOKUP($L67,EnemySkills!$A$4:$K$304,4,FALSE))
+($F$4*VLOOKUP($L67,EnemySkills!$A$4:$K$304,5,FALSE))
+($H$4*VLOOKUP($L67,EnemySkills!$A$4:$K$304,6,FALSE))
+($I$4*VLOOKUP($L67,EnemySkills!$A$4:$K$304,7,FALSE))
)-(
 (VLOOKUP(R$30,$A$7:$T$26,16,FALSE)*VLOOKUP($L67,EnemySkills!$A$4:$K$304,8,FALSE))
+(VLOOKUP(R$30,$A$7:$T$26,18,FALSE)*VLOOKUP($L67,EnemySkills!$A$4:$K$304,9,FALSE))
+(VLOOKUP(R$30,$A$7:$T$26,19,FALSE)*VLOOKUP($L67,EnemySkills!$A$4:$K$304,10,FALSE))
+(VLOOKUP(R$30,$A$7:$T$26,20,FALSE)*VLOOKUP($L67,EnemySkills!$A$4:$K$304,11,FALSE))
),0)</f>
        <v>#N/A</v>
      </c>
      <c r="S67" s="60" t="e">
        <f ca="1">ROUND(VLOOKUP($L67,EnemySkills!$A$4:$K$304,3,FALSE)
+(
 ($D$4*VLOOKUP($L67,EnemySkills!$A$4:$K$304,4,FALSE))
+($F$4*VLOOKUP($L67,EnemySkills!$A$4:$K$304,5,FALSE))
+($H$4*VLOOKUP($L67,EnemySkills!$A$4:$K$304,6,FALSE))
+($I$4*VLOOKUP($L67,EnemySkills!$A$4:$K$304,7,FALSE))
)-(
 (VLOOKUP(S$30,$A$7:$T$26,16,FALSE)*VLOOKUP($L67,EnemySkills!$A$4:$K$304,8,FALSE))
+(VLOOKUP(S$30,$A$7:$T$26,18,FALSE)*VLOOKUP($L67,EnemySkills!$A$4:$K$304,9,FALSE))
+(VLOOKUP(S$30,$A$7:$T$26,19,FALSE)*VLOOKUP($L67,EnemySkills!$A$4:$K$304,10,FALSE))
+(VLOOKUP(S$30,$A$7:$T$26,20,FALSE)*VLOOKUP($L67,EnemySkills!$A$4:$K$304,11,FALSE))
),0)</f>
        <v>#N/A</v>
      </c>
      <c r="T67" s="60" t="e">
        <f ca="1">ROUND(VLOOKUP($L67,EnemySkills!$A$4:$K$304,3,FALSE)
+(
 ($D$4*VLOOKUP($L67,EnemySkills!$A$4:$K$304,4,FALSE))
+($F$4*VLOOKUP($L67,EnemySkills!$A$4:$K$304,5,FALSE))
+($H$4*VLOOKUP($L67,EnemySkills!$A$4:$K$304,6,FALSE))
+($I$4*VLOOKUP($L67,EnemySkills!$A$4:$K$304,7,FALSE))
)-(
 (VLOOKUP(T$30,$A$7:$T$26,16,FALSE)*VLOOKUP($L67,EnemySkills!$A$4:$K$304,8,FALSE))
+(VLOOKUP(T$30,$A$7:$T$26,18,FALSE)*VLOOKUP($L67,EnemySkills!$A$4:$K$304,9,FALSE))
+(VLOOKUP(T$30,$A$7:$T$26,19,FALSE)*VLOOKUP($L67,EnemySkills!$A$4:$K$304,10,FALSE))
+(VLOOKUP(T$30,$A$7:$T$26,20,FALSE)*VLOOKUP($L67,EnemySkills!$A$4:$K$304,11,FALSE))
),0)</f>
        <v>#N/A</v>
      </c>
      <c r="U67" s="60" t="e">
        <f ca="1">ROUND(VLOOKUP($L67,EnemySkills!$A$4:$K$304,3,FALSE)
+(
 ($D$4*VLOOKUP($L67,EnemySkills!$A$4:$K$304,4,FALSE))
+($F$4*VLOOKUP($L67,EnemySkills!$A$4:$K$304,5,FALSE))
+($H$4*VLOOKUP($L67,EnemySkills!$A$4:$K$304,6,FALSE))
+($I$4*VLOOKUP($L67,EnemySkills!$A$4:$K$304,7,FALSE))
)-(
 (VLOOKUP(U$30,$A$7:$T$26,16,FALSE)*VLOOKUP($L67,EnemySkills!$A$4:$K$304,8,FALSE))
+(VLOOKUP(U$30,$A$7:$T$26,18,FALSE)*VLOOKUP($L67,EnemySkills!$A$4:$K$304,9,FALSE))
+(VLOOKUP(U$30,$A$7:$T$26,19,FALSE)*VLOOKUP($L67,EnemySkills!$A$4:$K$304,10,FALSE))
+(VLOOKUP(U$30,$A$7:$T$26,20,FALSE)*VLOOKUP($L67,EnemySkills!$A$4:$K$304,11,FALSE))
),0)</f>
        <v>#N/A</v>
      </c>
      <c r="V67" s="60" t="e">
        <f ca="1">ROUND(VLOOKUP($L67,EnemySkills!$A$4:$K$304,3,FALSE)
+(
 ($D$4*VLOOKUP($L67,EnemySkills!$A$4:$K$304,4,FALSE))
+($F$4*VLOOKUP($L67,EnemySkills!$A$4:$K$304,5,FALSE))
+($H$4*VLOOKUP($L67,EnemySkills!$A$4:$K$304,6,FALSE))
+($I$4*VLOOKUP($L67,EnemySkills!$A$4:$K$304,7,FALSE))
)-(
 (VLOOKUP(V$30,$A$7:$T$26,16,FALSE)*VLOOKUP($L67,EnemySkills!$A$4:$K$304,8,FALSE))
+(VLOOKUP(V$30,$A$7:$T$26,18,FALSE)*VLOOKUP($L67,EnemySkills!$A$4:$K$304,9,FALSE))
+(VLOOKUP(V$30,$A$7:$T$26,19,FALSE)*VLOOKUP($L67,EnemySkills!$A$4:$K$304,10,FALSE))
+(VLOOKUP(V$30,$A$7:$T$26,20,FALSE)*VLOOKUP($L67,EnemySkills!$A$4:$K$304,11,FALSE))
),0)</f>
        <v>#N/A</v>
      </c>
      <c r="W67" s="60" t="e">
        <f ca="1">ROUND(VLOOKUP($L67,EnemySkills!$A$4:$K$304,3,FALSE)
+(
 ($D$4*VLOOKUP($L67,EnemySkills!$A$4:$K$304,4,FALSE))
+($F$4*VLOOKUP($L67,EnemySkills!$A$4:$K$304,5,FALSE))
+($H$4*VLOOKUP($L67,EnemySkills!$A$4:$K$304,6,FALSE))
+($I$4*VLOOKUP($L67,EnemySkills!$A$4:$K$304,7,FALSE))
)-(
 (VLOOKUP(W$30,$A$7:$T$26,16,FALSE)*VLOOKUP($L67,EnemySkills!$A$4:$K$304,8,FALSE))
+(VLOOKUP(W$30,$A$7:$T$26,18,FALSE)*VLOOKUP($L67,EnemySkills!$A$4:$K$304,9,FALSE))
+(VLOOKUP(W$30,$A$7:$T$26,19,FALSE)*VLOOKUP($L67,EnemySkills!$A$4:$K$304,10,FALSE))
+(VLOOKUP(W$30,$A$7:$T$26,20,FALSE)*VLOOKUP($L67,EnemySkills!$A$4:$K$304,11,FALSE))
),0)</f>
        <v>#N/A</v>
      </c>
      <c r="X67" s="60" t="e">
        <f ca="1">ROUND(VLOOKUP($L67,EnemySkills!$A$4:$K$304,3,FALSE)
+(
 ($D$4*VLOOKUP($L67,EnemySkills!$A$4:$K$304,4,FALSE))
+($F$4*VLOOKUP($L67,EnemySkills!$A$4:$K$304,5,FALSE))
+($H$4*VLOOKUP($L67,EnemySkills!$A$4:$K$304,6,FALSE))
+($I$4*VLOOKUP($L67,EnemySkills!$A$4:$K$304,7,FALSE))
)-(
 (VLOOKUP(X$30,$A$7:$T$26,16,FALSE)*VLOOKUP($L67,EnemySkills!$A$4:$K$304,8,FALSE))
+(VLOOKUP(X$30,$A$7:$T$26,18,FALSE)*VLOOKUP($L67,EnemySkills!$A$4:$K$304,9,FALSE))
+(VLOOKUP(X$30,$A$7:$T$26,19,FALSE)*VLOOKUP($L67,EnemySkills!$A$4:$K$304,10,FALSE))
+(VLOOKUP(X$30,$A$7:$T$26,20,FALSE)*VLOOKUP($L67,EnemySkills!$A$4:$K$304,11,FALSE))
),0)</f>
        <v>#N/A</v>
      </c>
      <c r="Y67" s="60" t="e">
        <f ca="1">ROUND(VLOOKUP($L67,EnemySkills!$A$4:$K$304,3,FALSE)
+(
 ($D$4*VLOOKUP($L67,EnemySkills!$A$4:$K$304,4,FALSE))
+($F$4*VLOOKUP($L67,EnemySkills!$A$4:$K$304,5,FALSE))
+($H$4*VLOOKUP($L67,EnemySkills!$A$4:$K$304,6,FALSE))
+($I$4*VLOOKUP($L67,EnemySkills!$A$4:$K$304,7,FALSE))
)-(
 (VLOOKUP(Y$30,$A$7:$T$26,16,FALSE)*VLOOKUP($L67,EnemySkills!$A$4:$K$304,8,FALSE))
+(VLOOKUP(Y$30,$A$7:$T$26,18,FALSE)*VLOOKUP($L67,EnemySkills!$A$4:$K$304,9,FALSE))
+(VLOOKUP(Y$30,$A$7:$T$26,19,FALSE)*VLOOKUP($L67,EnemySkills!$A$4:$K$304,10,FALSE))
+(VLOOKUP(Y$30,$A$7:$T$26,20,FALSE)*VLOOKUP($L67,EnemySkills!$A$4:$K$304,11,FALSE))
),0)</f>
        <v>#N/A</v>
      </c>
      <c r="Z67" s="60" t="e">
        <f ca="1">ROUND(VLOOKUP($L67,EnemySkills!$A$4:$K$304,3,FALSE)
+(
 ($D$4*VLOOKUP($L67,EnemySkills!$A$4:$K$304,4,FALSE))
+($F$4*VLOOKUP($L67,EnemySkills!$A$4:$K$304,5,FALSE))
+($H$4*VLOOKUP($L67,EnemySkills!$A$4:$K$304,6,FALSE))
+($I$4*VLOOKUP($L67,EnemySkills!$A$4:$K$304,7,FALSE))
)-(
 (VLOOKUP(Z$30,$A$7:$T$26,16,FALSE)*VLOOKUP($L67,EnemySkills!$A$4:$K$304,8,FALSE))
+(VLOOKUP(Z$30,$A$7:$T$26,18,FALSE)*VLOOKUP($L67,EnemySkills!$A$4:$K$304,9,FALSE))
+(VLOOKUP(Z$30,$A$7:$T$26,19,FALSE)*VLOOKUP($L67,EnemySkills!$A$4:$K$304,10,FALSE))
+(VLOOKUP(Z$30,$A$7:$T$26,20,FALSE)*VLOOKUP($L67,EnemySkills!$A$4:$K$304,11,FALSE))
),0)</f>
        <v>#N/A</v>
      </c>
      <c r="AA67" s="60" t="e">
        <f ca="1">ROUND(VLOOKUP($L67,EnemySkills!$A$4:$K$304,3,FALSE)
+(
 ($D$4*VLOOKUP($L67,EnemySkills!$A$4:$K$304,4,FALSE))
+($F$4*VLOOKUP($L67,EnemySkills!$A$4:$K$304,5,FALSE))
+($H$4*VLOOKUP($L67,EnemySkills!$A$4:$K$304,6,FALSE))
+($I$4*VLOOKUP($L67,EnemySkills!$A$4:$K$304,7,FALSE))
)-(
 (VLOOKUP(AA$30,$A$7:$T$26,16,FALSE)*VLOOKUP($L67,EnemySkills!$A$4:$K$304,8,FALSE))
+(VLOOKUP(AA$30,$A$7:$T$26,18,FALSE)*VLOOKUP($L67,EnemySkills!$A$4:$K$304,9,FALSE))
+(VLOOKUP(AA$30,$A$7:$T$26,19,FALSE)*VLOOKUP($L67,EnemySkills!$A$4:$K$304,10,FALSE))
+(VLOOKUP(AA$30,$A$7:$T$26,20,FALSE)*VLOOKUP($L67,EnemySkills!$A$4:$K$304,11,FALSE))
),0)</f>
        <v>#N/A</v>
      </c>
      <c r="AB67" s="60" t="e">
        <f ca="1">ROUND(VLOOKUP($L67,EnemySkills!$A$4:$K$304,3,FALSE)
+(
 ($D$4*VLOOKUP($L67,EnemySkills!$A$4:$K$304,4,FALSE))
+($F$4*VLOOKUP($L67,EnemySkills!$A$4:$K$304,5,FALSE))
+($H$4*VLOOKUP($L67,EnemySkills!$A$4:$K$304,6,FALSE))
+($I$4*VLOOKUP($L67,EnemySkills!$A$4:$K$304,7,FALSE))
)-(
 (VLOOKUP(AB$30,$A$7:$T$26,16,FALSE)*VLOOKUP($L67,EnemySkills!$A$4:$K$304,8,FALSE))
+(VLOOKUP(AB$30,$A$7:$T$26,18,FALSE)*VLOOKUP($L67,EnemySkills!$A$4:$K$304,9,FALSE))
+(VLOOKUP(AB$30,$A$7:$T$26,19,FALSE)*VLOOKUP($L67,EnemySkills!$A$4:$K$304,10,FALSE))
+(VLOOKUP(AB$30,$A$7:$T$26,20,FALSE)*VLOOKUP($L67,EnemySkills!$A$4:$K$304,11,FALSE))
),0)</f>
        <v>#N/A</v>
      </c>
      <c r="AC67" s="60" t="e">
        <f ca="1">ROUND(VLOOKUP($L67,EnemySkills!$A$4:$K$304,3,FALSE)
+(
 ($D$4*VLOOKUP($L67,EnemySkills!$A$4:$K$304,4,FALSE))
+($F$4*VLOOKUP($L67,EnemySkills!$A$4:$K$304,5,FALSE))
+($H$4*VLOOKUP($L67,EnemySkills!$A$4:$K$304,6,FALSE))
+($I$4*VLOOKUP($L67,EnemySkills!$A$4:$K$304,7,FALSE))
)-(
 (VLOOKUP(AC$30,$A$7:$T$26,16,FALSE)*VLOOKUP($L67,EnemySkills!$A$4:$K$304,8,FALSE))
+(VLOOKUP(AC$30,$A$7:$T$26,18,FALSE)*VLOOKUP($L67,EnemySkills!$A$4:$K$304,9,FALSE))
+(VLOOKUP(AC$30,$A$7:$T$26,19,FALSE)*VLOOKUP($L67,EnemySkills!$A$4:$K$304,10,FALSE))
+(VLOOKUP(AC$30,$A$7:$T$26,20,FALSE)*VLOOKUP($L67,EnemySkills!$A$4:$K$304,11,FALSE))
),0)</f>
        <v>#N/A</v>
      </c>
      <c r="AD67" s="60" t="e">
        <f ca="1">ROUND(VLOOKUP($L67,EnemySkills!$A$4:$K$304,3,FALSE)
+(
 ($D$4*VLOOKUP($L67,EnemySkills!$A$4:$K$304,4,FALSE))
+($F$4*VLOOKUP($L67,EnemySkills!$A$4:$K$304,5,FALSE))
+($H$4*VLOOKUP($L67,EnemySkills!$A$4:$K$304,6,FALSE))
+($I$4*VLOOKUP($L67,EnemySkills!$A$4:$K$304,7,FALSE))
)-(
 (VLOOKUP(AD$30,$A$7:$T$26,16,FALSE)*VLOOKUP($L67,EnemySkills!$A$4:$K$304,8,FALSE))
+(VLOOKUP(AD$30,$A$7:$T$26,18,FALSE)*VLOOKUP($L67,EnemySkills!$A$4:$K$304,9,FALSE))
+(VLOOKUP(AD$30,$A$7:$T$26,19,FALSE)*VLOOKUP($L67,EnemySkills!$A$4:$K$304,10,FALSE))
+(VLOOKUP(AD$30,$A$7:$T$26,20,FALSE)*VLOOKUP($L67,EnemySkills!$A$4:$K$304,11,FALSE))
),0)</f>
        <v>#N/A</v>
      </c>
      <c r="AE67" s="60" t="e">
        <f ca="1">ROUND(VLOOKUP($L67,EnemySkills!$A$4:$K$304,3,FALSE)
+(
 ($D$4*VLOOKUP($L67,EnemySkills!$A$4:$K$304,4,FALSE))
+($F$4*VLOOKUP($L67,EnemySkills!$A$4:$K$304,5,FALSE))
+($H$4*VLOOKUP($L67,EnemySkills!$A$4:$K$304,6,FALSE))
+($I$4*VLOOKUP($L67,EnemySkills!$A$4:$K$304,7,FALSE))
)-(
 (VLOOKUP(AE$30,$A$7:$T$26,16,FALSE)*VLOOKUP($L67,EnemySkills!$A$4:$K$304,8,FALSE))
+(VLOOKUP(AE$30,$A$7:$T$26,18,FALSE)*VLOOKUP($L67,EnemySkills!$A$4:$K$304,9,FALSE))
+(VLOOKUP(AE$30,$A$7:$T$26,19,FALSE)*VLOOKUP($L67,EnemySkills!$A$4:$K$304,10,FALSE))
+(VLOOKUP(AE$30,$A$7:$T$26,20,FALSE)*VLOOKUP($L67,EnemySkills!$A$4:$K$304,11,FALSE))
),0)</f>
        <v>#N/A</v>
      </c>
      <c r="AF67" s="60" t="e">
        <f ca="1">ROUND(VLOOKUP($L67,EnemySkills!$A$4:$K$304,3,FALSE)
+(
 ($D$4*VLOOKUP($L67,EnemySkills!$A$4:$K$304,4,FALSE))
+($F$4*VLOOKUP($L67,EnemySkills!$A$4:$K$304,5,FALSE))
+($H$4*VLOOKUP($L67,EnemySkills!$A$4:$K$304,6,FALSE))
+($I$4*VLOOKUP($L67,EnemySkills!$A$4:$K$304,7,FALSE))
)-(
 (VLOOKUP(AF$30,$A$7:$T$26,16,FALSE)*VLOOKUP($L67,EnemySkills!$A$4:$K$304,8,FALSE))
+(VLOOKUP(AF$30,$A$7:$T$26,18,FALSE)*VLOOKUP($L67,EnemySkills!$A$4:$K$304,9,FALSE))
+(VLOOKUP(AF$30,$A$7:$T$26,19,FALSE)*VLOOKUP($L67,EnemySkills!$A$4:$K$304,10,FALSE))
+(VLOOKUP(AF$30,$A$7:$T$26,20,FALSE)*VLOOKUP($L67,EnemySkills!$A$4:$K$304,11,FALSE))
),0)</f>
        <v>#N/A</v>
      </c>
    </row>
    <row r="68" spans="1:32" x14ac:dyDescent="0.25">
      <c r="A68" s="45">
        <f>Skills!A41</f>
        <v>0</v>
      </c>
      <c r="B68" s="75" t="e">
        <f>VLOOKUP($A68,Skills!$A$4:$C$304,2,FALSE)</f>
        <v>#N/A</v>
      </c>
      <c r="C68" s="75"/>
      <c r="D68" s="59" t="e">
        <f>ROUND(VLOOKUP(A68,Skills!A41:K341,3,FALSE)
+((VLOOKUP(B68,$A$7:$T$26,15,FALSE)*VLOOKUP(A68,Skills!$A$4:$K$304,4,FALSE))
+(VLOOKUP(B68,$A$7:$T$26,17,FALSE)*VLOOKUP(A68,Skills!$A$4:$K$304,5,FALSE))
+(VLOOKUP(B68,$A$7:$T$26,19,FALSE)*VLOOKUP(A68,Skills!$A$4:$K$304,6,FALSE))
+(VLOOKUP(B68,$A$7:$T63,20,FALSE)*VLOOKUP(A68,Skills!$A$4:$K$304,7,FALSE)))
-(($E$4*VLOOKUP(A68,Skills!$A$4:$K$304,8,FALSE))
+($F$4*VLOOKUP(A68,Skills!$A$4:$K$304,9,FALSE))
+($H$4*VLOOKUP(A68,Skills!$A$4:$K$304,10,FALSE))
+($I$4*VLOOKUP(A68,Skills!$A$4:$K$304,11,FALSE))),0)</f>
        <v>#N/A</v>
      </c>
      <c r="E68" s="60" t="e">
        <f t="shared" si="8"/>
        <v>#N/A</v>
      </c>
      <c r="F68" s="59" t="e">
        <f>ROUND(VLOOKUP(A68,Skills!A41:K341,3,FALSE)
+(((VLOOKUP(B68,$A$7:$T$26,15,FALSE)*1.2)*VLOOKUP(A68,Skills!$A$4:$K$304,4,FALSE))
+((VLOOKUP(B68,$A$7:$T$26,17,FALSE)*1.2)*VLOOKUP(A68,Skills!$A$4:$K$304,5,FALSE))
+(VLOOKUP(B68,$A$7:$T$26,19,FALSE)*VLOOKUP(A68,Skills!$A$4:$K$304,6,FALSE))
+(VLOOKUP(B68,$A$7:$T63,20,FALSE)*VLOOKUP(A68,Skills!$A$4:$K$304,7,FALSE)))
-(($E$4*VLOOKUP(A68,Skills!$A$4:$K$304,8,FALSE))
+($F$4*VLOOKUP(A68,Skills!$A$4:$K$304,9,FALSE))
+($H$4*VLOOKUP(A68,Skills!$A$4:$K$304,10,FALSE))
+($I$4*VLOOKUP(A68,Skills!$A$4:$K$304,11,FALSE))),0)</f>
        <v>#N/A</v>
      </c>
      <c r="G68" s="60" t="e">
        <f>ROUND(VLOOKUP(A68,Skills!A41:K341,3,FALSE)
+(((VLOOKUP(B68,$A$7:$T$26,15,FALSE)*1.4)*VLOOKUP(A68,Skills!$A$4:$K$304,4,FALSE))
+((VLOOKUP(B68,$A$7:$T$26,17,FALSE)*1.4)*VLOOKUP(A68,Skills!$A$4:$K$304,5,FALSE))
+(VLOOKUP(B68,$A$7:$T$26,19,FALSE)*VLOOKUP(A68,Skills!$A$4:$K$304,6,FALSE))
+(VLOOKUP(B68,$A$7:$T63,20,FALSE)*VLOOKUP(A68,Skills!$A$4:$K$304,7,FALSE)))
-(($E$4*VLOOKUP(A68,Skills!$A$4:$K$304,8,FALSE))
+($F$4*VLOOKUP(A68,Skills!$A$4:$K$304,9,FALSE))
+($H$4*VLOOKUP(A68,Skills!$A$4:$K$304,10,FALSE))
+($I$4*VLOOKUP(A68,Skills!$A$4:$K$304,11,FALSE))),0)</f>
        <v>#N/A</v>
      </c>
      <c r="H68" s="59" t="e">
        <f>ROUND(VLOOKUP(A68,Skills!A41:K341,3,FALSE)
+((VLOOKUP(B68,$A$7:$T$26,15,FALSE)*VLOOKUP(A68,Skills!$A$4:$K$304,4,FALSE))
+(VLOOKUP(B68,$A$7:$T$26,17,FALSE)*VLOOKUP(A68,Skills!$A$4:$K$304,5,FALSE))
+(VLOOKUP(B68,$A$7:$T$26,19,FALSE)*VLOOKUP(A68,Skills!$A$4:$K$304,6,FALSE))
+(VLOOKUP(B68,$A$7:$T63,20,FALSE)*VLOOKUP(A68,Skills!$A$4:$K$304,7,FALSE)))
-((($E$4*1.2)*VLOOKUP(A68,Skills!$A$4:$K$304,8,FALSE))
+(($F$4*1.2)*VLOOKUP(A68,Skills!$A$4:$K$304,9,FALSE))
+($H$4*VLOOKUP(A68,Skills!$A$4:$K$304,10,FALSE))
+($I$4*VLOOKUP(A68,Skills!$A$4:$K$304,11,FALSE))),0)</f>
        <v>#N/A</v>
      </c>
      <c r="I68" s="61" t="e">
        <f>ROUND(VLOOKUP(A68,Skills!A41:K341,3,FALSE)
+((VLOOKUP(B68,$A$7:$T$26,15,FALSE)*VLOOKUP(A68,Skills!$A$4:$K$304,4,FALSE))
+(VLOOKUP(B68,$A$7:$T$26,17,FALSE)*VLOOKUP(A68,Skills!$A$4:$K$304,5,FALSE))
+(VLOOKUP(B68,$A$7:$T$26,19,FALSE)*VLOOKUP(A68,Skills!$A$4:$K$304,6,FALSE))
+(VLOOKUP(B68,$A$7:$T63,20,FALSE)*VLOOKUP(A68,Skills!$A$4:$K$304,7,FALSE)))
-((($E$4*1.4)*VLOOKUP(A68,Skills!$A$4:$K$304,8,FALSE))
+(($F$4*1.4)*VLOOKUP(A68,Skills!$A$4:$K$304,9,FALSE))
+($H$4*VLOOKUP(A68,Skills!$A$4:$K$304,10,FALSE))
+($I$4*VLOOKUP(A68,Skills!$A$4:$K$304,11,FALSE))),0)</f>
        <v>#N/A</v>
      </c>
      <c r="K68" s="68"/>
      <c r="L68" s="45">
        <f>EnemySkills!A41</f>
        <v>0</v>
      </c>
      <c r="M68" s="60" t="e">
        <f ca="1">ROUND(VLOOKUP($L68,EnemySkills!$A$4:$K$304,3,FALSE)
+(
 ($D$4*VLOOKUP($L68,EnemySkills!$A$4:$K$304,4,FALSE))
+($F$4*VLOOKUP($L68,EnemySkills!$A$4:$K$304,5,FALSE))
+($H$4*VLOOKUP($L68,EnemySkills!$A$4:$K$304,6,FALSE))
+($I$4*VLOOKUP($L68,EnemySkills!$A$4:$K$304,7,FALSE))
)-(
 (VLOOKUP(M$30,$A$7:$T$26,16,FALSE)*VLOOKUP($L68,EnemySkills!$A$4:$K$304,8,FALSE))
+(VLOOKUP(M$30,$A$7:$T$26,18,FALSE)*VLOOKUP($L68,EnemySkills!$A$4:$K$304,9,FALSE))
+(VLOOKUP(M$30,$A$7:$T$26,19,FALSE)*VLOOKUP($L68,EnemySkills!$A$4:$K$304,10,FALSE))
+(VLOOKUP(M$30,$A$7:$T$26,20,FALSE)*VLOOKUP($L68,EnemySkills!$A$4:$K$304,11,FALSE))
),0)</f>
        <v>#N/A</v>
      </c>
      <c r="N68" s="60" t="e">
        <f ca="1">ROUND(VLOOKUP($L68,EnemySkills!$A$4:$K$304,3,FALSE)
+(
 ($D$4*VLOOKUP($L68,EnemySkills!$A$4:$K$304,4,FALSE))
+($F$4*VLOOKUP($L68,EnemySkills!$A$4:$K$304,5,FALSE))
+($H$4*VLOOKUP($L68,EnemySkills!$A$4:$K$304,6,FALSE))
+($I$4*VLOOKUP($L68,EnemySkills!$A$4:$K$304,7,FALSE))
)-(
 (VLOOKUP(N$30,$A$7:$T$26,16,FALSE)*VLOOKUP($L68,EnemySkills!$A$4:$K$304,8,FALSE))
+(VLOOKUP(N$30,$A$7:$T$26,18,FALSE)*VLOOKUP($L68,EnemySkills!$A$4:$K$304,9,FALSE))
+(VLOOKUP(N$30,$A$7:$T$26,19,FALSE)*VLOOKUP($L68,EnemySkills!$A$4:$K$304,10,FALSE))
+(VLOOKUP(N$30,$A$7:$T$26,20,FALSE)*VLOOKUP($L68,EnemySkills!$A$4:$K$304,11,FALSE))
),0)</f>
        <v>#N/A</v>
      </c>
      <c r="O68" s="60" t="e">
        <f ca="1">ROUND(VLOOKUP($L68,EnemySkills!$A$4:$K$304,3,FALSE)
+(
 ($D$4*VLOOKUP($L68,EnemySkills!$A$4:$K$304,4,FALSE))
+($F$4*VLOOKUP($L68,EnemySkills!$A$4:$K$304,5,FALSE))
+($H$4*VLOOKUP($L68,EnemySkills!$A$4:$K$304,6,FALSE))
+($I$4*VLOOKUP($L68,EnemySkills!$A$4:$K$304,7,FALSE))
)-(
 (VLOOKUP(O$30,$A$7:$T$26,16,FALSE)*VLOOKUP($L68,EnemySkills!$A$4:$K$304,8,FALSE))
+(VLOOKUP(O$30,$A$7:$T$26,18,FALSE)*VLOOKUP($L68,EnemySkills!$A$4:$K$304,9,FALSE))
+(VLOOKUP(O$30,$A$7:$T$26,19,FALSE)*VLOOKUP($L68,EnemySkills!$A$4:$K$304,10,FALSE))
+(VLOOKUP(O$30,$A$7:$T$26,20,FALSE)*VLOOKUP($L68,EnemySkills!$A$4:$K$304,11,FALSE))
),0)</f>
        <v>#N/A</v>
      </c>
      <c r="P68" s="60" t="e">
        <f ca="1">ROUND(VLOOKUP($L68,EnemySkills!$A$4:$K$304,3,FALSE)
+(
 ($D$4*VLOOKUP($L68,EnemySkills!$A$4:$K$304,4,FALSE))
+($F$4*VLOOKUP($L68,EnemySkills!$A$4:$K$304,5,FALSE))
+($H$4*VLOOKUP($L68,EnemySkills!$A$4:$K$304,6,FALSE))
+($I$4*VLOOKUP($L68,EnemySkills!$A$4:$K$304,7,FALSE))
)-(
 (VLOOKUP(P$30,$A$7:$T$26,16,FALSE)*VLOOKUP($L68,EnemySkills!$A$4:$K$304,8,FALSE))
+(VLOOKUP(P$30,$A$7:$T$26,18,FALSE)*VLOOKUP($L68,EnemySkills!$A$4:$K$304,9,FALSE))
+(VLOOKUP(P$30,$A$7:$T$26,19,FALSE)*VLOOKUP($L68,EnemySkills!$A$4:$K$304,10,FALSE))
+(VLOOKUP(P$30,$A$7:$T$26,20,FALSE)*VLOOKUP($L68,EnemySkills!$A$4:$K$304,11,FALSE))
),0)</f>
        <v>#N/A</v>
      </c>
      <c r="Q68" s="60" t="e">
        <f ca="1">ROUND(VLOOKUP($L68,EnemySkills!$A$4:$K$304,3,FALSE)
+(
 ($D$4*VLOOKUP($L68,EnemySkills!$A$4:$K$304,4,FALSE))
+($F$4*VLOOKUP($L68,EnemySkills!$A$4:$K$304,5,FALSE))
+($H$4*VLOOKUP($L68,EnemySkills!$A$4:$K$304,6,FALSE))
+($I$4*VLOOKUP($L68,EnemySkills!$A$4:$K$304,7,FALSE))
)-(
 (VLOOKUP(Q$30,$A$7:$T$26,16,FALSE)*VLOOKUP($L68,EnemySkills!$A$4:$K$304,8,FALSE))
+(VLOOKUP(Q$30,$A$7:$T$26,18,FALSE)*VLOOKUP($L68,EnemySkills!$A$4:$K$304,9,FALSE))
+(VLOOKUP(Q$30,$A$7:$T$26,19,FALSE)*VLOOKUP($L68,EnemySkills!$A$4:$K$304,10,FALSE))
+(VLOOKUP(Q$30,$A$7:$T$26,20,FALSE)*VLOOKUP($L68,EnemySkills!$A$4:$K$304,11,FALSE))
),0)</f>
        <v>#N/A</v>
      </c>
      <c r="R68" s="60" t="e">
        <f ca="1">ROUND(VLOOKUP($L68,EnemySkills!$A$4:$K$304,3,FALSE)
+(
 ($D$4*VLOOKUP($L68,EnemySkills!$A$4:$K$304,4,FALSE))
+($F$4*VLOOKUP($L68,EnemySkills!$A$4:$K$304,5,FALSE))
+($H$4*VLOOKUP($L68,EnemySkills!$A$4:$K$304,6,FALSE))
+($I$4*VLOOKUP($L68,EnemySkills!$A$4:$K$304,7,FALSE))
)-(
 (VLOOKUP(R$30,$A$7:$T$26,16,FALSE)*VLOOKUP($L68,EnemySkills!$A$4:$K$304,8,FALSE))
+(VLOOKUP(R$30,$A$7:$T$26,18,FALSE)*VLOOKUP($L68,EnemySkills!$A$4:$K$304,9,FALSE))
+(VLOOKUP(R$30,$A$7:$T$26,19,FALSE)*VLOOKUP($L68,EnemySkills!$A$4:$K$304,10,FALSE))
+(VLOOKUP(R$30,$A$7:$T$26,20,FALSE)*VLOOKUP($L68,EnemySkills!$A$4:$K$304,11,FALSE))
),0)</f>
        <v>#N/A</v>
      </c>
      <c r="S68" s="60" t="e">
        <f ca="1">ROUND(VLOOKUP($L68,EnemySkills!$A$4:$K$304,3,FALSE)
+(
 ($D$4*VLOOKUP($L68,EnemySkills!$A$4:$K$304,4,FALSE))
+($F$4*VLOOKUP($L68,EnemySkills!$A$4:$K$304,5,FALSE))
+($H$4*VLOOKUP($L68,EnemySkills!$A$4:$K$304,6,FALSE))
+($I$4*VLOOKUP($L68,EnemySkills!$A$4:$K$304,7,FALSE))
)-(
 (VLOOKUP(S$30,$A$7:$T$26,16,FALSE)*VLOOKUP($L68,EnemySkills!$A$4:$K$304,8,FALSE))
+(VLOOKUP(S$30,$A$7:$T$26,18,FALSE)*VLOOKUP($L68,EnemySkills!$A$4:$K$304,9,FALSE))
+(VLOOKUP(S$30,$A$7:$T$26,19,FALSE)*VLOOKUP($L68,EnemySkills!$A$4:$K$304,10,FALSE))
+(VLOOKUP(S$30,$A$7:$T$26,20,FALSE)*VLOOKUP($L68,EnemySkills!$A$4:$K$304,11,FALSE))
),0)</f>
        <v>#N/A</v>
      </c>
      <c r="T68" s="60" t="e">
        <f ca="1">ROUND(VLOOKUP($L68,EnemySkills!$A$4:$K$304,3,FALSE)
+(
 ($D$4*VLOOKUP($L68,EnemySkills!$A$4:$K$304,4,FALSE))
+($F$4*VLOOKUP($L68,EnemySkills!$A$4:$K$304,5,FALSE))
+($H$4*VLOOKUP($L68,EnemySkills!$A$4:$K$304,6,FALSE))
+($I$4*VLOOKUP($L68,EnemySkills!$A$4:$K$304,7,FALSE))
)-(
 (VLOOKUP(T$30,$A$7:$T$26,16,FALSE)*VLOOKUP($L68,EnemySkills!$A$4:$K$304,8,FALSE))
+(VLOOKUP(T$30,$A$7:$T$26,18,FALSE)*VLOOKUP($L68,EnemySkills!$A$4:$K$304,9,FALSE))
+(VLOOKUP(T$30,$A$7:$T$26,19,FALSE)*VLOOKUP($L68,EnemySkills!$A$4:$K$304,10,FALSE))
+(VLOOKUP(T$30,$A$7:$T$26,20,FALSE)*VLOOKUP($L68,EnemySkills!$A$4:$K$304,11,FALSE))
),0)</f>
        <v>#N/A</v>
      </c>
      <c r="U68" s="60" t="e">
        <f ca="1">ROUND(VLOOKUP($L68,EnemySkills!$A$4:$K$304,3,FALSE)
+(
 ($D$4*VLOOKUP($L68,EnemySkills!$A$4:$K$304,4,FALSE))
+($F$4*VLOOKUP($L68,EnemySkills!$A$4:$K$304,5,FALSE))
+($H$4*VLOOKUP($L68,EnemySkills!$A$4:$K$304,6,FALSE))
+($I$4*VLOOKUP($L68,EnemySkills!$A$4:$K$304,7,FALSE))
)-(
 (VLOOKUP(U$30,$A$7:$T$26,16,FALSE)*VLOOKUP($L68,EnemySkills!$A$4:$K$304,8,FALSE))
+(VLOOKUP(U$30,$A$7:$T$26,18,FALSE)*VLOOKUP($L68,EnemySkills!$A$4:$K$304,9,FALSE))
+(VLOOKUP(U$30,$A$7:$T$26,19,FALSE)*VLOOKUP($L68,EnemySkills!$A$4:$K$304,10,FALSE))
+(VLOOKUP(U$30,$A$7:$T$26,20,FALSE)*VLOOKUP($L68,EnemySkills!$A$4:$K$304,11,FALSE))
),0)</f>
        <v>#N/A</v>
      </c>
      <c r="V68" s="60" t="e">
        <f ca="1">ROUND(VLOOKUP($L68,EnemySkills!$A$4:$K$304,3,FALSE)
+(
 ($D$4*VLOOKUP($L68,EnemySkills!$A$4:$K$304,4,FALSE))
+($F$4*VLOOKUP($L68,EnemySkills!$A$4:$K$304,5,FALSE))
+($H$4*VLOOKUP($L68,EnemySkills!$A$4:$K$304,6,FALSE))
+($I$4*VLOOKUP($L68,EnemySkills!$A$4:$K$304,7,FALSE))
)-(
 (VLOOKUP(V$30,$A$7:$T$26,16,FALSE)*VLOOKUP($L68,EnemySkills!$A$4:$K$304,8,FALSE))
+(VLOOKUP(V$30,$A$7:$T$26,18,FALSE)*VLOOKUP($L68,EnemySkills!$A$4:$K$304,9,FALSE))
+(VLOOKUP(V$30,$A$7:$T$26,19,FALSE)*VLOOKUP($L68,EnemySkills!$A$4:$K$304,10,FALSE))
+(VLOOKUP(V$30,$A$7:$T$26,20,FALSE)*VLOOKUP($L68,EnemySkills!$A$4:$K$304,11,FALSE))
),0)</f>
        <v>#N/A</v>
      </c>
      <c r="W68" s="60" t="e">
        <f ca="1">ROUND(VLOOKUP($L68,EnemySkills!$A$4:$K$304,3,FALSE)
+(
 ($D$4*VLOOKUP($L68,EnemySkills!$A$4:$K$304,4,FALSE))
+($F$4*VLOOKUP($L68,EnemySkills!$A$4:$K$304,5,FALSE))
+($H$4*VLOOKUP($L68,EnemySkills!$A$4:$K$304,6,FALSE))
+($I$4*VLOOKUP($L68,EnemySkills!$A$4:$K$304,7,FALSE))
)-(
 (VLOOKUP(W$30,$A$7:$T$26,16,FALSE)*VLOOKUP($L68,EnemySkills!$A$4:$K$304,8,FALSE))
+(VLOOKUP(W$30,$A$7:$T$26,18,FALSE)*VLOOKUP($L68,EnemySkills!$A$4:$K$304,9,FALSE))
+(VLOOKUP(W$30,$A$7:$T$26,19,FALSE)*VLOOKUP($L68,EnemySkills!$A$4:$K$304,10,FALSE))
+(VLOOKUP(W$30,$A$7:$T$26,20,FALSE)*VLOOKUP($L68,EnemySkills!$A$4:$K$304,11,FALSE))
),0)</f>
        <v>#N/A</v>
      </c>
      <c r="X68" s="60" t="e">
        <f ca="1">ROUND(VLOOKUP($L68,EnemySkills!$A$4:$K$304,3,FALSE)
+(
 ($D$4*VLOOKUP($L68,EnemySkills!$A$4:$K$304,4,FALSE))
+($F$4*VLOOKUP($L68,EnemySkills!$A$4:$K$304,5,FALSE))
+($H$4*VLOOKUP($L68,EnemySkills!$A$4:$K$304,6,FALSE))
+($I$4*VLOOKUP($L68,EnemySkills!$A$4:$K$304,7,FALSE))
)-(
 (VLOOKUP(X$30,$A$7:$T$26,16,FALSE)*VLOOKUP($L68,EnemySkills!$A$4:$K$304,8,FALSE))
+(VLOOKUP(X$30,$A$7:$T$26,18,FALSE)*VLOOKUP($L68,EnemySkills!$A$4:$K$304,9,FALSE))
+(VLOOKUP(X$30,$A$7:$T$26,19,FALSE)*VLOOKUP($L68,EnemySkills!$A$4:$K$304,10,FALSE))
+(VLOOKUP(X$30,$A$7:$T$26,20,FALSE)*VLOOKUP($L68,EnemySkills!$A$4:$K$304,11,FALSE))
),0)</f>
        <v>#N/A</v>
      </c>
      <c r="Y68" s="60" t="e">
        <f ca="1">ROUND(VLOOKUP($L68,EnemySkills!$A$4:$K$304,3,FALSE)
+(
 ($D$4*VLOOKUP($L68,EnemySkills!$A$4:$K$304,4,FALSE))
+($F$4*VLOOKUP($L68,EnemySkills!$A$4:$K$304,5,FALSE))
+($H$4*VLOOKUP($L68,EnemySkills!$A$4:$K$304,6,FALSE))
+($I$4*VLOOKUP($L68,EnemySkills!$A$4:$K$304,7,FALSE))
)-(
 (VLOOKUP(Y$30,$A$7:$T$26,16,FALSE)*VLOOKUP($L68,EnemySkills!$A$4:$K$304,8,FALSE))
+(VLOOKUP(Y$30,$A$7:$T$26,18,FALSE)*VLOOKUP($L68,EnemySkills!$A$4:$K$304,9,FALSE))
+(VLOOKUP(Y$30,$A$7:$T$26,19,FALSE)*VLOOKUP($L68,EnemySkills!$A$4:$K$304,10,FALSE))
+(VLOOKUP(Y$30,$A$7:$T$26,20,FALSE)*VLOOKUP($L68,EnemySkills!$A$4:$K$304,11,FALSE))
),0)</f>
        <v>#N/A</v>
      </c>
      <c r="Z68" s="60" t="e">
        <f ca="1">ROUND(VLOOKUP($L68,EnemySkills!$A$4:$K$304,3,FALSE)
+(
 ($D$4*VLOOKUP($L68,EnemySkills!$A$4:$K$304,4,FALSE))
+($F$4*VLOOKUP($L68,EnemySkills!$A$4:$K$304,5,FALSE))
+($H$4*VLOOKUP($L68,EnemySkills!$A$4:$K$304,6,FALSE))
+($I$4*VLOOKUP($L68,EnemySkills!$A$4:$K$304,7,FALSE))
)-(
 (VLOOKUP(Z$30,$A$7:$T$26,16,FALSE)*VLOOKUP($L68,EnemySkills!$A$4:$K$304,8,FALSE))
+(VLOOKUP(Z$30,$A$7:$T$26,18,FALSE)*VLOOKUP($L68,EnemySkills!$A$4:$K$304,9,FALSE))
+(VLOOKUP(Z$30,$A$7:$T$26,19,FALSE)*VLOOKUP($L68,EnemySkills!$A$4:$K$304,10,FALSE))
+(VLOOKUP(Z$30,$A$7:$T$26,20,FALSE)*VLOOKUP($L68,EnemySkills!$A$4:$K$304,11,FALSE))
),0)</f>
        <v>#N/A</v>
      </c>
      <c r="AA68" s="60" t="e">
        <f ca="1">ROUND(VLOOKUP($L68,EnemySkills!$A$4:$K$304,3,FALSE)
+(
 ($D$4*VLOOKUP($L68,EnemySkills!$A$4:$K$304,4,FALSE))
+($F$4*VLOOKUP($L68,EnemySkills!$A$4:$K$304,5,FALSE))
+($H$4*VLOOKUP($L68,EnemySkills!$A$4:$K$304,6,FALSE))
+($I$4*VLOOKUP($L68,EnemySkills!$A$4:$K$304,7,FALSE))
)-(
 (VLOOKUP(AA$30,$A$7:$T$26,16,FALSE)*VLOOKUP($L68,EnemySkills!$A$4:$K$304,8,FALSE))
+(VLOOKUP(AA$30,$A$7:$T$26,18,FALSE)*VLOOKUP($L68,EnemySkills!$A$4:$K$304,9,FALSE))
+(VLOOKUP(AA$30,$A$7:$T$26,19,FALSE)*VLOOKUP($L68,EnemySkills!$A$4:$K$304,10,FALSE))
+(VLOOKUP(AA$30,$A$7:$T$26,20,FALSE)*VLOOKUP($L68,EnemySkills!$A$4:$K$304,11,FALSE))
),0)</f>
        <v>#N/A</v>
      </c>
      <c r="AB68" s="60" t="e">
        <f ca="1">ROUND(VLOOKUP($L68,EnemySkills!$A$4:$K$304,3,FALSE)
+(
 ($D$4*VLOOKUP($L68,EnemySkills!$A$4:$K$304,4,FALSE))
+($F$4*VLOOKUP($L68,EnemySkills!$A$4:$K$304,5,FALSE))
+($H$4*VLOOKUP($L68,EnemySkills!$A$4:$K$304,6,FALSE))
+($I$4*VLOOKUP($L68,EnemySkills!$A$4:$K$304,7,FALSE))
)-(
 (VLOOKUP(AB$30,$A$7:$T$26,16,FALSE)*VLOOKUP($L68,EnemySkills!$A$4:$K$304,8,FALSE))
+(VLOOKUP(AB$30,$A$7:$T$26,18,FALSE)*VLOOKUP($L68,EnemySkills!$A$4:$K$304,9,FALSE))
+(VLOOKUP(AB$30,$A$7:$T$26,19,FALSE)*VLOOKUP($L68,EnemySkills!$A$4:$K$304,10,FALSE))
+(VLOOKUP(AB$30,$A$7:$T$26,20,FALSE)*VLOOKUP($L68,EnemySkills!$A$4:$K$304,11,FALSE))
),0)</f>
        <v>#N/A</v>
      </c>
      <c r="AC68" s="60" t="e">
        <f ca="1">ROUND(VLOOKUP($L68,EnemySkills!$A$4:$K$304,3,FALSE)
+(
 ($D$4*VLOOKUP($L68,EnemySkills!$A$4:$K$304,4,FALSE))
+($F$4*VLOOKUP($L68,EnemySkills!$A$4:$K$304,5,FALSE))
+($H$4*VLOOKUP($L68,EnemySkills!$A$4:$K$304,6,FALSE))
+($I$4*VLOOKUP($L68,EnemySkills!$A$4:$K$304,7,FALSE))
)-(
 (VLOOKUP(AC$30,$A$7:$T$26,16,FALSE)*VLOOKUP($L68,EnemySkills!$A$4:$K$304,8,FALSE))
+(VLOOKUP(AC$30,$A$7:$T$26,18,FALSE)*VLOOKUP($L68,EnemySkills!$A$4:$K$304,9,FALSE))
+(VLOOKUP(AC$30,$A$7:$T$26,19,FALSE)*VLOOKUP($L68,EnemySkills!$A$4:$K$304,10,FALSE))
+(VLOOKUP(AC$30,$A$7:$T$26,20,FALSE)*VLOOKUP($L68,EnemySkills!$A$4:$K$304,11,FALSE))
),0)</f>
        <v>#N/A</v>
      </c>
      <c r="AD68" s="60" t="e">
        <f ca="1">ROUND(VLOOKUP($L68,EnemySkills!$A$4:$K$304,3,FALSE)
+(
 ($D$4*VLOOKUP($L68,EnemySkills!$A$4:$K$304,4,FALSE))
+($F$4*VLOOKUP($L68,EnemySkills!$A$4:$K$304,5,FALSE))
+($H$4*VLOOKUP($L68,EnemySkills!$A$4:$K$304,6,FALSE))
+($I$4*VLOOKUP($L68,EnemySkills!$A$4:$K$304,7,FALSE))
)-(
 (VLOOKUP(AD$30,$A$7:$T$26,16,FALSE)*VLOOKUP($L68,EnemySkills!$A$4:$K$304,8,FALSE))
+(VLOOKUP(AD$30,$A$7:$T$26,18,FALSE)*VLOOKUP($L68,EnemySkills!$A$4:$K$304,9,FALSE))
+(VLOOKUP(AD$30,$A$7:$T$26,19,FALSE)*VLOOKUP($L68,EnemySkills!$A$4:$K$304,10,FALSE))
+(VLOOKUP(AD$30,$A$7:$T$26,20,FALSE)*VLOOKUP($L68,EnemySkills!$A$4:$K$304,11,FALSE))
),0)</f>
        <v>#N/A</v>
      </c>
      <c r="AE68" s="60" t="e">
        <f ca="1">ROUND(VLOOKUP($L68,EnemySkills!$A$4:$K$304,3,FALSE)
+(
 ($D$4*VLOOKUP($L68,EnemySkills!$A$4:$K$304,4,FALSE))
+($F$4*VLOOKUP($L68,EnemySkills!$A$4:$K$304,5,FALSE))
+($H$4*VLOOKUP($L68,EnemySkills!$A$4:$K$304,6,FALSE))
+($I$4*VLOOKUP($L68,EnemySkills!$A$4:$K$304,7,FALSE))
)-(
 (VLOOKUP(AE$30,$A$7:$T$26,16,FALSE)*VLOOKUP($L68,EnemySkills!$A$4:$K$304,8,FALSE))
+(VLOOKUP(AE$30,$A$7:$T$26,18,FALSE)*VLOOKUP($L68,EnemySkills!$A$4:$K$304,9,FALSE))
+(VLOOKUP(AE$30,$A$7:$T$26,19,FALSE)*VLOOKUP($L68,EnemySkills!$A$4:$K$304,10,FALSE))
+(VLOOKUP(AE$30,$A$7:$T$26,20,FALSE)*VLOOKUP($L68,EnemySkills!$A$4:$K$304,11,FALSE))
),0)</f>
        <v>#N/A</v>
      </c>
      <c r="AF68" s="60" t="e">
        <f ca="1">ROUND(VLOOKUP($L68,EnemySkills!$A$4:$K$304,3,FALSE)
+(
 ($D$4*VLOOKUP($L68,EnemySkills!$A$4:$K$304,4,FALSE))
+($F$4*VLOOKUP($L68,EnemySkills!$A$4:$K$304,5,FALSE))
+($H$4*VLOOKUP($L68,EnemySkills!$A$4:$K$304,6,FALSE))
+($I$4*VLOOKUP($L68,EnemySkills!$A$4:$K$304,7,FALSE))
)-(
 (VLOOKUP(AF$30,$A$7:$T$26,16,FALSE)*VLOOKUP($L68,EnemySkills!$A$4:$K$304,8,FALSE))
+(VLOOKUP(AF$30,$A$7:$T$26,18,FALSE)*VLOOKUP($L68,EnemySkills!$A$4:$K$304,9,FALSE))
+(VLOOKUP(AF$30,$A$7:$T$26,19,FALSE)*VLOOKUP($L68,EnemySkills!$A$4:$K$304,10,FALSE))
+(VLOOKUP(AF$30,$A$7:$T$26,20,FALSE)*VLOOKUP($L68,EnemySkills!$A$4:$K$304,11,FALSE))
),0)</f>
        <v>#N/A</v>
      </c>
    </row>
    <row r="69" spans="1:32" x14ac:dyDescent="0.25">
      <c r="A69" s="45">
        <f>Skills!A42</f>
        <v>0</v>
      </c>
      <c r="B69" s="75" t="e">
        <f>VLOOKUP($A69,Skills!$A$4:$C$304,2,FALSE)</f>
        <v>#N/A</v>
      </c>
      <c r="C69" s="75"/>
      <c r="D69" s="59" t="e">
        <f>ROUND(VLOOKUP(A69,Skills!A42:K342,3,FALSE)
+((VLOOKUP(B69,$A$7:$T$26,15,FALSE)*VLOOKUP(A69,Skills!$A$4:$K$304,4,FALSE))
+(VLOOKUP(B69,$A$7:$T$26,17,FALSE)*VLOOKUP(A69,Skills!$A$4:$K$304,5,FALSE))
+(VLOOKUP(B69,$A$7:$T$26,19,FALSE)*VLOOKUP(A69,Skills!$A$4:$K$304,6,FALSE))
+(VLOOKUP(B69,$A$7:$T64,20,FALSE)*VLOOKUP(A69,Skills!$A$4:$K$304,7,FALSE)))
-(($E$4*VLOOKUP(A69,Skills!$A$4:$K$304,8,FALSE))
+($F$4*VLOOKUP(A69,Skills!$A$4:$K$304,9,FALSE))
+($H$4*VLOOKUP(A69,Skills!$A$4:$K$304,10,FALSE))
+($I$4*VLOOKUP(A69,Skills!$A$4:$K$304,11,FALSE))),0)</f>
        <v>#N/A</v>
      </c>
      <c r="E69" s="60" t="e">
        <f t="shared" si="8"/>
        <v>#N/A</v>
      </c>
      <c r="F69" s="59" t="e">
        <f>ROUND(VLOOKUP(A69,Skills!A42:K342,3,FALSE)
+(((VLOOKUP(B69,$A$7:$T$26,15,FALSE)*1.2)*VLOOKUP(A69,Skills!$A$4:$K$304,4,FALSE))
+((VLOOKUP(B69,$A$7:$T$26,17,FALSE)*1.2)*VLOOKUP(A69,Skills!$A$4:$K$304,5,FALSE))
+(VLOOKUP(B69,$A$7:$T$26,19,FALSE)*VLOOKUP(A69,Skills!$A$4:$K$304,6,FALSE))
+(VLOOKUP(B69,$A$7:$T64,20,FALSE)*VLOOKUP(A69,Skills!$A$4:$K$304,7,FALSE)))
-(($E$4*VLOOKUP(A69,Skills!$A$4:$K$304,8,FALSE))
+($F$4*VLOOKUP(A69,Skills!$A$4:$K$304,9,FALSE))
+($H$4*VLOOKUP(A69,Skills!$A$4:$K$304,10,FALSE))
+($I$4*VLOOKUP(A69,Skills!$A$4:$K$304,11,FALSE))),0)</f>
        <v>#N/A</v>
      </c>
      <c r="G69" s="60" t="e">
        <f>ROUND(VLOOKUP(A69,Skills!A42:K342,3,FALSE)
+(((VLOOKUP(B69,$A$7:$T$26,15,FALSE)*1.4)*VLOOKUP(A69,Skills!$A$4:$K$304,4,FALSE))
+((VLOOKUP(B69,$A$7:$T$26,17,FALSE)*1.4)*VLOOKUP(A69,Skills!$A$4:$K$304,5,FALSE))
+(VLOOKUP(B69,$A$7:$T$26,19,FALSE)*VLOOKUP(A69,Skills!$A$4:$K$304,6,FALSE))
+(VLOOKUP(B69,$A$7:$T64,20,FALSE)*VLOOKUP(A69,Skills!$A$4:$K$304,7,FALSE)))
-(($E$4*VLOOKUP(A69,Skills!$A$4:$K$304,8,FALSE))
+($F$4*VLOOKUP(A69,Skills!$A$4:$K$304,9,FALSE))
+($H$4*VLOOKUP(A69,Skills!$A$4:$K$304,10,FALSE))
+($I$4*VLOOKUP(A69,Skills!$A$4:$K$304,11,FALSE))),0)</f>
        <v>#N/A</v>
      </c>
      <c r="H69" s="59" t="e">
        <f>ROUND(VLOOKUP(A69,Skills!A42:K342,3,FALSE)
+((VLOOKUP(B69,$A$7:$T$26,15,FALSE)*VLOOKUP(A69,Skills!$A$4:$K$304,4,FALSE))
+(VLOOKUP(B69,$A$7:$T$26,17,FALSE)*VLOOKUP(A69,Skills!$A$4:$K$304,5,FALSE))
+(VLOOKUP(B69,$A$7:$T$26,19,FALSE)*VLOOKUP(A69,Skills!$A$4:$K$304,6,FALSE))
+(VLOOKUP(B69,$A$7:$T64,20,FALSE)*VLOOKUP(A69,Skills!$A$4:$K$304,7,FALSE)))
-((($E$4*1.2)*VLOOKUP(A69,Skills!$A$4:$K$304,8,FALSE))
+(($F$4*1.2)*VLOOKUP(A69,Skills!$A$4:$K$304,9,FALSE))
+($H$4*VLOOKUP(A69,Skills!$A$4:$K$304,10,FALSE))
+($I$4*VLOOKUP(A69,Skills!$A$4:$K$304,11,FALSE))),0)</f>
        <v>#N/A</v>
      </c>
      <c r="I69" s="61" t="e">
        <f>ROUND(VLOOKUP(A69,Skills!A42:K342,3,FALSE)
+((VLOOKUP(B69,$A$7:$T$26,15,FALSE)*VLOOKUP(A69,Skills!$A$4:$K$304,4,FALSE))
+(VLOOKUP(B69,$A$7:$T$26,17,FALSE)*VLOOKUP(A69,Skills!$A$4:$K$304,5,FALSE))
+(VLOOKUP(B69,$A$7:$T$26,19,FALSE)*VLOOKUP(A69,Skills!$A$4:$K$304,6,FALSE))
+(VLOOKUP(B69,$A$7:$T64,20,FALSE)*VLOOKUP(A69,Skills!$A$4:$K$304,7,FALSE)))
-((($E$4*1.4)*VLOOKUP(A69,Skills!$A$4:$K$304,8,FALSE))
+(($F$4*1.4)*VLOOKUP(A69,Skills!$A$4:$K$304,9,FALSE))
+($H$4*VLOOKUP(A69,Skills!$A$4:$K$304,10,FALSE))
+($I$4*VLOOKUP(A69,Skills!$A$4:$K$304,11,FALSE))),0)</f>
        <v>#N/A</v>
      </c>
      <c r="K69" s="68"/>
      <c r="L69" s="45">
        <f>EnemySkills!A42</f>
        <v>0</v>
      </c>
      <c r="M69" s="60" t="e">
        <f ca="1">ROUND(VLOOKUP($L69,EnemySkills!$A$4:$K$304,3,FALSE)
+(
 ($D$4*VLOOKUP($L69,EnemySkills!$A$4:$K$304,4,FALSE))
+($F$4*VLOOKUP($L69,EnemySkills!$A$4:$K$304,5,FALSE))
+($H$4*VLOOKUP($L69,EnemySkills!$A$4:$K$304,6,FALSE))
+($I$4*VLOOKUP($L69,EnemySkills!$A$4:$K$304,7,FALSE))
)-(
 (VLOOKUP(M$30,$A$7:$T$26,16,FALSE)*VLOOKUP($L69,EnemySkills!$A$4:$K$304,8,FALSE))
+(VLOOKUP(M$30,$A$7:$T$26,18,FALSE)*VLOOKUP($L69,EnemySkills!$A$4:$K$304,9,FALSE))
+(VLOOKUP(M$30,$A$7:$T$26,19,FALSE)*VLOOKUP($L69,EnemySkills!$A$4:$K$304,10,FALSE))
+(VLOOKUP(M$30,$A$7:$T$26,20,FALSE)*VLOOKUP($L69,EnemySkills!$A$4:$K$304,11,FALSE))
),0)</f>
        <v>#N/A</v>
      </c>
      <c r="N69" s="60" t="e">
        <f ca="1">ROUND(VLOOKUP($L69,EnemySkills!$A$4:$K$304,3,FALSE)
+(
 ($D$4*VLOOKUP($L69,EnemySkills!$A$4:$K$304,4,FALSE))
+($F$4*VLOOKUP($L69,EnemySkills!$A$4:$K$304,5,FALSE))
+($H$4*VLOOKUP($L69,EnemySkills!$A$4:$K$304,6,FALSE))
+($I$4*VLOOKUP($L69,EnemySkills!$A$4:$K$304,7,FALSE))
)-(
 (VLOOKUP(N$30,$A$7:$T$26,16,FALSE)*VLOOKUP($L69,EnemySkills!$A$4:$K$304,8,FALSE))
+(VLOOKUP(N$30,$A$7:$T$26,18,FALSE)*VLOOKUP($L69,EnemySkills!$A$4:$K$304,9,FALSE))
+(VLOOKUP(N$30,$A$7:$T$26,19,FALSE)*VLOOKUP($L69,EnemySkills!$A$4:$K$304,10,FALSE))
+(VLOOKUP(N$30,$A$7:$T$26,20,FALSE)*VLOOKUP($L69,EnemySkills!$A$4:$K$304,11,FALSE))
),0)</f>
        <v>#N/A</v>
      </c>
      <c r="O69" s="60" t="e">
        <f ca="1">ROUND(VLOOKUP($L69,EnemySkills!$A$4:$K$304,3,FALSE)
+(
 ($D$4*VLOOKUP($L69,EnemySkills!$A$4:$K$304,4,FALSE))
+($F$4*VLOOKUP($L69,EnemySkills!$A$4:$K$304,5,FALSE))
+($H$4*VLOOKUP($L69,EnemySkills!$A$4:$K$304,6,FALSE))
+($I$4*VLOOKUP($L69,EnemySkills!$A$4:$K$304,7,FALSE))
)-(
 (VLOOKUP(O$30,$A$7:$T$26,16,FALSE)*VLOOKUP($L69,EnemySkills!$A$4:$K$304,8,FALSE))
+(VLOOKUP(O$30,$A$7:$T$26,18,FALSE)*VLOOKUP($L69,EnemySkills!$A$4:$K$304,9,FALSE))
+(VLOOKUP(O$30,$A$7:$T$26,19,FALSE)*VLOOKUP($L69,EnemySkills!$A$4:$K$304,10,FALSE))
+(VLOOKUP(O$30,$A$7:$T$26,20,FALSE)*VLOOKUP($L69,EnemySkills!$A$4:$K$304,11,FALSE))
),0)</f>
        <v>#N/A</v>
      </c>
      <c r="P69" s="60" t="e">
        <f ca="1">ROUND(VLOOKUP($L69,EnemySkills!$A$4:$K$304,3,FALSE)
+(
 ($D$4*VLOOKUP($L69,EnemySkills!$A$4:$K$304,4,FALSE))
+($F$4*VLOOKUP($L69,EnemySkills!$A$4:$K$304,5,FALSE))
+($H$4*VLOOKUP($L69,EnemySkills!$A$4:$K$304,6,FALSE))
+($I$4*VLOOKUP($L69,EnemySkills!$A$4:$K$304,7,FALSE))
)-(
 (VLOOKUP(P$30,$A$7:$T$26,16,FALSE)*VLOOKUP($L69,EnemySkills!$A$4:$K$304,8,FALSE))
+(VLOOKUP(P$30,$A$7:$T$26,18,FALSE)*VLOOKUP($L69,EnemySkills!$A$4:$K$304,9,FALSE))
+(VLOOKUP(P$30,$A$7:$T$26,19,FALSE)*VLOOKUP($L69,EnemySkills!$A$4:$K$304,10,FALSE))
+(VLOOKUP(P$30,$A$7:$T$26,20,FALSE)*VLOOKUP($L69,EnemySkills!$A$4:$K$304,11,FALSE))
),0)</f>
        <v>#N/A</v>
      </c>
      <c r="Q69" s="60" t="e">
        <f ca="1">ROUND(VLOOKUP($L69,EnemySkills!$A$4:$K$304,3,FALSE)
+(
 ($D$4*VLOOKUP($L69,EnemySkills!$A$4:$K$304,4,FALSE))
+($F$4*VLOOKUP($L69,EnemySkills!$A$4:$K$304,5,FALSE))
+($H$4*VLOOKUP($L69,EnemySkills!$A$4:$K$304,6,FALSE))
+($I$4*VLOOKUP($L69,EnemySkills!$A$4:$K$304,7,FALSE))
)-(
 (VLOOKUP(Q$30,$A$7:$T$26,16,FALSE)*VLOOKUP($L69,EnemySkills!$A$4:$K$304,8,FALSE))
+(VLOOKUP(Q$30,$A$7:$T$26,18,FALSE)*VLOOKUP($L69,EnemySkills!$A$4:$K$304,9,FALSE))
+(VLOOKUP(Q$30,$A$7:$T$26,19,FALSE)*VLOOKUP($L69,EnemySkills!$A$4:$K$304,10,FALSE))
+(VLOOKUP(Q$30,$A$7:$T$26,20,FALSE)*VLOOKUP($L69,EnemySkills!$A$4:$K$304,11,FALSE))
),0)</f>
        <v>#N/A</v>
      </c>
      <c r="R69" s="60" t="e">
        <f ca="1">ROUND(VLOOKUP($L69,EnemySkills!$A$4:$K$304,3,FALSE)
+(
 ($D$4*VLOOKUP($L69,EnemySkills!$A$4:$K$304,4,FALSE))
+($F$4*VLOOKUP($L69,EnemySkills!$A$4:$K$304,5,FALSE))
+($H$4*VLOOKUP($L69,EnemySkills!$A$4:$K$304,6,FALSE))
+($I$4*VLOOKUP($L69,EnemySkills!$A$4:$K$304,7,FALSE))
)-(
 (VLOOKUP(R$30,$A$7:$T$26,16,FALSE)*VLOOKUP($L69,EnemySkills!$A$4:$K$304,8,FALSE))
+(VLOOKUP(R$30,$A$7:$T$26,18,FALSE)*VLOOKUP($L69,EnemySkills!$A$4:$K$304,9,FALSE))
+(VLOOKUP(R$30,$A$7:$T$26,19,FALSE)*VLOOKUP($L69,EnemySkills!$A$4:$K$304,10,FALSE))
+(VLOOKUP(R$30,$A$7:$T$26,20,FALSE)*VLOOKUP($L69,EnemySkills!$A$4:$K$304,11,FALSE))
),0)</f>
        <v>#N/A</v>
      </c>
      <c r="S69" s="60" t="e">
        <f ca="1">ROUND(VLOOKUP($L69,EnemySkills!$A$4:$K$304,3,FALSE)
+(
 ($D$4*VLOOKUP($L69,EnemySkills!$A$4:$K$304,4,FALSE))
+($F$4*VLOOKUP($L69,EnemySkills!$A$4:$K$304,5,FALSE))
+($H$4*VLOOKUP($L69,EnemySkills!$A$4:$K$304,6,FALSE))
+($I$4*VLOOKUP($L69,EnemySkills!$A$4:$K$304,7,FALSE))
)-(
 (VLOOKUP(S$30,$A$7:$T$26,16,FALSE)*VLOOKUP($L69,EnemySkills!$A$4:$K$304,8,FALSE))
+(VLOOKUP(S$30,$A$7:$T$26,18,FALSE)*VLOOKUP($L69,EnemySkills!$A$4:$K$304,9,FALSE))
+(VLOOKUP(S$30,$A$7:$T$26,19,FALSE)*VLOOKUP($L69,EnemySkills!$A$4:$K$304,10,FALSE))
+(VLOOKUP(S$30,$A$7:$T$26,20,FALSE)*VLOOKUP($L69,EnemySkills!$A$4:$K$304,11,FALSE))
),0)</f>
        <v>#N/A</v>
      </c>
      <c r="T69" s="60" t="e">
        <f ca="1">ROUND(VLOOKUP($L69,EnemySkills!$A$4:$K$304,3,FALSE)
+(
 ($D$4*VLOOKUP($L69,EnemySkills!$A$4:$K$304,4,FALSE))
+($F$4*VLOOKUP($L69,EnemySkills!$A$4:$K$304,5,FALSE))
+($H$4*VLOOKUP($L69,EnemySkills!$A$4:$K$304,6,FALSE))
+($I$4*VLOOKUP($L69,EnemySkills!$A$4:$K$304,7,FALSE))
)-(
 (VLOOKUP(T$30,$A$7:$T$26,16,FALSE)*VLOOKUP($L69,EnemySkills!$A$4:$K$304,8,FALSE))
+(VLOOKUP(T$30,$A$7:$T$26,18,FALSE)*VLOOKUP($L69,EnemySkills!$A$4:$K$304,9,FALSE))
+(VLOOKUP(T$30,$A$7:$T$26,19,FALSE)*VLOOKUP($L69,EnemySkills!$A$4:$K$304,10,FALSE))
+(VLOOKUP(T$30,$A$7:$T$26,20,FALSE)*VLOOKUP($L69,EnemySkills!$A$4:$K$304,11,FALSE))
),0)</f>
        <v>#N/A</v>
      </c>
      <c r="U69" s="60" t="e">
        <f ca="1">ROUND(VLOOKUP($L69,EnemySkills!$A$4:$K$304,3,FALSE)
+(
 ($D$4*VLOOKUP($L69,EnemySkills!$A$4:$K$304,4,FALSE))
+($F$4*VLOOKUP($L69,EnemySkills!$A$4:$K$304,5,FALSE))
+($H$4*VLOOKUP($L69,EnemySkills!$A$4:$K$304,6,FALSE))
+($I$4*VLOOKUP($L69,EnemySkills!$A$4:$K$304,7,FALSE))
)-(
 (VLOOKUP(U$30,$A$7:$T$26,16,FALSE)*VLOOKUP($L69,EnemySkills!$A$4:$K$304,8,FALSE))
+(VLOOKUP(U$30,$A$7:$T$26,18,FALSE)*VLOOKUP($L69,EnemySkills!$A$4:$K$304,9,FALSE))
+(VLOOKUP(U$30,$A$7:$T$26,19,FALSE)*VLOOKUP($L69,EnemySkills!$A$4:$K$304,10,FALSE))
+(VLOOKUP(U$30,$A$7:$T$26,20,FALSE)*VLOOKUP($L69,EnemySkills!$A$4:$K$304,11,FALSE))
),0)</f>
        <v>#N/A</v>
      </c>
      <c r="V69" s="60" t="e">
        <f ca="1">ROUND(VLOOKUP($L69,EnemySkills!$A$4:$K$304,3,FALSE)
+(
 ($D$4*VLOOKUP($L69,EnemySkills!$A$4:$K$304,4,FALSE))
+($F$4*VLOOKUP($L69,EnemySkills!$A$4:$K$304,5,FALSE))
+($H$4*VLOOKUP($L69,EnemySkills!$A$4:$K$304,6,FALSE))
+($I$4*VLOOKUP($L69,EnemySkills!$A$4:$K$304,7,FALSE))
)-(
 (VLOOKUP(V$30,$A$7:$T$26,16,FALSE)*VLOOKUP($L69,EnemySkills!$A$4:$K$304,8,FALSE))
+(VLOOKUP(V$30,$A$7:$T$26,18,FALSE)*VLOOKUP($L69,EnemySkills!$A$4:$K$304,9,FALSE))
+(VLOOKUP(V$30,$A$7:$T$26,19,FALSE)*VLOOKUP($L69,EnemySkills!$A$4:$K$304,10,FALSE))
+(VLOOKUP(V$30,$A$7:$T$26,20,FALSE)*VLOOKUP($L69,EnemySkills!$A$4:$K$304,11,FALSE))
),0)</f>
        <v>#N/A</v>
      </c>
      <c r="W69" s="60" t="e">
        <f ca="1">ROUND(VLOOKUP($L69,EnemySkills!$A$4:$K$304,3,FALSE)
+(
 ($D$4*VLOOKUP($L69,EnemySkills!$A$4:$K$304,4,FALSE))
+($F$4*VLOOKUP($L69,EnemySkills!$A$4:$K$304,5,FALSE))
+($H$4*VLOOKUP($L69,EnemySkills!$A$4:$K$304,6,FALSE))
+($I$4*VLOOKUP($L69,EnemySkills!$A$4:$K$304,7,FALSE))
)-(
 (VLOOKUP(W$30,$A$7:$T$26,16,FALSE)*VLOOKUP($L69,EnemySkills!$A$4:$K$304,8,FALSE))
+(VLOOKUP(W$30,$A$7:$T$26,18,FALSE)*VLOOKUP($L69,EnemySkills!$A$4:$K$304,9,FALSE))
+(VLOOKUP(W$30,$A$7:$T$26,19,FALSE)*VLOOKUP($L69,EnemySkills!$A$4:$K$304,10,FALSE))
+(VLOOKUP(W$30,$A$7:$T$26,20,FALSE)*VLOOKUP($L69,EnemySkills!$A$4:$K$304,11,FALSE))
),0)</f>
        <v>#N/A</v>
      </c>
      <c r="X69" s="60" t="e">
        <f ca="1">ROUND(VLOOKUP($L69,EnemySkills!$A$4:$K$304,3,FALSE)
+(
 ($D$4*VLOOKUP($L69,EnemySkills!$A$4:$K$304,4,FALSE))
+($F$4*VLOOKUP($L69,EnemySkills!$A$4:$K$304,5,FALSE))
+($H$4*VLOOKUP($L69,EnemySkills!$A$4:$K$304,6,FALSE))
+($I$4*VLOOKUP($L69,EnemySkills!$A$4:$K$304,7,FALSE))
)-(
 (VLOOKUP(X$30,$A$7:$T$26,16,FALSE)*VLOOKUP($L69,EnemySkills!$A$4:$K$304,8,FALSE))
+(VLOOKUP(X$30,$A$7:$T$26,18,FALSE)*VLOOKUP($L69,EnemySkills!$A$4:$K$304,9,FALSE))
+(VLOOKUP(X$30,$A$7:$T$26,19,FALSE)*VLOOKUP($L69,EnemySkills!$A$4:$K$304,10,FALSE))
+(VLOOKUP(X$30,$A$7:$T$26,20,FALSE)*VLOOKUP($L69,EnemySkills!$A$4:$K$304,11,FALSE))
),0)</f>
        <v>#N/A</v>
      </c>
      <c r="Y69" s="60" t="e">
        <f ca="1">ROUND(VLOOKUP($L69,EnemySkills!$A$4:$K$304,3,FALSE)
+(
 ($D$4*VLOOKUP($L69,EnemySkills!$A$4:$K$304,4,FALSE))
+($F$4*VLOOKUP($L69,EnemySkills!$A$4:$K$304,5,FALSE))
+($H$4*VLOOKUP($L69,EnemySkills!$A$4:$K$304,6,FALSE))
+($I$4*VLOOKUP($L69,EnemySkills!$A$4:$K$304,7,FALSE))
)-(
 (VLOOKUP(Y$30,$A$7:$T$26,16,FALSE)*VLOOKUP($L69,EnemySkills!$A$4:$K$304,8,FALSE))
+(VLOOKUP(Y$30,$A$7:$T$26,18,FALSE)*VLOOKUP($L69,EnemySkills!$A$4:$K$304,9,FALSE))
+(VLOOKUP(Y$30,$A$7:$T$26,19,FALSE)*VLOOKUP($L69,EnemySkills!$A$4:$K$304,10,FALSE))
+(VLOOKUP(Y$30,$A$7:$T$26,20,FALSE)*VLOOKUP($L69,EnemySkills!$A$4:$K$304,11,FALSE))
),0)</f>
        <v>#N/A</v>
      </c>
      <c r="Z69" s="60" t="e">
        <f ca="1">ROUND(VLOOKUP($L69,EnemySkills!$A$4:$K$304,3,FALSE)
+(
 ($D$4*VLOOKUP($L69,EnemySkills!$A$4:$K$304,4,FALSE))
+($F$4*VLOOKUP($L69,EnemySkills!$A$4:$K$304,5,FALSE))
+($H$4*VLOOKUP($L69,EnemySkills!$A$4:$K$304,6,FALSE))
+($I$4*VLOOKUP($L69,EnemySkills!$A$4:$K$304,7,FALSE))
)-(
 (VLOOKUP(Z$30,$A$7:$T$26,16,FALSE)*VLOOKUP($L69,EnemySkills!$A$4:$K$304,8,FALSE))
+(VLOOKUP(Z$30,$A$7:$T$26,18,FALSE)*VLOOKUP($L69,EnemySkills!$A$4:$K$304,9,FALSE))
+(VLOOKUP(Z$30,$A$7:$T$26,19,FALSE)*VLOOKUP($L69,EnemySkills!$A$4:$K$304,10,FALSE))
+(VLOOKUP(Z$30,$A$7:$T$26,20,FALSE)*VLOOKUP($L69,EnemySkills!$A$4:$K$304,11,FALSE))
),0)</f>
        <v>#N/A</v>
      </c>
      <c r="AA69" s="60" t="e">
        <f ca="1">ROUND(VLOOKUP($L69,EnemySkills!$A$4:$K$304,3,FALSE)
+(
 ($D$4*VLOOKUP($L69,EnemySkills!$A$4:$K$304,4,FALSE))
+($F$4*VLOOKUP($L69,EnemySkills!$A$4:$K$304,5,FALSE))
+($H$4*VLOOKUP($L69,EnemySkills!$A$4:$K$304,6,FALSE))
+($I$4*VLOOKUP($L69,EnemySkills!$A$4:$K$304,7,FALSE))
)-(
 (VLOOKUP(AA$30,$A$7:$T$26,16,FALSE)*VLOOKUP($L69,EnemySkills!$A$4:$K$304,8,FALSE))
+(VLOOKUP(AA$30,$A$7:$T$26,18,FALSE)*VLOOKUP($L69,EnemySkills!$A$4:$K$304,9,FALSE))
+(VLOOKUP(AA$30,$A$7:$T$26,19,FALSE)*VLOOKUP($L69,EnemySkills!$A$4:$K$304,10,FALSE))
+(VLOOKUP(AA$30,$A$7:$T$26,20,FALSE)*VLOOKUP($L69,EnemySkills!$A$4:$K$304,11,FALSE))
),0)</f>
        <v>#N/A</v>
      </c>
      <c r="AB69" s="60" t="e">
        <f ca="1">ROUND(VLOOKUP($L69,EnemySkills!$A$4:$K$304,3,FALSE)
+(
 ($D$4*VLOOKUP($L69,EnemySkills!$A$4:$K$304,4,FALSE))
+($F$4*VLOOKUP($L69,EnemySkills!$A$4:$K$304,5,FALSE))
+($H$4*VLOOKUP($L69,EnemySkills!$A$4:$K$304,6,FALSE))
+($I$4*VLOOKUP($L69,EnemySkills!$A$4:$K$304,7,FALSE))
)-(
 (VLOOKUP(AB$30,$A$7:$T$26,16,FALSE)*VLOOKUP($L69,EnemySkills!$A$4:$K$304,8,FALSE))
+(VLOOKUP(AB$30,$A$7:$T$26,18,FALSE)*VLOOKUP($L69,EnemySkills!$A$4:$K$304,9,FALSE))
+(VLOOKUP(AB$30,$A$7:$T$26,19,FALSE)*VLOOKUP($L69,EnemySkills!$A$4:$K$304,10,FALSE))
+(VLOOKUP(AB$30,$A$7:$T$26,20,FALSE)*VLOOKUP($L69,EnemySkills!$A$4:$K$304,11,FALSE))
),0)</f>
        <v>#N/A</v>
      </c>
      <c r="AC69" s="60" t="e">
        <f ca="1">ROUND(VLOOKUP($L69,EnemySkills!$A$4:$K$304,3,FALSE)
+(
 ($D$4*VLOOKUP($L69,EnemySkills!$A$4:$K$304,4,FALSE))
+($F$4*VLOOKUP($L69,EnemySkills!$A$4:$K$304,5,FALSE))
+($H$4*VLOOKUP($L69,EnemySkills!$A$4:$K$304,6,FALSE))
+($I$4*VLOOKUP($L69,EnemySkills!$A$4:$K$304,7,FALSE))
)-(
 (VLOOKUP(AC$30,$A$7:$T$26,16,FALSE)*VLOOKUP($L69,EnemySkills!$A$4:$K$304,8,FALSE))
+(VLOOKUP(AC$30,$A$7:$T$26,18,FALSE)*VLOOKUP($L69,EnemySkills!$A$4:$K$304,9,FALSE))
+(VLOOKUP(AC$30,$A$7:$T$26,19,FALSE)*VLOOKUP($L69,EnemySkills!$A$4:$K$304,10,FALSE))
+(VLOOKUP(AC$30,$A$7:$T$26,20,FALSE)*VLOOKUP($L69,EnemySkills!$A$4:$K$304,11,FALSE))
),0)</f>
        <v>#N/A</v>
      </c>
      <c r="AD69" s="60" t="e">
        <f ca="1">ROUND(VLOOKUP($L69,EnemySkills!$A$4:$K$304,3,FALSE)
+(
 ($D$4*VLOOKUP($L69,EnemySkills!$A$4:$K$304,4,FALSE))
+($F$4*VLOOKUP($L69,EnemySkills!$A$4:$K$304,5,FALSE))
+($H$4*VLOOKUP($L69,EnemySkills!$A$4:$K$304,6,FALSE))
+($I$4*VLOOKUP($L69,EnemySkills!$A$4:$K$304,7,FALSE))
)-(
 (VLOOKUP(AD$30,$A$7:$T$26,16,FALSE)*VLOOKUP($L69,EnemySkills!$A$4:$K$304,8,FALSE))
+(VLOOKUP(AD$30,$A$7:$T$26,18,FALSE)*VLOOKUP($L69,EnemySkills!$A$4:$K$304,9,FALSE))
+(VLOOKUP(AD$30,$A$7:$T$26,19,FALSE)*VLOOKUP($L69,EnemySkills!$A$4:$K$304,10,FALSE))
+(VLOOKUP(AD$30,$A$7:$T$26,20,FALSE)*VLOOKUP($L69,EnemySkills!$A$4:$K$304,11,FALSE))
),0)</f>
        <v>#N/A</v>
      </c>
      <c r="AE69" s="60" t="e">
        <f ca="1">ROUND(VLOOKUP($L69,EnemySkills!$A$4:$K$304,3,FALSE)
+(
 ($D$4*VLOOKUP($L69,EnemySkills!$A$4:$K$304,4,FALSE))
+($F$4*VLOOKUP($L69,EnemySkills!$A$4:$K$304,5,FALSE))
+($H$4*VLOOKUP($L69,EnemySkills!$A$4:$K$304,6,FALSE))
+($I$4*VLOOKUP($L69,EnemySkills!$A$4:$K$304,7,FALSE))
)-(
 (VLOOKUP(AE$30,$A$7:$T$26,16,FALSE)*VLOOKUP($L69,EnemySkills!$A$4:$K$304,8,FALSE))
+(VLOOKUP(AE$30,$A$7:$T$26,18,FALSE)*VLOOKUP($L69,EnemySkills!$A$4:$K$304,9,FALSE))
+(VLOOKUP(AE$30,$A$7:$T$26,19,FALSE)*VLOOKUP($L69,EnemySkills!$A$4:$K$304,10,FALSE))
+(VLOOKUP(AE$30,$A$7:$T$26,20,FALSE)*VLOOKUP($L69,EnemySkills!$A$4:$K$304,11,FALSE))
),0)</f>
        <v>#N/A</v>
      </c>
      <c r="AF69" s="60" t="e">
        <f ca="1">ROUND(VLOOKUP($L69,EnemySkills!$A$4:$K$304,3,FALSE)
+(
 ($D$4*VLOOKUP($L69,EnemySkills!$A$4:$K$304,4,FALSE))
+($F$4*VLOOKUP($L69,EnemySkills!$A$4:$K$304,5,FALSE))
+($H$4*VLOOKUP($L69,EnemySkills!$A$4:$K$304,6,FALSE))
+($I$4*VLOOKUP($L69,EnemySkills!$A$4:$K$304,7,FALSE))
)-(
 (VLOOKUP(AF$30,$A$7:$T$26,16,FALSE)*VLOOKUP($L69,EnemySkills!$A$4:$K$304,8,FALSE))
+(VLOOKUP(AF$30,$A$7:$T$26,18,FALSE)*VLOOKUP($L69,EnemySkills!$A$4:$K$304,9,FALSE))
+(VLOOKUP(AF$30,$A$7:$T$26,19,FALSE)*VLOOKUP($L69,EnemySkills!$A$4:$K$304,10,FALSE))
+(VLOOKUP(AF$30,$A$7:$T$26,20,FALSE)*VLOOKUP($L69,EnemySkills!$A$4:$K$304,11,FALSE))
),0)</f>
        <v>#N/A</v>
      </c>
    </row>
    <row r="70" spans="1:32" x14ac:dyDescent="0.25">
      <c r="A70" s="45">
        <f>Skills!A43</f>
        <v>0</v>
      </c>
      <c r="B70" s="75" t="e">
        <f>VLOOKUP($A70,Skills!$A$4:$C$304,2,FALSE)</f>
        <v>#N/A</v>
      </c>
      <c r="C70" s="75"/>
      <c r="D70" s="59" t="e">
        <f>ROUND(VLOOKUP(A70,Skills!A43:K343,3,FALSE)
+((VLOOKUP(B70,$A$7:$T$26,15,FALSE)*VLOOKUP(A70,Skills!$A$4:$K$304,4,FALSE))
+(VLOOKUP(B70,$A$7:$T$26,17,FALSE)*VLOOKUP(A70,Skills!$A$4:$K$304,5,FALSE))
+(VLOOKUP(B70,$A$7:$T$26,19,FALSE)*VLOOKUP(A70,Skills!$A$4:$K$304,6,FALSE))
+(VLOOKUP(B70,$A$7:$T65,20,FALSE)*VLOOKUP(A70,Skills!$A$4:$K$304,7,FALSE)))
-(($E$4*VLOOKUP(A70,Skills!$A$4:$K$304,8,FALSE))
+($F$4*VLOOKUP(A70,Skills!$A$4:$K$304,9,FALSE))
+($H$4*VLOOKUP(A70,Skills!$A$4:$K$304,10,FALSE))
+($I$4*VLOOKUP(A70,Skills!$A$4:$K$304,11,FALSE))),0)</f>
        <v>#N/A</v>
      </c>
      <c r="E70" s="60" t="e">
        <f t="shared" si="8"/>
        <v>#N/A</v>
      </c>
      <c r="F70" s="59" t="e">
        <f>ROUND(VLOOKUP(A70,Skills!A43:K343,3,FALSE)
+(((VLOOKUP(B70,$A$7:$T$26,15,FALSE)*1.2)*VLOOKUP(A70,Skills!$A$4:$K$304,4,FALSE))
+((VLOOKUP(B70,$A$7:$T$26,17,FALSE)*1.2)*VLOOKUP(A70,Skills!$A$4:$K$304,5,FALSE))
+(VLOOKUP(B70,$A$7:$T$26,19,FALSE)*VLOOKUP(A70,Skills!$A$4:$K$304,6,FALSE))
+(VLOOKUP(B70,$A$7:$T65,20,FALSE)*VLOOKUP(A70,Skills!$A$4:$K$304,7,FALSE)))
-(($E$4*VLOOKUP(A70,Skills!$A$4:$K$304,8,FALSE))
+($F$4*VLOOKUP(A70,Skills!$A$4:$K$304,9,FALSE))
+($H$4*VLOOKUP(A70,Skills!$A$4:$K$304,10,FALSE))
+($I$4*VLOOKUP(A70,Skills!$A$4:$K$304,11,FALSE))),0)</f>
        <v>#N/A</v>
      </c>
      <c r="G70" s="60" t="e">
        <f>ROUND(VLOOKUP(A70,Skills!A43:K343,3,FALSE)
+(((VLOOKUP(B70,$A$7:$T$26,15,FALSE)*1.4)*VLOOKUP(A70,Skills!$A$4:$K$304,4,FALSE))
+((VLOOKUP(B70,$A$7:$T$26,17,FALSE)*1.4)*VLOOKUP(A70,Skills!$A$4:$K$304,5,FALSE))
+(VLOOKUP(B70,$A$7:$T$26,19,FALSE)*VLOOKUP(A70,Skills!$A$4:$K$304,6,FALSE))
+(VLOOKUP(B70,$A$7:$T65,20,FALSE)*VLOOKUP(A70,Skills!$A$4:$K$304,7,FALSE)))
-(($E$4*VLOOKUP(A70,Skills!$A$4:$K$304,8,FALSE))
+($F$4*VLOOKUP(A70,Skills!$A$4:$K$304,9,FALSE))
+($H$4*VLOOKUP(A70,Skills!$A$4:$K$304,10,FALSE))
+($I$4*VLOOKUP(A70,Skills!$A$4:$K$304,11,FALSE))),0)</f>
        <v>#N/A</v>
      </c>
      <c r="H70" s="59" t="e">
        <f>ROUND(VLOOKUP(A70,Skills!A43:K343,3,FALSE)
+((VLOOKUP(B70,$A$7:$T$26,15,FALSE)*VLOOKUP(A70,Skills!$A$4:$K$304,4,FALSE))
+(VLOOKUP(B70,$A$7:$T$26,17,FALSE)*VLOOKUP(A70,Skills!$A$4:$K$304,5,FALSE))
+(VLOOKUP(B70,$A$7:$T$26,19,FALSE)*VLOOKUP(A70,Skills!$A$4:$K$304,6,FALSE))
+(VLOOKUP(B70,$A$7:$T65,20,FALSE)*VLOOKUP(A70,Skills!$A$4:$K$304,7,FALSE)))
-((($E$4*1.2)*VLOOKUP(A70,Skills!$A$4:$K$304,8,FALSE))
+(($F$4*1.2)*VLOOKUP(A70,Skills!$A$4:$K$304,9,FALSE))
+($H$4*VLOOKUP(A70,Skills!$A$4:$K$304,10,FALSE))
+($I$4*VLOOKUP(A70,Skills!$A$4:$K$304,11,FALSE))),0)</f>
        <v>#N/A</v>
      </c>
      <c r="I70" s="61" t="e">
        <f>ROUND(VLOOKUP(A70,Skills!A43:K343,3,FALSE)
+((VLOOKUP(B70,$A$7:$T$26,15,FALSE)*VLOOKUP(A70,Skills!$A$4:$K$304,4,FALSE))
+(VLOOKUP(B70,$A$7:$T$26,17,FALSE)*VLOOKUP(A70,Skills!$A$4:$K$304,5,FALSE))
+(VLOOKUP(B70,$A$7:$T$26,19,FALSE)*VLOOKUP(A70,Skills!$A$4:$K$304,6,FALSE))
+(VLOOKUP(B70,$A$7:$T65,20,FALSE)*VLOOKUP(A70,Skills!$A$4:$K$304,7,FALSE)))
-((($E$4*1.4)*VLOOKUP(A70,Skills!$A$4:$K$304,8,FALSE))
+(($F$4*1.4)*VLOOKUP(A70,Skills!$A$4:$K$304,9,FALSE))
+($H$4*VLOOKUP(A70,Skills!$A$4:$K$304,10,FALSE))
+($I$4*VLOOKUP(A70,Skills!$A$4:$K$304,11,FALSE))),0)</f>
        <v>#N/A</v>
      </c>
      <c r="K70" s="68"/>
      <c r="L70" s="45">
        <f>EnemySkills!A43</f>
        <v>0</v>
      </c>
      <c r="M70" s="60" t="e">
        <f ca="1">ROUND(VLOOKUP($L70,EnemySkills!$A$4:$K$304,3,FALSE)
+(
 ($D$4*VLOOKUP($L70,EnemySkills!$A$4:$K$304,4,FALSE))
+($F$4*VLOOKUP($L70,EnemySkills!$A$4:$K$304,5,FALSE))
+($H$4*VLOOKUP($L70,EnemySkills!$A$4:$K$304,6,FALSE))
+($I$4*VLOOKUP($L70,EnemySkills!$A$4:$K$304,7,FALSE))
)-(
 (VLOOKUP(M$30,$A$7:$T$26,16,FALSE)*VLOOKUP($L70,EnemySkills!$A$4:$K$304,8,FALSE))
+(VLOOKUP(M$30,$A$7:$T$26,18,FALSE)*VLOOKUP($L70,EnemySkills!$A$4:$K$304,9,FALSE))
+(VLOOKUP(M$30,$A$7:$T$26,19,FALSE)*VLOOKUP($L70,EnemySkills!$A$4:$K$304,10,FALSE))
+(VLOOKUP(M$30,$A$7:$T$26,20,FALSE)*VLOOKUP($L70,EnemySkills!$A$4:$K$304,11,FALSE))
),0)</f>
        <v>#N/A</v>
      </c>
      <c r="N70" s="60" t="e">
        <f ca="1">ROUND(VLOOKUP($L70,EnemySkills!$A$4:$K$304,3,FALSE)
+(
 ($D$4*VLOOKUP($L70,EnemySkills!$A$4:$K$304,4,FALSE))
+($F$4*VLOOKUP($L70,EnemySkills!$A$4:$K$304,5,FALSE))
+($H$4*VLOOKUP($L70,EnemySkills!$A$4:$K$304,6,FALSE))
+($I$4*VLOOKUP($L70,EnemySkills!$A$4:$K$304,7,FALSE))
)-(
 (VLOOKUP(N$30,$A$7:$T$26,16,FALSE)*VLOOKUP($L70,EnemySkills!$A$4:$K$304,8,FALSE))
+(VLOOKUP(N$30,$A$7:$T$26,18,FALSE)*VLOOKUP($L70,EnemySkills!$A$4:$K$304,9,FALSE))
+(VLOOKUP(N$30,$A$7:$T$26,19,FALSE)*VLOOKUP($L70,EnemySkills!$A$4:$K$304,10,FALSE))
+(VLOOKUP(N$30,$A$7:$T$26,20,FALSE)*VLOOKUP($L70,EnemySkills!$A$4:$K$304,11,FALSE))
),0)</f>
        <v>#N/A</v>
      </c>
      <c r="O70" s="60" t="e">
        <f ca="1">ROUND(VLOOKUP($L70,EnemySkills!$A$4:$K$304,3,FALSE)
+(
 ($D$4*VLOOKUP($L70,EnemySkills!$A$4:$K$304,4,FALSE))
+($F$4*VLOOKUP($L70,EnemySkills!$A$4:$K$304,5,FALSE))
+($H$4*VLOOKUP($L70,EnemySkills!$A$4:$K$304,6,FALSE))
+($I$4*VLOOKUP($L70,EnemySkills!$A$4:$K$304,7,FALSE))
)-(
 (VLOOKUP(O$30,$A$7:$T$26,16,FALSE)*VLOOKUP($L70,EnemySkills!$A$4:$K$304,8,FALSE))
+(VLOOKUP(O$30,$A$7:$T$26,18,FALSE)*VLOOKUP($L70,EnemySkills!$A$4:$K$304,9,FALSE))
+(VLOOKUP(O$30,$A$7:$T$26,19,FALSE)*VLOOKUP($L70,EnemySkills!$A$4:$K$304,10,FALSE))
+(VLOOKUP(O$30,$A$7:$T$26,20,FALSE)*VLOOKUP($L70,EnemySkills!$A$4:$K$304,11,FALSE))
),0)</f>
        <v>#N/A</v>
      </c>
      <c r="P70" s="60" t="e">
        <f ca="1">ROUND(VLOOKUP($L70,EnemySkills!$A$4:$K$304,3,FALSE)
+(
 ($D$4*VLOOKUP($L70,EnemySkills!$A$4:$K$304,4,FALSE))
+($F$4*VLOOKUP($L70,EnemySkills!$A$4:$K$304,5,FALSE))
+($H$4*VLOOKUP($L70,EnemySkills!$A$4:$K$304,6,FALSE))
+($I$4*VLOOKUP($L70,EnemySkills!$A$4:$K$304,7,FALSE))
)-(
 (VLOOKUP(P$30,$A$7:$T$26,16,FALSE)*VLOOKUP($L70,EnemySkills!$A$4:$K$304,8,FALSE))
+(VLOOKUP(P$30,$A$7:$T$26,18,FALSE)*VLOOKUP($L70,EnemySkills!$A$4:$K$304,9,FALSE))
+(VLOOKUP(P$30,$A$7:$T$26,19,FALSE)*VLOOKUP($L70,EnemySkills!$A$4:$K$304,10,FALSE))
+(VLOOKUP(P$30,$A$7:$T$26,20,FALSE)*VLOOKUP($L70,EnemySkills!$A$4:$K$304,11,FALSE))
),0)</f>
        <v>#N/A</v>
      </c>
      <c r="Q70" s="60" t="e">
        <f ca="1">ROUND(VLOOKUP($L70,EnemySkills!$A$4:$K$304,3,FALSE)
+(
 ($D$4*VLOOKUP($L70,EnemySkills!$A$4:$K$304,4,FALSE))
+($F$4*VLOOKUP($L70,EnemySkills!$A$4:$K$304,5,FALSE))
+($H$4*VLOOKUP($L70,EnemySkills!$A$4:$K$304,6,FALSE))
+($I$4*VLOOKUP($L70,EnemySkills!$A$4:$K$304,7,FALSE))
)-(
 (VLOOKUP(Q$30,$A$7:$T$26,16,FALSE)*VLOOKUP($L70,EnemySkills!$A$4:$K$304,8,FALSE))
+(VLOOKUP(Q$30,$A$7:$T$26,18,FALSE)*VLOOKUP($L70,EnemySkills!$A$4:$K$304,9,FALSE))
+(VLOOKUP(Q$30,$A$7:$T$26,19,FALSE)*VLOOKUP($L70,EnemySkills!$A$4:$K$304,10,FALSE))
+(VLOOKUP(Q$30,$A$7:$T$26,20,FALSE)*VLOOKUP($L70,EnemySkills!$A$4:$K$304,11,FALSE))
),0)</f>
        <v>#N/A</v>
      </c>
      <c r="R70" s="60" t="e">
        <f ca="1">ROUND(VLOOKUP($L70,EnemySkills!$A$4:$K$304,3,FALSE)
+(
 ($D$4*VLOOKUP($L70,EnemySkills!$A$4:$K$304,4,FALSE))
+($F$4*VLOOKUP($L70,EnemySkills!$A$4:$K$304,5,FALSE))
+($H$4*VLOOKUP($L70,EnemySkills!$A$4:$K$304,6,FALSE))
+($I$4*VLOOKUP($L70,EnemySkills!$A$4:$K$304,7,FALSE))
)-(
 (VLOOKUP(R$30,$A$7:$T$26,16,FALSE)*VLOOKUP($L70,EnemySkills!$A$4:$K$304,8,FALSE))
+(VLOOKUP(R$30,$A$7:$T$26,18,FALSE)*VLOOKUP($L70,EnemySkills!$A$4:$K$304,9,FALSE))
+(VLOOKUP(R$30,$A$7:$T$26,19,FALSE)*VLOOKUP($L70,EnemySkills!$A$4:$K$304,10,FALSE))
+(VLOOKUP(R$30,$A$7:$T$26,20,FALSE)*VLOOKUP($L70,EnemySkills!$A$4:$K$304,11,FALSE))
),0)</f>
        <v>#N/A</v>
      </c>
      <c r="S70" s="60" t="e">
        <f ca="1">ROUND(VLOOKUP($L70,EnemySkills!$A$4:$K$304,3,FALSE)
+(
 ($D$4*VLOOKUP($L70,EnemySkills!$A$4:$K$304,4,FALSE))
+($F$4*VLOOKUP($L70,EnemySkills!$A$4:$K$304,5,FALSE))
+($H$4*VLOOKUP($L70,EnemySkills!$A$4:$K$304,6,FALSE))
+($I$4*VLOOKUP($L70,EnemySkills!$A$4:$K$304,7,FALSE))
)-(
 (VLOOKUP(S$30,$A$7:$T$26,16,FALSE)*VLOOKUP($L70,EnemySkills!$A$4:$K$304,8,FALSE))
+(VLOOKUP(S$30,$A$7:$T$26,18,FALSE)*VLOOKUP($L70,EnemySkills!$A$4:$K$304,9,FALSE))
+(VLOOKUP(S$30,$A$7:$T$26,19,FALSE)*VLOOKUP($L70,EnemySkills!$A$4:$K$304,10,FALSE))
+(VLOOKUP(S$30,$A$7:$T$26,20,FALSE)*VLOOKUP($L70,EnemySkills!$A$4:$K$304,11,FALSE))
),0)</f>
        <v>#N/A</v>
      </c>
      <c r="T70" s="60" t="e">
        <f ca="1">ROUND(VLOOKUP($L70,EnemySkills!$A$4:$K$304,3,FALSE)
+(
 ($D$4*VLOOKUP($L70,EnemySkills!$A$4:$K$304,4,FALSE))
+($F$4*VLOOKUP($L70,EnemySkills!$A$4:$K$304,5,FALSE))
+($H$4*VLOOKUP($L70,EnemySkills!$A$4:$K$304,6,FALSE))
+($I$4*VLOOKUP($L70,EnemySkills!$A$4:$K$304,7,FALSE))
)-(
 (VLOOKUP(T$30,$A$7:$T$26,16,FALSE)*VLOOKUP($L70,EnemySkills!$A$4:$K$304,8,FALSE))
+(VLOOKUP(T$30,$A$7:$T$26,18,FALSE)*VLOOKUP($L70,EnemySkills!$A$4:$K$304,9,FALSE))
+(VLOOKUP(T$30,$A$7:$T$26,19,FALSE)*VLOOKUP($L70,EnemySkills!$A$4:$K$304,10,FALSE))
+(VLOOKUP(T$30,$A$7:$T$26,20,FALSE)*VLOOKUP($L70,EnemySkills!$A$4:$K$304,11,FALSE))
),0)</f>
        <v>#N/A</v>
      </c>
      <c r="U70" s="60" t="e">
        <f ca="1">ROUND(VLOOKUP($L70,EnemySkills!$A$4:$K$304,3,FALSE)
+(
 ($D$4*VLOOKUP($L70,EnemySkills!$A$4:$K$304,4,FALSE))
+($F$4*VLOOKUP($L70,EnemySkills!$A$4:$K$304,5,FALSE))
+($H$4*VLOOKUP($L70,EnemySkills!$A$4:$K$304,6,FALSE))
+($I$4*VLOOKUP($L70,EnemySkills!$A$4:$K$304,7,FALSE))
)-(
 (VLOOKUP(U$30,$A$7:$T$26,16,FALSE)*VLOOKUP($L70,EnemySkills!$A$4:$K$304,8,FALSE))
+(VLOOKUP(U$30,$A$7:$T$26,18,FALSE)*VLOOKUP($L70,EnemySkills!$A$4:$K$304,9,FALSE))
+(VLOOKUP(U$30,$A$7:$T$26,19,FALSE)*VLOOKUP($L70,EnemySkills!$A$4:$K$304,10,FALSE))
+(VLOOKUP(U$30,$A$7:$T$26,20,FALSE)*VLOOKUP($L70,EnemySkills!$A$4:$K$304,11,FALSE))
),0)</f>
        <v>#N/A</v>
      </c>
      <c r="V70" s="60" t="e">
        <f ca="1">ROUND(VLOOKUP($L70,EnemySkills!$A$4:$K$304,3,FALSE)
+(
 ($D$4*VLOOKUP($L70,EnemySkills!$A$4:$K$304,4,FALSE))
+($F$4*VLOOKUP($L70,EnemySkills!$A$4:$K$304,5,FALSE))
+($H$4*VLOOKUP($L70,EnemySkills!$A$4:$K$304,6,FALSE))
+($I$4*VLOOKUP($L70,EnemySkills!$A$4:$K$304,7,FALSE))
)-(
 (VLOOKUP(V$30,$A$7:$T$26,16,FALSE)*VLOOKUP($L70,EnemySkills!$A$4:$K$304,8,FALSE))
+(VLOOKUP(V$30,$A$7:$T$26,18,FALSE)*VLOOKUP($L70,EnemySkills!$A$4:$K$304,9,FALSE))
+(VLOOKUP(V$30,$A$7:$T$26,19,FALSE)*VLOOKUP($L70,EnemySkills!$A$4:$K$304,10,FALSE))
+(VLOOKUP(V$30,$A$7:$T$26,20,FALSE)*VLOOKUP($L70,EnemySkills!$A$4:$K$304,11,FALSE))
),0)</f>
        <v>#N/A</v>
      </c>
      <c r="W70" s="60" t="e">
        <f ca="1">ROUND(VLOOKUP($L70,EnemySkills!$A$4:$K$304,3,FALSE)
+(
 ($D$4*VLOOKUP($L70,EnemySkills!$A$4:$K$304,4,FALSE))
+($F$4*VLOOKUP($L70,EnemySkills!$A$4:$K$304,5,FALSE))
+($H$4*VLOOKUP($L70,EnemySkills!$A$4:$K$304,6,FALSE))
+($I$4*VLOOKUP($L70,EnemySkills!$A$4:$K$304,7,FALSE))
)-(
 (VLOOKUP(W$30,$A$7:$T$26,16,FALSE)*VLOOKUP($L70,EnemySkills!$A$4:$K$304,8,FALSE))
+(VLOOKUP(W$30,$A$7:$T$26,18,FALSE)*VLOOKUP($L70,EnemySkills!$A$4:$K$304,9,FALSE))
+(VLOOKUP(W$30,$A$7:$T$26,19,FALSE)*VLOOKUP($L70,EnemySkills!$A$4:$K$304,10,FALSE))
+(VLOOKUP(W$30,$A$7:$T$26,20,FALSE)*VLOOKUP($L70,EnemySkills!$A$4:$K$304,11,FALSE))
),0)</f>
        <v>#N/A</v>
      </c>
      <c r="X70" s="60" t="e">
        <f ca="1">ROUND(VLOOKUP($L70,EnemySkills!$A$4:$K$304,3,FALSE)
+(
 ($D$4*VLOOKUP($L70,EnemySkills!$A$4:$K$304,4,FALSE))
+($F$4*VLOOKUP($L70,EnemySkills!$A$4:$K$304,5,FALSE))
+($H$4*VLOOKUP($L70,EnemySkills!$A$4:$K$304,6,FALSE))
+($I$4*VLOOKUP($L70,EnemySkills!$A$4:$K$304,7,FALSE))
)-(
 (VLOOKUP(X$30,$A$7:$T$26,16,FALSE)*VLOOKUP($L70,EnemySkills!$A$4:$K$304,8,FALSE))
+(VLOOKUP(X$30,$A$7:$T$26,18,FALSE)*VLOOKUP($L70,EnemySkills!$A$4:$K$304,9,FALSE))
+(VLOOKUP(X$30,$A$7:$T$26,19,FALSE)*VLOOKUP($L70,EnemySkills!$A$4:$K$304,10,FALSE))
+(VLOOKUP(X$30,$A$7:$T$26,20,FALSE)*VLOOKUP($L70,EnemySkills!$A$4:$K$304,11,FALSE))
),0)</f>
        <v>#N/A</v>
      </c>
      <c r="Y70" s="60" t="e">
        <f ca="1">ROUND(VLOOKUP($L70,EnemySkills!$A$4:$K$304,3,FALSE)
+(
 ($D$4*VLOOKUP($L70,EnemySkills!$A$4:$K$304,4,FALSE))
+($F$4*VLOOKUP($L70,EnemySkills!$A$4:$K$304,5,FALSE))
+($H$4*VLOOKUP($L70,EnemySkills!$A$4:$K$304,6,FALSE))
+($I$4*VLOOKUP($L70,EnemySkills!$A$4:$K$304,7,FALSE))
)-(
 (VLOOKUP(Y$30,$A$7:$T$26,16,FALSE)*VLOOKUP($L70,EnemySkills!$A$4:$K$304,8,FALSE))
+(VLOOKUP(Y$30,$A$7:$T$26,18,FALSE)*VLOOKUP($L70,EnemySkills!$A$4:$K$304,9,FALSE))
+(VLOOKUP(Y$30,$A$7:$T$26,19,FALSE)*VLOOKUP($L70,EnemySkills!$A$4:$K$304,10,FALSE))
+(VLOOKUP(Y$30,$A$7:$T$26,20,FALSE)*VLOOKUP($L70,EnemySkills!$A$4:$K$304,11,FALSE))
),0)</f>
        <v>#N/A</v>
      </c>
      <c r="Z70" s="60" t="e">
        <f ca="1">ROUND(VLOOKUP($L70,EnemySkills!$A$4:$K$304,3,FALSE)
+(
 ($D$4*VLOOKUP($L70,EnemySkills!$A$4:$K$304,4,FALSE))
+($F$4*VLOOKUP($L70,EnemySkills!$A$4:$K$304,5,FALSE))
+($H$4*VLOOKUP($L70,EnemySkills!$A$4:$K$304,6,FALSE))
+($I$4*VLOOKUP($L70,EnemySkills!$A$4:$K$304,7,FALSE))
)-(
 (VLOOKUP(Z$30,$A$7:$T$26,16,FALSE)*VLOOKUP($L70,EnemySkills!$A$4:$K$304,8,FALSE))
+(VLOOKUP(Z$30,$A$7:$T$26,18,FALSE)*VLOOKUP($L70,EnemySkills!$A$4:$K$304,9,FALSE))
+(VLOOKUP(Z$30,$A$7:$T$26,19,FALSE)*VLOOKUP($L70,EnemySkills!$A$4:$K$304,10,FALSE))
+(VLOOKUP(Z$30,$A$7:$T$26,20,FALSE)*VLOOKUP($L70,EnemySkills!$A$4:$K$304,11,FALSE))
),0)</f>
        <v>#N/A</v>
      </c>
      <c r="AA70" s="60" t="e">
        <f ca="1">ROUND(VLOOKUP($L70,EnemySkills!$A$4:$K$304,3,FALSE)
+(
 ($D$4*VLOOKUP($L70,EnemySkills!$A$4:$K$304,4,FALSE))
+($F$4*VLOOKUP($L70,EnemySkills!$A$4:$K$304,5,FALSE))
+($H$4*VLOOKUP($L70,EnemySkills!$A$4:$K$304,6,FALSE))
+($I$4*VLOOKUP($L70,EnemySkills!$A$4:$K$304,7,FALSE))
)-(
 (VLOOKUP(AA$30,$A$7:$T$26,16,FALSE)*VLOOKUP($L70,EnemySkills!$A$4:$K$304,8,FALSE))
+(VLOOKUP(AA$30,$A$7:$T$26,18,FALSE)*VLOOKUP($L70,EnemySkills!$A$4:$K$304,9,FALSE))
+(VLOOKUP(AA$30,$A$7:$T$26,19,FALSE)*VLOOKUP($L70,EnemySkills!$A$4:$K$304,10,FALSE))
+(VLOOKUP(AA$30,$A$7:$T$26,20,FALSE)*VLOOKUP($L70,EnemySkills!$A$4:$K$304,11,FALSE))
),0)</f>
        <v>#N/A</v>
      </c>
      <c r="AB70" s="60" t="e">
        <f ca="1">ROUND(VLOOKUP($L70,EnemySkills!$A$4:$K$304,3,FALSE)
+(
 ($D$4*VLOOKUP($L70,EnemySkills!$A$4:$K$304,4,FALSE))
+($F$4*VLOOKUP($L70,EnemySkills!$A$4:$K$304,5,FALSE))
+($H$4*VLOOKUP($L70,EnemySkills!$A$4:$K$304,6,FALSE))
+($I$4*VLOOKUP($L70,EnemySkills!$A$4:$K$304,7,FALSE))
)-(
 (VLOOKUP(AB$30,$A$7:$T$26,16,FALSE)*VLOOKUP($L70,EnemySkills!$A$4:$K$304,8,FALSE))
+(VLOOKUP(AB$30,$A$7:$T$26,18,FALSE)*VLOOKUP($L70,EnemySkills!$A$4:$K$304,9,FALSE))
+(VLOOKUP(AB$30,$A$7:$T$26,19,FALSE)*VLOOKUP($L70,EnemySkills!$A$4:$K$304,10,FALSE))
+(VLOOKUP(AB$30,$A$7:$T$26,20,FALSE)*VLOOKUP($L70,EnemySkills!$A$4:$K$304,11,FALSE))
),0)</f>
        <v>#N/A</v>
      </c>
      <c r="AC70" s="60" t="e">
        <f ca="1">ROUND(VLOOKUP($L70,EnemySkills!$A$4:$K$304,3,FALSE)
+(
 ($D$4*VLOOKUP($L70,EnemySkills!$A$4:$K$304,4,FALSE))
+($F$4*VLOOKUP($L70,EnemySkills!$A$4:$K$304,5,FALSE))
+($H$4*VLOOKUP($L70,EnemySkills!$A$4:$K$304,6,FALSE))
+($I$4*VLOOKUP($L70,EnemySkills!$A$4:$K$304,7,FALSE))
)-(
 (VLOOKUP(AC$30,$A$7:$T$26,16,FALSE)*VLOOKUP($L70,EnemySkills!$A$4:$K$304,8,FALSE))
+(VLOOKUP(AC$30,$A$7:$T$26,18,FALSE)*VLOOKUP($L70,EnemySkills!$A$4:$K$304,9,FALSE))
+(VLOOKUP(AC$30,$A$7:$T$26,19,FALSE)*VLOOKUP($L70,EnemySkills!$A$4:$K$304,10,FALSE))
+(VLOOKUP(AC$30,$A$7:$T$26,20,FALSE)*VLOOKUP($L70,EnemySkills!$A$4:$K$304,11,FALSE))
),0)</f>
        <v>#N/A</v>
      </c>
      <c r="AD70" s="60" t="e">
        <f ca="1">ROUND(VLOOKUP($L70,EnemySkills!$A$4:$K$304,3,FALSE)
+(
 ($D$4*VLOOKUP($L70,EnemySkills!$A$4:$K$304,4,FALSE))
+($F$4*VLOOKUP($L70,EnemySkills!$A$4:$K$304,5,FALSE))
+($H$4*VLOOKUP($L70,EnemySkills!$A$4:$K$304,6,FALSE))
+($I$4*VLOOKUP($L70,EnemySkills!$A$4:$K$304,7,FALSE))
)-(
 (VLOOKUP(AD$30,$A$7:$T$26,16,FALSE)*VLOOKUP($L70,EnemySkills!$A$4:$K$304,8,FALSE))
+(VLOOKUP(AD$30,$A$7:$T$26,18,FALSE)*VLOOKUP($L70,EnemySkills!$A$4:$K$304,9,FALSE))
+(VLOOKUP(AD$30,$A$7:$T$26,19,FALSE)*VLOOKUP($L70,EnemySkills!$A$4:$K$304,10,FALSE))
+(VLOOKUP(AD$30,$A$7:$T$26,20,FALSE)*VLOOKUP($L70,EnemySkills!$A$4:$K$304,11,FALSE))
),0)</f>
        <v>#N/A</v>
      </c>
      <c r="AE70" s="60" t="e">
        <f ca="1">ROUND(VLOOKUP($L70,EnemySkills!$A$4:$K$304,3,FALSE)
+(
 ($D$4*VLOOKUP($L70,EnemySkills!$A$4:$K$304,4,FALSE))
+($F$4*VLOOKUP($L70,EnemySkills!$A$4:$K$304,5,FALSE))
+($H$4*VLOOKUP($L70,EnemySkills!$A$4:$K$304,6,FALSE))
+($I$4*VLOOKUP($L70,EnemySkills!$A$4:$K$304,7,FALSE))
)-(
 (VLOOKUP(AE$30,$A$7:$T$26,16,FALSE)*VLOOKUP($L70,EnemySkills!$A$4:$K$304,8,FALSE))
+(VLOOKUP(AE$30,$A$7:$T$26,18,FALSE)*VLOOKUP($L70,EnemySkills!$A$4:$K$304,9,FALSE))
+(VLOOKUP(AE$30,$A$7:$T$26,19,FALSE)*VLOOKUP($L70,EnemySkills!$A$4:$K$304,10,FALSE))
+(VLOOKUP(AE$30,$A$7:$T$26,20,FALSE)*VLOOKUP($L70,EnemySkills!$A$4:$K$304,11,FALSE))
),0)</f>
        <v>#N/A</v>
      </c>
      <c r="AF70" s="60" t="e">
        <f ca="1">ROUND(VLOOKUP($L70,EnemySkills!$A$4:$K$304,3,FALSE)
+(
 ($D$4*VLOOKUP($L70,EnemySkills!$A$4:$K$304,4,FALSE))
+($F$4*VLOOKUP($L70,EnemySkills!$A$4:$K$304,5,FALSE))
+($H$4*VLOOKUP($L70,EnemySkills!$A$4:$K$304,6,FALSE))
+($I$4*VLOOKUP($L70,EnemySkills!$A$4:$K$304,7,FALSE))
)-(
 (VLOOKUP(AF$30,$A$7:$T$26,16,FALSE)*VLOOKUP($L70,EnemySkills!$A$4:$K$304,8,FALSE))
+(VLOOKUP(AF$30,$A$7:$T$26,18,FALSE)*VLOOKUP($L70,EnemySkills!$A$4:$K$304,9,FALSE))
+(VLOOKUP(AF$30,$A$7:$T$26,19,FALSE)*VLOOKUP($L70,EnemySkills!$A$4:$K$304,10,FALSE))
+(VLOOKUP(AF$30,$A$7:$T$26,20,FALSE)*VLOOKUP($L70,EnemySkills!$A$4:$K$304,11,FALSE))
),0)</f>
        <v>#N/A</v>
      </c>
    </row>
    <row r="71" spans="1:32" x14ac:dyDescent="0.25">
      <c r="A71" s="45">
        <f>Skills!A44</f>
        <v>0</v>
      </c>
      <c r="B71" s="75" t="e">
        <f>VLOOKUP($A71,Skills!$A$4:$C$304,2,FALSE)</f>
        <v>#N/A</v>
      </c>
      <c r="C71" s="75"/>
      <c r="D71" s="59" t="e">
        <f>ROUND(VLOOKUP(A71,Skills!A44:K344,3,FALSE)
+((VLOOKUP(B71,$A$7:$T$26,15,FALSE)*VLOOKUP(A71,Skills!$A$4:$K$304,4,FALSE))
+(VLOOKUP(B71,$A$7:$T$26,17,FALSE)*VLOOKUP(A71,Skills!$A$4:$K$304,5,FALSE))
+(VLOOKUP(B71,$A$7:$T$26,19,FALSE)*VLOOKUP(A71,Skills!$A$4:$K$304,6,FALSE))
+(VLOOKUP(B71,$A$7:$T66,20,FALSE)*VLOOKUP(A71,Skills!$A$4:$K$304,7,FALSE)))
-(($E$4*VLOOKUP(A71,Skills!$A$4:$K$304,8,FALSE))
+($F$4*VLOOKUP(A71,Skills!$A$4:$K$304,9,FALSE))
+($H$4*VLOOKUP(A71,Skills!$A$4:$K$304,10,FALSE))
+($I$4*VLOOKUP(A71,Skills!$A$4:$K$304,11,FALSE))),0)</f>
        <v>#N/A</v>
      </c>
      <c r="E71" s="60" t="e">
        <f t="shared" si="8"/>
        <v>#N/A</v>
      </c>
      <c r="F71" s="59" t="e">
        <f>ROUND(VLOOKUP(A71,Skills!A44:K344,3,FALSE)
+(((VLOOKUP(B71,$A$7:$T$26,15,FALSE)*1.2)*VLOOKUP(A71,Skills!$A$4:$K$304,4,FALSE))
+((VLOOKUP(B71,$A$7:$T$26,17,FALSE)*1.2)*VLOOKUP(A71,Skills!$A$4:$K$304,5,FALSE))
+(VLOOKUP(B71,$A$7:$T$26,19,FALSE)*VLOOKUP(A71,Skills!$A$4:$K$304,6,FALSE))
+(VLOOKUP(B71,$A$7:$T66,20,FALSE)*VLOOKUP(A71,Skills!$A$4:$K$304,7,FALSE)))
-(($E$4*VLOOKUP(A71,Skills!$A$4:$K$304,8,FALSE))
+($F$4*VLOOKUP(A71,Skills!$A$4:$K$304,9,FALSE))
+($H$4*VLOOKUP(A71,Skills!$A$4:$K$304,10,FALSE))
+($I$4*VLOOKUP(A71,Skills!$A$4:$K$304,11,FALSE))),0)</f>
        <v>#N/A</v>
      </c>
      <c r="G71" s="60" t="e">
        <f>ROUND(VLOOKUP(A71,Skills!A44:K344,3,FALSE)
+(((VLOOKUP(B71,$A$7:$T$26,15,FALSE)*1.4)*VLOOKUP(A71,Skills!$A$4:$K$304,4,FALSE))
+((VLOOKUP(B71,$A$7:$T$26,17,FALSE)*1.4)*VLOOKUP(A71,Skills!$A$4:$K$304,5,FALSE))
+(VLOOKUP(B71,$A$7:$T$26,19,FALSE)*VLOOKUP(A71,Skills!$A$4:$K$304,6,FALSE))
+(VLOOKUP(B71,$A$7:$T66,20,FALSE)*VLOOKUP(A71,Skills!$A$4:$K$304,7,FALSE)))
-(($E$4*VLOOKUP(A71,Skills!$A$4:$K$304,8,FALSE))
+($F$4*VLOOKUP(A71,Skills!$A$4:$K$304,9,FALSE))
+($H$4*VLOOKUP(A71,Skills!$A$4:$K$304,10,FALSE))
+($I$4*VLOOKUP(A71,Skills!$A$4:$K$304,11,FALSE))),0)</f>
        <v>#N/A</v>
      </c>
      <c r="H71" s="59" t="e">
        <f>ROUND(VLOOKUP(A71,Skills!A44:K344,3,FALSE)
+((VLOOKUP(B71,$A$7:$T$26,15,FALSE)*VLOOKUP(A71,Skills!$A$4:$K$304,4,FALSE))
+(VLOOKUP(B71,$A$7:$T$26,17,FALSE)*VLOOKUP(A71,Skills!$A$4:$K$304,5,FALSE))
+(VLOOKUP(B71,$A$7:$T$26,19,FALSE)*VLOOKUP(A71,Skills!$A$4:$K$304,6,FALSE))
+(VLOOKUP(B71,$A$7:$T66,20,FALSE)*VLOOKUP(A71,Skills!$A$4:$K$304,7,FALSE)))
-((($E$4*1.2)*VLOOKUP(A71,Skills!$A$4:$K$304,8,FALSE))
+(($F$4*1.2)*VLOOKUP(A71,Skills!$A$4:$K$304,9,FALSE))
+($H$4*VLOOKUP(A71,Skills!$A$4:$K$304,10,FALSE))
+($I$4*VLOOKUP(A71,Skills!$A$4:$K$304,11,FALSE))),0)</f>
        <v>#N/A</v>
      </c>
      <c r="I71" s="61" t="e">
        <f>ROUND(VLOOKUP(A71,Skills!A44:K344,3,FALSE)
+((VLOOKUP(B71,$A$7:$T$26,15,FALSE)*VLOOKUP(A71,Skills!$A$4:$K$304,4,FALSE))
+(VLOOKUP(B71,$A$7:$T$26,17,FALSE)*VLOOKUP(A71,Skills!$A$4:$K$304,5,FALSE))
+(VLOOKUP(B71,$A$7:$T$26,19,FALSE)*VLOOKUP(A71,Skills!$A$4:$K$304,6,FALSE))
+(VLOOKUP(B71,$A$7:$T66,20,FALSE)*VLOOKUP(A71,Skills!$A$4:$K$304,7,FALSE)))
-((($E$4*1.4)*VLOOKUP(A71,Skills!$A$4:$K$304,8,FALSE))
+(($F$4*1.4)*VLOOKUP(A71,Skills!$A$4:$K$304,9,FALSE))
+($H$4*VLOOKUP(A71,Skills!$A$4:$K$304,10,FALSE))
+($I$4*VLOOKUP(A71,Skills!$A$4:$K$304,11,FALSE))),0)</f>
        <v>#N/A</v>
      </c>
      <c r="K71" s="68"/>
      <c r="L71" s="45">
        <f>EnemySkills!A44</f>
        <v>0</v>
      </c>
      <c r="M71" s="60" t="e">
        <f ca="1">ROUND(VLOOKUP($L71,EnemySkills!$A$4:$K$304,3,FALSE)
+(
 ($D$4*VLOOKUP($L71,EnemySkills!$A$4:$K$304,4,FALSE))
+($F$4*VLOOKUP($L71,EnemySkills!$A$4:$K$304,5,FALSE))
+($H$4*VLOOKUP($L71,EnemySkills!$A$4:$K$304,6,FALSE))
+($I$4*VLOOKUP($L71,EnemySkills!$A$4:$K$304,7,FALSE))
)-(
 (VLOOKUP(M$30,$A$7:$T$26,16,FALSE)*VLOOKUP($L71,EnemySkills!$A$4:$K$304,8,FALSE))
+(VLOOKUP(M$30,$A$7:$T$26,18,FALSE)*VLOOKUP($L71,EnemySkills!$A$4:$K$304,9,FALSE))
+(VLOOKUP(M$30,$A$7:$T$26,19,FALSE)*VLOOKUP($L71,EnemySkills!$A$4:$K$304,10,FALSE))
+(VLOOKUP(M$30,$A$7:$T$26,20,FALSE)*VLOOKUP($L71,EnemySkills!$A$4:$K$304,11,FALSE))
),0)</f>
        <v>#N/A</v>
      </c>
      <c r="N71" s="60" t="e">
        <f ca="1">ROUND(VLOOKUP($L71,EnemySkills!$A$4:$K$304,3,FALSE)
+(
 ($D$4*VLOOKUP($L71,EnemySkills!$A$4:$K$304,4,FALSE))
+($F$4*VLOOKUP($L71,EnemySkills!$A$4:$K$304,5,FALSE))
+($H$4*VLOOKUP($L71,EnemySkills!$A$4:$K$304,6,FALSE))
+($I$4*VLOOKUP($L71,EnemySkills!$A$4:$K$304,7,FALSE))
)-(
 (VLOOKUP(N$30,$A$7:$T$26,16,FALSE)*VLOOKUP($L71,EnemySkills!$A$4:$K$304,8,FALSE))
+(VLOOKUP(N$30,$A$7:$T$26,18,FALSE)*VLOOKUP($L71,EnemySkills!$A$4:$K$304,9,FALSE))
+(VLOOKUP(N$30,$A$7:$T$26,19,FALSE)*VLOOKUP($L71,EnemySkills!$A$4:$K$304,10,FALSE))
+(VLOOKUP(N$30,$A$7:$T$26,20,FALSE)*VLOOKUP($L71,EnemySkills!$A$4:$K$304,11,FALSE))
),0)</f>
        <v>#N/A</v>
      </c>
      <c r="O71" s="60" t="e">
        <f ca="1">ROUND(VLOOKUP($L71,EnemySkills!$A$4:$K$304,3,FALSE)
+(
 ($D$4*VLOOKUP($L71,EnemySkills!$A$4:$K$304,4,FALSE))
+($F$4*VLOOKUP($L71,EnemySkills!$A$4:$K$304,5,FALSE))
+($H$4*VLOOKUP($L71,EnemySkills!$A$4:$K$304,6,FALSE))
+($I$4*VLOOKUP($L71,EnemySkills!$A$4:$K$304,7,FALSE))
)-(
 (VLOOKUP(O$30,$A$7:$T$26,16,FALSE)*VLOOKUP($L71,EnemySkills!$A$4:$K$304,8,FALSE))
+(VLOOKUP(O$30,$A$7:$T$26,18,FALSE)*VLOOKUP($L71,EnemySkills!$A$4:$K$304,9,FALSE))
+(VLOOKUP(O$30,$A$7:$T$26,19,FALSE)*VLOOKUP($L71,EnemySkills!$A$4:$K$304,10,FALSE))
+(VLOOKUP(O$30,$A$7:$T$26,20,FALSE)*VLOOKUP($L71,EnemySkills!$A$4:$K$304,11,FALSE))
),0)</f>
        <v>#N/A</v>
      </c>
      <c r="P71" s="60" t="e">
        <f ca="1">ROUND(VLOOKUP($L71,EnemySkills!$A$4:$K$304,3,FALSE)
+(
 ($D$4*VLOOKUP($L71,EnemySkills!$A$4:$K$304,4,FALSE))
+($F$4*VLOOKUP($L71,EnemySkills!$A$4:$K$304,5,FALSE))
+($H$4*VLOOKUP($L71,EnemySkills!$A$4:$K$304,6,FALSE))
+($I$4*VLOOKUP($L71,EnemySkills!$A$4:$K$304,7,FALSE))
)-(
 (VLOOKUP(P$30,$A$7:$T$26,16,FALSE)*VLOOKUP($L71,EnemySkills!$A$4:$K$304,8,FALSE))
+(VLOOKUP(P$30,$A$7:$T$26,18,FALSE)*VLOOKUP($L71,EnemySkills!$A$4:$K$304,9,FALSE))
+(VLOOKUP(P$30,$A$7:$T$26,19,FALSE)*VLOOKUP($L71,EnemySkills!$A$4:$K$304,10,FALSE))
+(VLOOKUP(P$30,$A$7:$T$26,20,FALSE)*VLOOKUP($L71,EnemySkills!$A$4:$K$304,11,FALSE))
),0)</f>
        <v>#N/A</v>
      </c>
      <c r="Q71" s="60" t="e">
        <f ca="1">ROUND(VLOOKUP($L71,EnemySkills!$A$4:$K$304,3,FALSE)
+(
 ($D$4*VLOOKUP($L71,EnemySkills!$A$4:$K$304,4,FALSE))
+($F$4*VLOOKUP($L71,EnemySkills!$A$4:$K$304,5,FALSE))
+($H$4*VLOOKUP($L71,EnemySkills!$A$4:$K$304,6,FALSE))
+($I$4*VLOOKUP($L71,EnemySkills!$A$4:$K$304,7,FALSE))
)-(
 (VLOOKUP(Q$30,$A$7:$T$26,16,FALSE)*VLOOKUP($L71,EnemySkills!$A$4:$K$304,8,FALSE))
+(VLOOKUP(Q$30,$A$7:$T$26,18,FALSE)*VLOOKUP($L71,EnemySkills!$A$4:$K$304,9,FALSE))
+(VLOOKUP(Q$30,$A$7:$T$26,19,FALSE)*VLOOKUP($L71,EnemySkills!$A$4:$K$304,10,FALSE))
+(VLOOKUP(Q$30,$A$7:$T$26,20,FALSE)*VLOOKUP($L71,EnemySkills!$A$4:$K$304,11,FALSE))
),0)</f>
        <v>#N/A</v>
      </c>
      <c r="R71" s="60" t="e">
        <f ca="1">ROUND(VLOOKUP($L71,EnemySkills!$A$4:$K$304,3,FALSE)
+(
 ($D$4*VLOOKUP($L71,EnemySkills!$A$4:$K$304,4,FALSE))
+($F$4*VLOOKUP($L71,EnemySkills!$A$4:$K$304,5,FALSE))
+($H$4*VLOOKUP($L71,EnemySkills!$A$4:$K$304,6,FALSE))
+($I$4*VLOOKUP($L71,EnemySkills!$A$4:$K$304,7,FALSE))
)-(
 (VLOOKUP(R$30,$A$7:$T$26,16,FALSE)*VLOOKUP($L71,EnemySkills!$A$4:$K$304,8,FALSE))
+(VLOOKUP(R$30,$A$7:$T$26,18,FALSE)*VLOOKUP($L71,EnemySkills!$A$4:$K$304,9,FALSE))
+(VLOOKUP(R$30,$A$7:$T$26,19,FALSE)*VLOOKUP($L71,EnemySkills!$A$4:$K$304,10,FALSE))
+(VLOOKUP(R$30,$A$7:$T$26,20,FALSE)*VLOOKUP($L71,EnemySkills!$A$4:$K$304,11,FALSE))
),0)</f>
        <v>#N/A</v>
      </c>
      <c r="S71" s="60" t="e">
        <f ca="1">ROUND(VLOOKUP($L71,EnemySkills!$A$4:$K$304,3,FALSE)
+(
 ($D$4*VLOOKUP($L71,EnemySkills!$A$4:$K$304,4,FALSE))
+($F$4*VLOOKUP($L71,EnemySkills!$A$4:$K$304,5,FALSE))
+($H$4*VLOOKUP($L71,EnemySkills!$A$4:$K$304,6,FALSE))
+($I$4*VLOOKUP($L71,EnemySkills!$A$4:$K$304,7,FALSE))
)-(
 (VLOOKUP(S$30,$A$7:$T$26,16,FALSE)*VLOOKUP($L71,EnemySkills!$A$4:$K$304,8,FALSE))
+(VLOOKUP(S$30,$A$7:$T$26,18,FALSE)*VLOOKUP($L71,EnemySkills!$A$4:$K$304,9,FALSE))
+(VLOOKUP(S$30,$A$7:$T$26,19,FALSE)*VLOOKUP($L71,EnemySkills!$A$4:$K$304,10,FALSE))
+(VLOOKUP(S$30,$A$7:$T$26,20,FALSE)*VLOOKUP($L71,EnemySkills!$A$4:$K$304,11,FALSE))
),0)</f>
        <v>#N/A</v>
      </c>
      <c r="T71" s="60" t="e">
        <f ca="1">ROUND(VLOOKUP($L71,EnemySkills!$A$4:$K$304,3,FALSE)
+(
 ($D$4*VLOOKUP($L71,EnemySkills!$A$4:$K$304,4,FALSE))
+($F$4*VLOOKUP($L71,EnemySkills!$A$4:$K$304,5,FALSE))
+($H$4*VLOOKUP($L71,EnemySkills!$A$4:$K$304,6,FALSE))
+($I$4*VLOOKUP($L71,EnemySkills!$A$4:$K$304,7,FALSE))
)-(
 (VLOOKUP(T$30,$A$7:$T$26,16,FALSE)*VLOOKUP($L71,EnemySkills!$A$4:$K$304,8,FALSE))
+(VLOOKUP(T$30,$A$7:$T$26,18,FALSE)*VLOOKUP($L71,EnemySkills!$A$4:$K$304,9,FALSE))
+(VLOOKUP(T$30,$A$7:$T$26,19,FALSE)*VLOOKUP($L71,EnemySkills!$A$4:$K$304,10,FALSE))
+(VLOOKUP(T$30,$A$7:$T$26,20,FALSE)*VLOOKUP($L71,EnemySkills!$A$4:$K$304,11,FALSE))
),0)</f>
        <v>#N/A</v>
      </c>
      <c r="U71" s="60" t="e">
        <f ca="1">ROUND(VLOOKUP($L71,EnemySkills!$A$4:$K$304,3,FALSE)
+(
 ($D$4*VLOOKUP($L71,EnemySkills!$A$4:$K$304,4,FALSE))
+($F$4*VLOOKUP($L71,EnemySkills!$A$4:$K$304,5,FALSE))
+($H$4*VLOOKUP($L71,EnemySkills!$A$4:$K$304,6,FALSE))
+($I$4*VLOOKUP($L71,EnemySkills!$A$4:$K$304,7,FALSE))
)-(
 (VLOOKUP(U$30,$A$7:$T$26,16,FALSE)*VLOOKUP($L71,EnemySkills!$A$4:$K$304,8,FALSE))
+(VLOOKUP(U$30,$A$7:$T$26,18,FALSE)*VLOOKUP($L71,EnemySkills!$A$4:$K$304,9,FALSE))
+(VLOOKUP(U$30,$A$7:$T$26,19,FALSE)*VLOOKUP($L71,EnemySkills!$A$4:$K$304,10,FALSE))
+(VLOOKUP(U$30,$A$7:$T$26,20,FALSE)*VLOOKUP($L71,EnemySkills!$A$4:$K$304,11,FALSE))
),0)</f>
        <v>#N/A</v>
      </c>
      <c r="V71" s="60" t="e">
        <f ca="1">ROUND(VLOOKUP($L71,EnemySkills!$A$4:$K$304,3,FALSE)
+(
 ($D$4*VLOOKUP($L71,EnemySkills!$A$4:$K$304,4,FALSE))
+($F$4*VLOOKUP($L71,EnemySkills!$A$4:$K$304,5,FALSE))
+($H$4*VLOOKUP($L71,EnemySkills!$A$4:$K$304,6,FALSE))
+($I$4*VLOOKUP($L71,EnemySkills!$A$4:$K$304,7,FALSE))
)-(
 (VLOOKUP(V$30,$A$7:$T$26,16,FALSE)*VLOOKUP($L71,EnemySkills!$A$4:$K$304,8,FALSE))
+(VLOOKUP(V$30,$A$7:$T$26,18,FALSE)*VLOOKUP($L71,EnemySkills!$A$4:$K$304,9,FALSE))
+(VLOOKUP(V$30,$A$7:$T$26,19,FALSE)*VLOOKUP($L71,EnemySkills!$A$4:$K$304,10,FALSE))
+(VLOOKUP(V$30,$A$7:$T$26,20,FALSE)*VLOOKUP($L71,EnemySkills!$A$4:$K$304,11,FALSE))
),0)</f>
        <v>#N/A</v>
      </c>
      <c r="W71" s="60" t="e">
        <f ca="1">ROUND(VLOOKUP($L71,EnemySkills!$A$4:$K$304,3,FALSE)
+(
 ($D$4*VLOOKUP($L71,EnemySkills!$A$4:$K$304,4,FALSE))
+($F$4*VLOOKUP($L71,EnemySkills!$A$4:$K$304,5,FALSE))
+($H$4*VLOOKUP($L71,EnemySkills!$A$4:$K$304,6,FALSE))
+($I$4*VLOOKUP($L71,EnemySkills!$A$4:$K$304,7,FALSE))
)-(
 (VLOOKUP(W$30,$A$7:$T$26,16,FALSE)*VLOOKUP($L71,EnemySkills!$A$4:$K$304,8,FALSE))
+(VLOOKUP(W$30,$A$7:$T$26,18,FALSE)*VLOOKUP($L71,EnemySkills!$A$4:$K$304,9,FALSE))
+(VLOOKUP(W$30,$A$7:$T$26,19,FALSE)*VLOOKUP($L71,EnemySkills!$A$4:$K$304,10,FALSE))
+(VLOOKUP(W$30,$A$7:$T$26,20,FALSE)*VLOOKUP($L71,EnemySkills!$A$4:$K$304,11,FALSE))
),0)</f>
        <v>#N/A</v>
      </c>
      <c r="X71" s="60" t="e">
        <f ca="1">ROUND(VLOOKUP($L71,EnemySkills!$A$4:$K$304,3,FALSE)
+(
 ($D$4*VLOOKUP($L71,EnemySkills!$A$4:$K$304,4,FALSE))
+($F$4*VLOOKUP($L71,EnemySkills!$A$4:$K$304,5,FALSE))
+($H$4*VLOOKUP($L71,EnemySkills!$A$4:$K$304,6,FALSE))
+($I$4*VLOOKUP($L71,EnemySkills!$A$4:$K$304,7,FALSE))
)-(
 (VLOOKUP(X$30,$A$7:$T$26,16,FALSE)*VLOOKUP($L71,EnemySkills!$A$4:$K$304,8,FALSE))
+(VLOOKUP(X$30,$A$7:$T$26,18,FALSE)*VLOOKUP($L71,EnemySkills!$A$4:$K$304,9,FALSE))
+(VLOOKUP(X$30,$A$7:$T$26,19,FALSE)*VLOOKUP($L71,EnemySkills!$A$4:$K$304,10,FALSE))
+(VLOOKUP(X$30,$A$7:$T$26,20,FALSE)*VLOOKUP($L71,EnemySkills!$A$4:$K$304,11,FALSE))
),0)</f>
        <v>#N/A</v>
      </c>
      <c r="Y71" s="60" t="e">
        <f ca="1">ROUND(VLOOKUP($L71,EnemySkills!$A$4:$K$304,3,FALSE)
+(
 ($D$4*VLOOKUP($L71,EnemySkills!$A$4:$K$304,4,FALSE))
+($F$4*VLOOKUP($L71,EnemySkills!$A$4:$K$304,5,FALSE))
+($H$4*VLOOKUP($L71,EnemySkills!$A$4:$K$304,6,FALSE))
+($I$4*VLOOKUP($L71,EnemySkills!$A$4:$K$304,7,FALSE))
)-(
 (VLOOKUP(Y$30,$A$7:$T$26,16,FALSE)*VLOOKUP($L71,EnemySkills!$A$4:$K$304,8,FALSE))
+(VLOOKUP(Y$30,$A$7:$T$26,18,FALSE)*VLOOKUP($L71,EnemySkills!$A$4:$K$304,9,FALSE))
+(VLOOKUP(Y$30,$A$7:$T$26,19,FALSE)*VLOOKUP($L71,EnemySkills!$A$4:$K$304,10,FALSE))
+(VLOOKUP(Y$30,$A$7:$T$26,20,FALSE)*VLOOKUP($L71,EnemySkills!$A$4:$K$304,11,FALSE))
),0)</f>
        <v>#N/A</v>
      </c>
      <c r="Z71" s="60" t="e">
        <f ca="1">ROUND(VLOOKUP($L71,EnemySkills!$A$4:$K$304,3,FALSE)
+(
 ($D$4*VLOOKUP($L71,EnemySkills!$A$4:$K$304,4,FALSE))
+($F$4*VLOOKUP($L71,EnemySkills!$A$4:$K$304,5,FALSE))
+($H$4*VLOOKUP($L71,EnemySkills!$A$4:$K$304,6,FALSE))
+($I$4*VLOOKUP($L71,EnemySkills!$A$4:$K$304,7,FALSE))
)-(
 (VLOOKUP(Z$30,$A$7:$T$26,16,FALSE)*VLOOKUP($L71,EnemySkills!$A$4:$K$304,8,FALSE))
+(VLOOKUP(Z$30,$A$7:$T$26,18,FALSE)*VLOOKUP($L71,EnemySkills!$A$4:$K$304,9,FALSE))
+(VLOOKUP(Z$30,$A$7:$T$26,19,FALSE)*VLOOKUP($L71,EnemySkills!$A$4:$K$304,10,FALSE))
+(VLOOKUP(Z$30,$A$7:$T$26,20,FALSE)*VLOOKUP($L71,EnemySkills!$A$4:$K$304,11,FALSE))
),0)</f>
        <v>#N/A</v>
      </c>
      <c r="AA71" s="60" t="e">
        <f ca="1">ROUND(VLOOKUP($L71,EnemySkills!$A$4:$K$304,3,FALSE)
+(
 ($D$4*VLOOKUP($L71,EnemySkills!$A$4:$K$304,4,FALSE))
+($F$4*VLOOKUP($L71,EnemySkills!$A$4:$K$304,5,FALSE))
+($H$4*VLOOKUP($L71,EnemySkills!$A$4:$K$304,6,FALSE))
+($I$4*VLOOKUP($L71,EnemySkills!$A$4:$K$304,7,FALSE))
)-(
 (VLOOKUP(AA$30,$A$7:$T$26,16,FALSE)*VLOOKUP($L71,EnemySkills!$A$4:$K$304,8,FALSE))
+(VLOOKUP(AA$30,$A$7:$T$26,18,FALSE)*VLOOKUP($L71,EnemySkills!$A$4:$K$304,9,FALSE))
+(VLOOKUP(AA$30,$A$7:$T$26,19,FALSE)*VLOOKUP($L71,EnemySkills!$A$4:$K$304,10,FALSE))
+(VLOOKUP(AA$30,$A$7:$T$26,20,FALSE)*VLOOKUP($L71,EnemySkills!$A$4:$K$304,11,FALSE))
),0)</f>
        <v>#N/A</v>
      </c>
      <c r="AB71" s="60" t="e">
        <f ca="1">ROUND(VLOOKUP($L71,EnemySkills!$A$4:$K$304,3,FALSE)
+(
 ($D$4*VLOOKUP($L71,EnemySkills!$A$4:$K$304,4,FALSE))
+($F$4*VLOOKUP($L71,EnemySkills!$A$4:$K$304,5,FALSE))
+($H$4*VLOOKUP($L71,EnemySkills!$A$4:$K$304,6,FALSE))
+($I$4*VLOOKUP($L71,EnemySkills!$A$4:$K$304,7,FALSE))
)-(
 (VLOOKUP(AB$30,$A$7:$T$26,16,FALSE)*VLOOKUP($L71,EnemySkills!$A$4:$K$304,8,FALSE))
+(VLOOKUP(AB$30,$A$7:$T$26,18,FALSE)*VLOOKUP($L71,EnemySkills!$A$4:$K$304,9,FALSE))
+(VLOOKUP(AB$30,$A$7:$T$26,19,FALSE)*VLOOKUP($L71,EnemySkills!$A$4:$K$304,10,FALSE))
+(VLOOKUP(AB$30,$A$7:$T$26,20,FALSE)*VLOOKUP($L71,EnemySkills!$A$4:$K$304,11,FALSE))
),0)</f>
        <v>#N/A</v>
      </c>
      <c r="AC71" s="60" t="e">
        <f ca="1">ROUND(VLOOKUP($L71,EnemySkills!$A$4:$K$304,3,FALSE)
+(
 ($D$4*VLOOKUP($L71,EnemySkills!$A$4:$K$304,4,FALSE))
+($F$4*VLOOKUP($L71,EnemySkills!$A$4:$K$304,5,FALSE))
+($H$4*VLOOKUP($L71,EnemySkills!$A$4:$K$304,6,FALSE))
+($I$4*VLOOKUP($L71,EnemySkills!$A$4:$K$304,7,FALSE))
)-(
 (VLOOKUP(AC$30,$A$7:$T$26,16,FALSE)*VLOOKUP($L71,EnemySkills!$A$4:$K$304,8,FALSE))
+(VLOOKUP(AC$30,$A$7:$T$26,18,FALSE)*VLOOKUP($L71,EnemySkills!$A$4:$K$304,9,FALSE))
+(VLOOKUP(AC$30,$A$7:$T$26,19,FALSE)*VLOOKUP($L71,EnemySkills!$A$4:$K$304,10,FALSE))
+(VLOOKUP(AC$30,$A$7:$T$26,20,FALSE)*VLOOKUP($L71,EnemySkills!$A$4:$K$304,11,FALSE))
),0)</f>
        <v>#N/A</v>
      </c>
      <c r="AD71" s="60" t="e">
        <f ca="1">ROUND(VLOOKUP($L71,EnemySkills!$A$4:$K$304,3,FALSE)
+(
 ($D$4*VLOOKUP($L71,EnemySkills!$A$4:$K$304,4,FALSE))
+($F$4*VLOOKUP($L71,EnemySkills!$A$4:$K$304,5,FALSE))
+($H$4*VLOOKUP($L71,EnemySkills!$A$4:$K$304,6,FALSE))
+($I$4*VLOOKUP($L71,EnemySkills!$A$4:$K$304,7,FALSE))
)-(
 (VLOOKUP(AD$30,$A$7:$T$26,16,FALSE)*VLOOKUP($L71,EnemySkills!$A$4:$K$304,8,FALSE))
+(VLOOKUP(AD$30,$A$7:$T$26,18,FALSE)*VLOOKUP($L71,EnemySkills!$A$4:$K$304,9,FALSE))
+(VLOOKUP(AD$30,$A$7:$T$26,19,FALSE)*VLOOKUP($L71,EnemySkills!$A$4:$K$304,10,FALSE))
+(VLOOKUP(AD$30,$A$7:$T$26,20,FALSE)*VLOOKUP($L71,EnemySkills!$A$4:$K$304,11,FALSE))
),0)</f>
        <v>#N/A</v>
      </c>
      <c r="AE71" s="60" t="e">
        <f ca="1">ROUND(VLOOKUP($L71,EnemySkills!$A$4:$K$304,3,FALSE)
+(
 ($D$4*VLOOKUP($L71,EnemySkills!$A$4:$K$304,4,FALSE))
+($F$4*VLOOKUP($L71,EnemySkills!$A$4:$K$304,5,FALSE))
+($H$4*VLOOKUP($L71,EnemySkills!$A$4:$K$304,6,FALSE))
+($I$4*VLOOKUP($L71,EnemySkills!$A$4:$K$304,7,FALSE))
)-(
 (VLOOKUP(AE$30,$A$7:$T$26,16,FALSE)*VLOOKUP($L71,EnemySkills!$A$4:$K$304,8,FALSE))
+(VLOOKUP(AE$30,$A$7:$T$26,18,FALSE)*VLOOKUP($L71,EnemySkills!$A$4:$K$304,9,FALSE))
+(VLOOKUP(AE$30,$A$7:$T$26,19,FALSE)*VLOOKUP($L71,EnemySkills!$A$4:$K$304,10,FALSE))
+(VLOOKUP(AE$30,$A$7:$T$26,20,FALSE)*VLOOKUP($L71,EnemySkills!$A$4:$K$304,11,FALSE))
),0)</f>
        <v>#N/A</v>
      </c>
      <c r="AF71" s="60" t="e">
        <f ca="1">ROUND(VLOOKUP($L71,EnemySkills!$A$4:$K$304,3,FALSE)
+(
 ($D$4*VLOOKUP($L71,EnemySkills!$A$4:$K$304,4,FALSE))
+($F$4*VLOOKUP($L71,EnemySkills!$A$4:$K$304,5,FALSE))
+($H$4*VLOOKUP($L71,EnemySkills!$A$4:$K$304,6,FALSE))
+($I$4*VLOOKUP($L71,EnemySkills!$A$4:$K$304,7,FALSE))
)-(
 (VLOOKUP(AF$30,$A$7:$T$26,16,FALSE)*VLOOKUP($L71,EnemySkills!$A$4:$K$304,8,FALSE))
+(VLOOKUP(AF$30,$A$7:$T$26,18,FALSE)*VLOOKUP($L71,EnemySkills!$A$4:$K$304,9,FALSE))
+(VLOOKUP(AF$30,$A$7:$T$26,19,FALSE)*VLOOKUP($L71,EnemySkills!$A$4:$K$304,10,FALSE))
+(VLOOKUP(AF$30,$A$7:$T$26,20,FALSE)*VLOOKUP($L71,EnemySkills!$A$4:$K$304,11,FALSE))
),0)</f>
        <v>#N/A</v>
      </c>
    </row>
    <row r="72" spans="1:32" x14ac:dyDescent="0.25">
      <c r="A72" s="45">
        <f>Skills!A45</f>
        <v>0</v>
      </c>
      <c r="B72" s="75" t="e">
        <f>VLOOKUP($A72,Skills!$A$4:$C$304,2,FALSE)</f>
        <v>#N/A</v>
      </c>
      <c r="C72" s="75"/>
      <c r="D72" s="59" t="e">
        <f>ROUND(VLOOKUP(A72,Skills!A45:K345,3,FALSE)
+((VLOOKUP(B72,$A$7:$T$26,15,FALSE)*VLOOKUP(A72,Skills!$A$4:$K$304,4,FALSE))
+(VLOOKUP(B72,$A$7:$T$26,17,FALSE)*VLOOKUP(A72,Skills!$A$4:$K$304,5,FALSE))
+(VLOOKUP(B72,$A$7:$T$26,19,FALSE)*VLOOKUP(A72,Skills!$A$4:$K$304,6,FALSE))
+(VLOOKUP(B72,$A$7:$T67,20,FALSE)*VLOOKUP(A72,Skills!$A$4:$K$304,7,FALSE)))
-(($E$4*VLOOKUP(A72,Skills!$A$4:$K$304,8,FALSE))
+($F$4*VLOOKUP(A72,Skills!$A$4:$K$304,9,FALSE))
+($H$4*VLOOKUP(A72,Skills!$A$4:$K$304,10,FALSE))
+($I$4*VLOOKUP(A72,Skills!$A$4:$K$304,11,FALSE))),0)</f>
        <v>#N/A</v>
      </c>
      <c r="E72" s="60" t="e">
        <f t="shared" si="8"/>
        <v>#N/A</v>
      </c>
      <c r="F72" s="59" t="e">
        <f>ROUND(VLOOKUP(A72,Skills!A45:K345,3,FALSE)
+(((VLOOKUP(B72,$A$7:$T$26,15,FALSE)*1.2)*VLOOKUP(A72,Skills!$A$4:$K$304,4,FALSE))
+((VLOOKUP(B72,$A$7:$T$26,17,FALSE)*1.2)*VLOOKUP(A72,Skills!$A$4:$K$304,5,FALSE))
+(VLOOKUP(B72,$A$7:$T$26,19,FALSE)*VLOOKUP(A72,Skills!$A$4:$K$304,6,FALSE))
+(VLOOKUP(B72,$A$7:$T67,20,FALSE)*VLOOKUP(A72,Skills!$A$4:$K$304,7,FALSE)))
-(($E$4*VLOOKUP(A72,Skills!$A$4:$K$304,8,FALSE))
+($F$4*VLOOKUP(A72,Skills!$A$4:$K$304,9,FALSE))
+($H$4*VLOOKUP(A72,Skills!$A$4:$K$304,10,FALSE))
+($I$4*VLOOKUP(A72,Skills!$A$4:$K$304,11,FALSE))),0)</f>
        <v>#N/A</v>
      </c>
      <c r="G72" s="60" t="e">
        <f>ROUND(VLOOKUP(A72,Skills!A45:K345,3,FALSE)
+(((VLOOKUP(B72,$A$7:$T$26,15,FALSE)*1.4)*VLOOKUP(A72,Skills!$A$4:$K$304,4,FALSE))
+((VLOOKUP(B72,$A$7:$T$26,17,FALSE)*1.4)*VLOOKUP(A72,Skills!$A$4:$K$304,5,FALSE))
+(VLOOKUP(B72,$A$7:$T$26,19,FALSE)*VLOOKUP(A72,Skills!$A$4:$K$304,6,FALSE))
+(VLOOKUP(B72,$A$7:$T67,20,FALSE)*VLOOKUP(A72,Skills!$A$4:$K$304,7,FALSE)))
-(($E$4*VLOOKUP(A72,Skills!$A$4:$K$304,8,FALSE))
+($F$4*VLOOKUP(A72,Skills!$A$4:$K$304,9,FALSE))
+($H$4*VLOOKUP(A72,Skills!$A$4:$K$304,10,FALSE))
+($I$4*VLOOKUP(A72,Skills!$A$4:$K$304,11,FALSE))),0)</f>
        <v>#N/A</v>
      </c>
      <c r="H72" s="59" t="e">
        <f>ROUND(VLOOKUP(A72,Skills!A45:K345,3,FALSE)
+((VLOOKUP(B72,$A$7:$T$26,15,FALSE)*VLOOKUP(A72,Skills!$A$4:$K$304,4,FALSE))
+(VLOOKUP(B72,$A$7:$T$26,17,FALSE)*VLOOKUP(A72,Skills!$A$4:$K$304,5,FALSE))
+(VLOOKUP(B72,$A$7:$T$26,19,FALSE)*VLOOKUP(A72,Skills!$A$4:$K$304,6,FALSE))
+(VLOOKUP(B72,$A$7:$T67,20,FALSE)*VLOOKUP(A72,Skills!$A$4:$K$304,7,FALSE)))
-((($E$4*1.2)*VLOOKUP(A72,Skills!$A$4:$K$304,8,FALSE))
+(($F$4*1.2)*VLOOKUP(A72,Skills!$A$4:$K$304,9,FALSE))
+($H$4*VLOOKUP(A72,Skills!$A$4:$K$304,10,FALSE))
+($I$4*VLOOKUP(A72,Skills!$A$4:$K$304,11,FALSE))),0)</f>
        <v>#N/A</v>
      </c>
      <c r="I72" s="61" t="e">
        <f>ROUND(VLOOKUP(A72,Skills!A45:K345,3,FALSE)
+((VLOOKUP(B72,$A$7:$T$26,15,FALSE)*VLOOKUP(A72,Skills!$A$4:$K$304,4,FALSE))
+(VLOOKUP(B72,$A$7:$T$26,17,FALSE)*VLOOKUP(A72,Skills!$A$4:$K$304,5,FALSE))
+(VLOOKUP(B72,$A$7:$T$26,19,FALSE)*VLOOKUP(A72,Skills!$A$4:$K$304,6,FALSE))
+(VLOOKUP(B72,$A$7:$T67,20,FALSE)*VLOOKUP(A72,Skills!$A$4:$K$304,7,FALSE)))
-((($E$4*1.4)*VLOOKUP(A72,Skills!$A$4:$K$304,8,FALSE))
+(($F$4*1.4)*VLOOKUP(A72,Skills!$A$4:$K$304,9,FALSE))
+($H$4*VLOOKUP(A72,Skills!$A$4:$K$304,10,FALSE))
+($I$4*VLOOKUP(A72,Skills!$A$4:$K$304,11,FALSE))),0)</f>
        <v>#N/A</v>
      </c>
      <c r="K72" s="68"/>
      <c r="L72" s="45">
        <f>EnemySkills!A45</f>
        <v>0</v>
      </c>
      <c r="M72" s="60" t="e">
        <f ca="1">ROUND(VLOOKUP($L72,EnemySkills!$A$4:$K$304,3,FALSE)
+(
 ($D$4*VLOOKUP($L72,EnemySkills!$A$4:$K$304,4,FALSE))
+($F$4*VLOOKUP($L72,EnemySkills!$A$4:$K$304,5,FALSE))
+($H$4*VLOOKUP($L72,EnemySkills!$A$4:$K$304,6,FALSE))
+($I$4*VLOOKUP($L72,EnemySkills!$A$4:$K$304,7,FALSE))
)-(
 (VLOOKUP(M$30,$A$7:$T$26,16,FALSE)*VLOOKUP($L72,EnemySkills!$A$4:$K$304,8,FALSE))
+(VLOOKUP(M$30,$A$7:$T$26,18,FALSE)*VLOOKUP($L72,EnemySkills!$A$4:$K$304,9,FALSE))
+(VLOOKUP(M$30,$A$7:$T$26,19,FALSE)*VLOOKUP($L72,EnemySkills!$A$4:$K$304,10,FALSE))
+(VLOOKUP(M$30,$A$7:$T$26,20,FALSE)*VLOOKUP($L72,EnemySkills!$A$4:$K$304,11,FALSE))
),0)</f>
        <v>#N/A</v>
      </c>
      <c r="N72" s="60" t="e">
        <f ca="1">ROUND(VLOOKUP($L72,EnemySkills!$A$4:$K$304,3,FALSE)
+(
 ($D$4*VLOOKUP($L72,EnemySkills!$A$4:$K$304,4,FALSE))
+($F$4*VLOOKUP($L72,EnemySkills!$A$4:$K$304,5,FALSE))
+($H$4*VLOOKUP($L72,EnemySkills!$A$4:$K$304,6,FALSE))
+($I$4*VLOOKUP($L72,EnemySkills!$A$4:$K$304,7,FALSE))
)-(
 (VLOOKUP(N$30,$A$7:$T$26,16,FALSE)*VLOOKUP($L72,EnemySkills!$A$4:$K$304,8,FALSE))
+(VLOOKUP(N$30,$A$7:$T$26,18,FALSE)*VLOOKUP($L72,EnemySkills!$A$4:$K$304,9,FALSE))
+(VLOOKUP(N$30,$A$7:$T$26,19,FALSE)*VLOOKUP($L72,EnemySkills!$A$4:$K$304,10,FALSE))
+(VLOOKUP(N$30,$A$7:$T$26,20,FALSE)*VLOOKUP($L72,EnemySkills!$A$4:$K$304,11,FALSE))
),0)</f>
        <v>#N/A</v>
      </c>
      <c r="O72" s="60" t="e">
        <f ca="1">ROUND(VLOOKUP($L72,EnemySkills!$A$4:$K$304,3,FALSE)
+(
 ($D$4*VLOOKUP($L72,EnemySkills!$A$4:$K$304,4,FALSE))
+($F$4*VLOOKUP($L72,EnemySkills!$A$4:$K$304,5,FALSE))
+($H$4*VLOOKUP($L72,EnemySkills!$A$4:$K$304,6,FALSE))
+($I$4*VLOOKUP($L72,EnemySkills!$A$4:$K$304,7,FALSE))
)-(
 (VLOOKUP(O$30,$A$7:$T$26,16,FALSE)*VLOOKUP($L72,EnemySkills!$A$4:$K$304,8,FALSE))
+(VLOOKUP(O$30,$A$7:$T$26,18,FALSE)*VLOOKUP($L72,EnemySkills!$A$4:$K$304,9,FALSE))
+(VLOOKUP(O$30,$A$7:$T$26,19,FALSE)*VLOOKUP($L72,EnemySkills!$A$4:$K$304,10,FALSE))
+(VLOOKUP(O$30,$A$7:$T$26,20,FALSE)*VLOOKUP($L72,EnemySkills!$A$4:$K$304,11,FALSE))
),0)</f>
        <v>#N/A</v>
      </c>
      <c r="P72" s="60" t="e">
        <f ca="1">ROUND(VLOOKUP($L72,EnemySkills!$A$4:$K$304,3,FALSE)
+(
 ($D$4*VLOOKUP($L72,EnemySkills!$A$4:$K$304,4,FALSE))
+($F$4*VLOOKUP($L72,EnemySkills!$A$4:$K$304,5,FALSE))
+($H$4*VLOOKUP($L72,EnemySkills!$A$4:$K$304,6,FALSE))
+($I$4*VLOOKUP($L72,EnemySkills!$A$4:$K$304,7,FALSE))
)-(
 (VLOOKUP(P$30,$A$7:$T$26,16,FALSE)*VLOOKUP($L72,EnemySkills!$A$4:$K$304,8,FALSE))
+(VLOOKUP(P$30,$A$7:$T$26,18,FALSE)*VLOOKUP($L72,EnemySkills!$A$4:$K$304,9,FALSE))
+(VLOOKUP(P$30,$A$7:$T$26,19,FALSE)*VLOOKUP($L72,EnemySkills!$A$4:$K$304,10,FALSE))
+(VLOOKUP(P$30,$A$7:$T$26,20,FALSE)*VLOOKUP($L72,EnemySkills!$A$4:$K$304,11,FALSE))
),0)</f>
        <v>#N/A</v>
      </c>
      <c r="Q72" s="60" t="e">
        <f ca="1">ROUND(VLOOKUP($L72,EnemySkills!$A$4:$K$304,3,FALSE)
+(
 ($D$4*VLOOKUP($L72,EnemySkills!$A$4:$K$304,4,FALSE))
+($F$4*VLOOKUP($L72,EnemySkills!$A$4:$K$304,5,FALSE))
+($H$4*VLOOKUP($L72,EnemySkills!$A$4:$K$304,6,FALSE))
+($I$4*VLOOKUP($L72,EnemySkills!$A$4:$K$304,7,FALSE))
)-(
 (VLOOKUP(Q$30,$A$7:$T$26,16,FALSE)*VLOOKUP($L72,EnemySkills!$A$4:$K$304,8,FALSE))
+(VLOOKUP(Q$30,$A$7:$T$26,18,FALSE)*VLOOKUP($L72,EnemySkills!$A$4:$K$304,9,FALSE))
+(VLOOKUP(Q$30,$A$7:$T$26,19,FALSE)*VLOOKUP($L72,EnemySkills!$A$4:$K$304,10,FALSE))
+(VLOOKUP(Q$30,$A$7:$T$26,20,FALSE)*VLOOKUP($L72,EnemySkills!$A$4:$K$304,11,FALSE))
),0)</f>
        <v>#N/A</v>
      </c>
      <c r="R72" s="60" t="e">
        <f ca="1">ROUND(VLOOKUP($L72,EnemySkills!$A$4:$K$304,3,FALSE)
+(
 ($D$4*VLOOKUP($L72,EnemySkills!$A$4:$K$304,4,FALSE))
+($F$4*VLOOKUP($L72,EnemySkills!$A$4:$K$304,5,FALSE))
+($H$4*VLOOKUP($L72,EnemySkills!$A$4:$K$304,6,FALSE))
+($I$4*VLOOKUP($L72,EnemySkills!$A$4:$K$304,7,FALSE))
)-(
 (VLOOKUP(R$30,$A$7:$T$26,16,FALSE)*VLOOKUP($L72,EnemySkills!$A$4:$K$304,8,FALSE))
+(VLOOKUP(R$30,$A$7:$T$26,18,FALSE)*VLOOKUP($L72,EnemySkills!$A$4:$K$304,9,FALSE))
+(VLOOKUP(R$30,$A$7:$T$26,19,FALSE)*VLOOKUP($L72,EnemySkills!$A$4:$K$304,10,FALSE))
+(VLOOKUP(R$30,$A$7:$T$26,20,FALSE)*VLOOKUP($L72,EnemySkills!$A$4:$K$304,11,FALSE))
),0)</f>
        <v>#N/A</v>
      </c>
      <c r="S72" s="60" t="e">
        <f ca="1">ROUND(VLOOKUP($L72,EnemySkills!$A$4:$K$304,3,FALSE)
+(
 ($D$4*VLOOKUP($L72,EnemySkills!$A$4:$K$304,4,FALSE))
+($F$4*VLOOKUP($L72,EnemySkills!$A$4:$K$304,5,FALSE))
+($H$4*VLOOKUP($L72,EnemySkills!$A$4:$K$304,6,FALSE))
+($I$4*VLOOKUP($L72,EnemySkills!$A$4:$K$304,7,FALSE))
)-(
 (VLOOKUP(S$30,$A$7:$T$26,16,FALSE)*VLOOKUP($L72,EnemySkills!$A$4:$K$304,8,FALSE))
+(VLOOKUP(S$30,$A$7:$T$26,18,FALSE)*VLOOKUP($L72,EnemySkills!$A$4:$K$304,9,FALSE))
+(VLOOKUP(S$30,$A$7:$T$26,19,FALSE)*VLOOKUP($L72,EnemySkills!$A$4:$K$304,10,FALSE))
+(VLOOKUP(S$30,$A$7:$T$26,20,FALSE)*VLOOKUP($L72,EnemySkills!$A$4:$K$304,11,FALSE))
),0)</f>
        <v>#N/A</v>
      </c>
      <c r="T72" s="60" t="e">
        <f ca="1">ROUND(VLOOKUP($L72,EnemySkills!$A$4:$K$304,3,FALSE)
+(
 ($D$4*VLOOKUP($L72,EnemySkills!$A$4:$K$304,4,FALSE))
+($F$4*VLOOKUP($L72,EnemySkills!$A$4:$K$304,5,FALSE))
+($H$4*VLOOKUP($L72,EnemySkills!$A$4:$K$304,6,FALSE))
+($I$4*VLOOKUP($L72,EnemySkills!$A$4:$K$304,7,FALSE))
)-(
 (VLOOKUP(T$30,$A$7:$T$26,16,FALSE)*VLOOKUP($L72,EnemySkills!$A$4:$K$304,8,FALSE))
+(VLOOKUP(T$30,$A$7:$T$26,18,FALSE)*VLOOKUP($L72,EnemySkills!$A$4:$K$304,9,FALSE))
+(VLOOKUP(T$30,$A$7:$T$26,19,FALSE)*VLOOKUP($L72,EnemySkills!$A$4:$K$304,10,FALSE))
+(VLOOKUP(T$30,$A$7:$T$26,20,FALSE)*VLOOKUP($L72,EnemySkills!$A$4:$K$304,11,FALSE))
),0)</f>
        <v>#N/A</v>
      </c>
      <c r="U72" s="60" t="e">
        <f ca="1">ROUND(VLOOKUP($L72,EnemySkills!$A$4:$K$304,3,FALSE)
+(
 ($D$4*VLOOKUP($L72,EnemySkills!$A$4:$K$304,4,FALSE))
+($F$4*VLOOKUP($L72,EnemySkills!$A$4:$K$304,5,FALSE))
+($H$4*VLOOKUP($L72,EnemySkills!$A$4:$K$304,6,FALSE))
+($I$4*VLOOKUP($L72,EnemySkills!$A$4:$K$304,7,FALSE))
)-(
 (VLOOKUP(U$30,$A$7:$T$26,16,FALSE)*VLOOKUP($L72,EnemySkills!$A$4:$K$304,8,FALSE))
+(VLOOKUP(U$30,$A$7:$T$26,18,FALSE)*VLOOKUP($L72,EnemySkills!$A$4:$K$304,9,FALSE))
+(VLOOKUP(U$30,$A$7:$T$26,19,FALSE)*VLOOKUP($L72,EnemySkills!$A$4:$K$304,10,FALSE))
+(VLOOKUP(U$30,$A$7:$T$26,20,FALSE)*VLOOKUP($L72,EnemySkills!$A$4:$K$304,11,FALSE))
),0)</f>
        <v>#N/A</v>
      </c>
      <c r="V72" s="60" t="e">
        <f ca="1">ROUND(VLOOKUP($L72,EnemySkills!$A$4:$K$304,3,FALSE)
+(
 ($D$4*VLOOKUP($L72,EnemySkills!$A$4:$K$304,4,FALSE))
+($F$4*VLOOKUP($L72,EnemySkills!$A$4:$K$304,5,FALSE))
+($H$4*VLOOKUP($L72,EnemySkills!$A$4:$K$304,6,FALSE))
+($I$4*VLOOKUP($L72,EnemySkills!$A$4:$K$304,7,FALSE))
)-(
 (VLOOKUP(V$30,$A$7:$T$26,16,FALSE)*VLOOKUP($L72,EnemySkills!$A$4:$K$304,8,FALSE))
+(VLOOKUP(V$30,$A$7:$T$26,18,FALSE)*VLOOKUP($L72,EnemySkills!$A$4:$K$304,9,FALSE))
+(VLOOKUP(V$30,$A$7:$T$26,19,FALSE)*VLOOKUP($L72,EnemySkills!$A$4:$K$304,10,FALSE))
+(VLOOKUP(V$30,$A$7:$T$26,20,FALSE)*VLOOKUP($L72,EnemySkills!$A$4:$K$304,11,FALSE))
),0)</f>
        <v>#N/A</v>
      </c>
      <c r="W72" s="60" t="e">
        <f ca="1">ROUND(VLOOKUP($L72,EnemySkills!$A$4:$K$304,3,FALSE)
+(
 ($D$4*VLOOKUP($L72,EnemySkills!$A$4:$K$304,4,FALSE))
+($F$4*VLOOKUP($L72,EnemySkills!$A$4:$K$304,5,FALSE))
+($H$4*VLOOKUP($L72,EnemySkills!$A$4:$K$304,6,FALSE))
+($I$4*VLOOKUP($L72,EnemySkills!$A$4:$K$304,7,FALSE))
)-(
 (VLOOKUP(W$30,$A$7:$T$26,16,FALSE)*VLOOKUP($L72,EnemySkills!$A$4:$K$304,8,FALSE))
+(VLOOKUP(W$30,$A$7:$T$26,18,FALSE)*VLOOKUP($L72,EnemySkills!$A$4:$K$304,9,FALSE))
+(VLOOKUP(W$30,$A$7:$T$26,19,FALSE)*VLOOKUP($L72,EnemySkills!$A$4:$K$304,10,FALSE))
+(VLOOKUP(W$30,$A$7:$T$26,20,FALSE)*VLOOKUP($L72,EnemySkills!$A$4:$K$304,11,FALSE))
),0)</f>
        <v>#N/A</v>
      </c>
      <c r="X72" s="60" t="e">
        <f ca="1">ROUND(VLOOKUP($L72,EnemySkills!$A$4:$K$304,3,FALSE)
+(
 ($D$4*VLOOKUP($L72,EnemySkills!$A$4:$K$304,4,FALSE))
+($F$4*VLOOKUP($L72,EnemySkills!$A$4:$K$304,5,FALSE))
+($H$4*VLOOKUP($L72,EnemySkills!$A$4:$K$304,6,FALSE))
+($I$4*VLOOKUP($L72,EnemySkills!$A$4:$K$304,7,FALSE))
)-(
 (VLOOKUP(X$30,$A$7:$T$26,16,FALSE)*VLOOKUP($L72,EnemySkills!$A$4:$K$304,8,FALSE))
+(VLOOKUP(X$30,$A$7:$T$26,18,FALSE)*VLOOKUP($L72,EnemySkills!$A$4:$K$304,9,FALSE))
+(VLOOKUP(X$30,$A$7:$T$26,19,FALSE)*VLOOKUP($L72,EnemySkills!$A$4:$K$304,10,FALSE))
+(VLOOKUP(X$30,$A$7:$T$26,20,FALSE)*VLOOKUP($L72,EnemySkills!$A$4:$K$304,11,FALSE))
),0)</f>
        <v>#N/A</v>
      </c>
      <c r="Y72" s="60" t="e">
        <f ca="1">ROUND(VLOOKUP($L72,EnemySkills!$A$4:$K$304,3,FALSE)
+(
 ($D$4*VLOOKUP($L72,EnemySkills!$A$4:$K$304,4,FALSE))
+($F$4*VLOOKUP($L72,EnemySkills!$A$4:$K$304,5,FALSE))
+($H$4*VLOOKUP($L72,EnemySkills!$A$4:$K$304,6,FALSE))
+($I$4*VLOOKUP($L72,EnemySkills!$A$4:$K$304,7,FALSE))
)-(
 (VLOOKUP(Y$30,$A$7:$T$26,16,FALSE)*VLOOKUP($L72,EnemySkills!$A$4:$K$304,8,FALSE))
+(VLOOKUP(Y$30,$A$7:$T$26,18,FALSE)*VLOOKUP($L72,EnemySkills!$A$4:$K$304,9,FALSE))
+(VLOOKUP(Y$30,$A$7:$T$26,19,FALSE)*VLOOKUP($L72,EnemySkills!$A$4:$K$304,10,FALSE))
+(VLOOKUP(Y$30,$A$7:$T$26,20,FALSE)*VLOOKUP($L72,EnemySkills!$A$4:$K$304,11,FALSE))
),0)</f>
        <v>#N/A</v>
      </c>
      <c r="Z72" s="60" t="e">
        <f ca="1">ROUND(VLOOKUP($L72,EnemySkills!$A$4:$K$304,3,FALSE)
+(
 ($D$4*VLOOKUP($L72,EnemySkills!$A$4:$K$304,4,FALSE))
+($F$4*VLOOKUP($L72,EnemySkills!$A$4:$K$304,5,FALSE))
+($H$4*VLOOKUP($L72,EnemySkills!$A$4:$K$304,6,FALSE))
+($I$4*VLOOKUP($L72,EnemySkills!$A$4:$K$304,7,FALSE))
)-(
 (VLOOKUP(Z$30,$A$7:$T$26,16,FALSE)*VLOOKUP($L72,EnemySkills!$A$4:$K$304,8,FALSE))
+(VLOOKUP(Z$30,$A$7:$T$26,18,FALSE)*VLOOKUP($L72,EnemySkills!$A$4:$K$304,9,FALSE))
+(VLOOKUP(Z$30,$A$7:$T$26,19,FALSE)*VLOOKUP($L72,EnemySkills!$A$4:$K$304,10,FALSE))
+(VLOOKUP(Z$30,$A$7:$T$26,20,FALSE)*VLOOKUP($L72,EnemySkills!$A$4:$K$304,11,FALSE))
),0)</f>
        <v>#N/A</v>
      </c>
      <c r="AA72" s="60" t="e">
        <f ca="1">ROUND(VLOOKUP($L72,EnemySkills!$A$4:$K$304,3,FALSE)
+(
 ($D$4*VLOOKUP($L72,EnemySkills!$A$4:$K$304,4,FALSE))
+($F$4*VLOOKUP($L72,EnemySkills!$A$4:$K$304,5,FALSE))
+($H$4*VLOOKUP($L72,EnemySkills!$A$4:$K$304,6,FALSE))
+($I$4*VLOOKUP($L72,EnemySkills!$A$4:$K$304,7,FALSE))
)-(
 (VLOOKUP(AA$30,$A$7:$T$26,16,FALSE)*VLOOKUP($L72,EnemySkills!$A$4:$K$304,8,FALSE))
+(VLOOKUP(AA$30,$A$7:$T$26,18,FALSE)*VLOOKUP($L72,EnemySkills!$A$4:$K$304,9,FALSE))
+(VLOOKUP(AA$30,$A$7:$T$26,19,FALSE)*VLOOKUP($L72,EnemySkills!$A$4:$K$304,10,FALSE))
+(VLOOKUP(AA$30,$A$7:$T$26,20,FALSE)*VLOOKUP($L72,EnemySkills!$A$4:$K$304,11,FALSE))
),0)</f>
        <v>#N/A</v>
      </c>
      <c r="AB72" s="60" t="e">
        <f ca="1">ROUND(VLOOKUP($L72,EnemySkills!$A$4:$K$304,3,FALSE)
+(
 ($D$4*VLOOKUP($L72,EnemySkills!$A$4:$K$304,4,FALSE))
+($F$4*VLOOKUP($L72,EnemySkills!$A$4:$K$304,5,FALSE))
+($H$4*VLOOKUP($L72,EnemySkills!$A$4:$K$304,6,FALSE))
+($I$4*VLOOKUP($L72,EnemySkills!$A$4:$K$304,7,FALSE))
)-(
 (VLOOKUP(AB$30,$A$7:$T$26,16,FALSE)*VLOOKUP($L72,EnemySkills!$A$4:$K$304,8,FALSE))
+(VLOOKUP(AB$30,$A$7:$T$26,18,FALSE)*VLOOKUP($L72,EnemySkills!$A$4:$K$304,9,FALSE))
+(VLOOKUP(AB$30,$A$7:$T$26,19,FALSE)*VLOOKUP($L72,EnemySkills!$A$4:$K$304,10,FALSE))
+(VLOOKUP(AB$30,$A$7:$T$26,20,FALSE)*VLOOKUP($L72,EnemySkills!$A$4:$K$304,11,FALSE))
),0)</f>
        <v>#N/A</v>
      </c>
      <c r="AC72" s="60" t="e">
        <f ca="1">ROUND(VLOOKUP($L72,EnemySkills!$A$4:$K$304,3,FALSE)
+(
 ($D$4*VLOOKUP($L72,EnemySkills!$A$4:$K$304,4,FALSE))
+($F$4*VLOOKUP($L72,EnemySkills!$A$4:$K$304,5,FALSE))
+($H$4*VLOOKUP($L72,EnemySkills!$A$4:$K$304,6,FALSE))
+($I$4*VLOOKUP($L72,EnemySkills!$A$4:$K$304,7,FALSE))
)-(
 (VLOOKUP(AC$30,$A$7:$T$26,16,FALSE)*VLOOKUP($L72,EnemySkills!$A$4:$K$304,8,FALSE))
+(VLOOKUP(AC$30,$A$7:$T$26,18,FALSE)*VLOOKUP($L72,EnemySkills!$A$4:$K$304,9,FALSE))
+(VLOOKUP(AC$30,$A$7:$T$26,19,FALSE)*VLOOKUP($L72,EnemySkills!$A$4:$K$304,10,FALSE))
+(VLOOKUP(AC$30,$A$7:$T$26,20,FALSE)*VLOOKUP($L72,EnemySkills!$A$4:$K$304,11,FALSE))
),0)</f>
        <v>#N/A</v>
      </c>
      <c r="AD72" s="60" t="e">
        <f ca="1">ROUND(VLOOKUP($L72,EnemySkills!$A$4:$K$304,3,FALSE)
+(
 ($D$4*VLOOKUP($L72,EnemySkills!$A$4:$K$304,4,FALSE))
+($F$4*VLOOKUP($L72,EnemySkills!$A$4:$K$304,5,FALSE))
+($H$4*VLOOKUP($L72,EnemySkills!$A$4:$K$304,6,FALSE))
+($I$4*VLOOKUP($L72,EnemySkills!$A$4:$K$304,7,FALSE))
)-(
 (VLOOKUP(AD$30,$A$7:$T$26,16,FALSE)*VLOOKUP($L72,EnemySkills!$A$4:$K$304,8,FALSE))
+(VLOOKUP(AD$30,$A$7:$T$26,18,FALSE)*VLOOKUP($L72,EnemySkills!$A$4:$K$304,9,FALSE))
+(VLOOKUP(AD$30,$A$7:$T$26,19,FALSE)*VLOOKUP($L72,EnemySkills!$A$4:$K$304,10,FALSE))
+(VLOOKUP(AD$30,$A$7:$T$26,20,FALSE)*VLOOKUP($L72,EnemySkills!$A$4:$K$304,11,FALSE))
),0)</f>
        <v>#N/A</v>
      </c>
      <c r="AE72" s="60" t="e">
        <f ca="1">ROUND(VLOOKUP($L72,EnemySkills!$A$4:$K$304,3,FALSE)
+(
 ($D$4*VLOOKUP($L72,EnemySkills!$A$4:$K$304,4,FALSE))
+($F$4*VLOOKUP($L72,EnemySkills!$A$4:$K$304,5,FALSE))
+($H$4*VLOOKUP($L72,EnemySkills!$A$4:$K$304,6,FALSE))
+($I$4*VLOOKUP($L72,EnemySkills!$A$4:$K$304,7,FALSE))
)-(
 (VLOOKUP(AE$30,$A$7:$T$26,16,FALSE)*VLOOKUP($L72,EnemySkills!$A$4:$K$304,8,FALSE))
+(VLOOKUP(AE$30,$A$7:$T$26,18,FALSE)*VLOOKUP($L72,EnemySkills!$A$4:$K$304,9,FALSE))
+(VLOOKUP(AE$30,$A$7:$T$26,19,FALSE)*VLOOKUP($L72,EnemySkills!$A$4:$K$304,10,FALSE))
+(VLOOKUP(AE$30,$A$7:$T$26,20,FALSE)*VLOOKUP($L72,EnemySkills!$A$4:$K$304,11,FALSE))
),0)</f>
        <v>#N/A</v>
      </c>
      <c r="AF72" s="60" t="e">
        <f ca="1">ROUND(VLOOKUP($L72,EnemySkills!$A$4:$K$304,3,FALSE)
+(
 ($D$4*VLOOKUP($L72,EnemySkills!$A$4:$K$304,4,FALSE))
+($F$4*VLOOKUP($L72,EnemySkills!$A$4:$K$304,5,FALSE))
+($H$4*VLOOKUP($L72,EnemySkills!$A$4:$K$304,6,FALSE))
+($I$4*VLOOKUP($L72,EnemySkills!$A$4:$K$304,7,FALSE))
)-(
 (VLOOKUP(AF$30,$A$7:$T$26,16,FALSE)*VLOOKUP($L72,EnemySkills!$A$4:$K$304,8,FALSE))
+(VLOOKUP(AF$30,$A$7:$T$26,18,FALSE)*VLOOKUP($L72,EnemySkills!$A$4:$K$304,9,FALSE))
+(VLOOKUP(AF$30,$A$7:$T$26,19,FALSE)*VLOOKUP($L72,EnemySkills!$A$4:$K$304,10,FALSE))
+(VLOOKUP(AF$30,$A$7:$T$26,20,FALSE)*VLOOKUP($L72,EnemySkills!$A$4:$K$304,11,FALSE))
),0)</f>
        <v>#N/A</v>
      </c>
    </row>
    <row r="73" spans="1:32" x14ac:dyDescent="0.25">
      <c r="A73" s="45">
        <f>Skills!A46</f>
        <v>0</v>
      </c>
      <c r="B73" s="75" t="e">
        <f>VLOOKUP($A73,Skills!$A$4:$C$304,2,FALSE)</f>
        <v>#N/A</v>
      </c>
      <c r="C73" s="75"/>
      <c r="D73" s="59" t="e">
        <f>ROUND(VLOOKUP(A73,Skills!A46:K346,3,FALSE)
+((VLOOKUP(B73,$A$7:$T$26,15,FALSE)*VLOOKUP(A73,Skills!$A$4:$K$304,4,FALSE))
+(VLOOKUP(B73,$A$7:$T$26,17,FALSE)*VLOOKUP(A73,Skills!$A$4:$K$304,5,FALSE))
+(VLOOKUP(B73,$A$7:$T$26,19,FALSE)*VLOOKUP(A73,Skills!$A$4:$K$304,6,FALSE))
+(VLOOKUP(B73,$A$7:$T68,20,FALSE)*VLOOKUP(A73,Skills!$A$4:$K$304,7,FALSE)))
-(($E$4*VLOOKUP(A73,Skills!$A$4:$K$304,8,FALSE))
+($F$4*VLOOKUP(A73,Skills!$A$4:$K$304,9,FALSE))
+($H$4*VLOOKUP(A73,Skills!$A$4:$K$304,10,FALSE))
+($I$4*VLOOKUP(A73,Skills!$A$4:$K$304,11,FALSE))),0)</f>
        <v>#N/A</v>
      </c>
      <c r="E73" s="60" t="e">
        <f t="shared" si="8"/>
        <v>#N/A</v>
      </c>
      <c r="F73" s="59" t="e">
        <f>ROUND(VLOOKUP(A73,Skills!A46:K346,3,FALSE)
+(((VLOOKUP(B73,$A$7:$T$26,15,FALSE)*1.2)*VLOOKUP(A73,Skills!$A$4:$K$304,4,FALSE))
+((VLOOKUP(B73,$A$7:$T$26,17,FALSE)*1.2)*VLOOKUP(A73,Skills!$A$4:$K$304,5,FALSE))
+(VLOOKUP(B73,$A$7:$T$26,19,FALSE)*VLOOKUP(A73,Skills!$A$4:$K$304,6,FALSE))
+(VLOOKUP(B73,$A$7:$T68,20,FALSE)*VLOOKUP(A73,Skills!$A$4:$K$304,7,FALSE)))
-(($E$4*VLOOKUP(A73,Skills!$A$4:$K$304,8,FALSE))
+($F$4*VLOOKUP(A73,Skills!$A$4:$K$304,9,FALSE))
+($H$4*VLOOKUP(A73,Skills!$A$4:$K$304,10,FALSE))
+($I$4*VLOOKUP(A73,Skills!$A$4:$K$304,11,FALSE))),0)</f>
        <v>#N/A</v>
      </c>
      <c r="G73" s="60" t="e">
        <f>ROUND(VLOOKUP(A73,Skills!A46:K346,3,FALSE)
+(((VLOOKUP(B73,$A$7:$T$26,15,FALSE)*1.4)*VLOOKUP(A73,Skills!$A$4:$K$304,4,FALSE))
+((VLOOKUP(B73,$A$7:$T$26,17,FALSE)*1.4)*VLOOKUP(A73,Skills!$A$4:$K$304,5,FALSE))
+(VLOOKUP(B73,$A$7:$T$26,19,FALSE)*VLOOKUP(A73,Skills!$A$4:$K$304,6,FALSE))
+(VLOOKUP(B73,$A$7:$T68,20,FALSE)*VLOOKUP(A73,Skills!$A$4:$K$304,7,FALSE)))
-(($E$4*VLOOKUP(A73,Skills!$A$4:$K$304,8,FALSE))
+($F$4*VLOOKUP(A73,Skills!$A$4:$K$304,9,FALSE))
+($H$4*VLOOKUP(A73,Skills!$A$4:$K$304,10,FALSE))
+($I$4*VLOOKUP(A73,Skills!$A$4:$K$304,11,FALSE))),0)</f>
        <v>#N/A</v>
      </c>
      <c r="H73" s="59" t="e">
        <f>ROUND(VLOOKUP(A73,Skills!A46:K346,3,FALSE)
+((VLOOKUP(B73,$A$7:$T$26,15,FALSE)*VLOOKUP(A73,Skills!$A$4:$K$304,4,FALSE))
+(VLOOKUP(B73,$A$7:$T$26,17,FALSE)*VLOOKUP(A73,Skills!$A$4:$K$304,5,FALSE))
+(VLOOKUP(B73,$A$7:$T$26,19,FALSE)*VLOOKUP(A73,Skills!$A$4:$K$304,6,FALSE))
+(VLOOKUP(B73,$A$7:$T68,20,FALSE)*VLOOKUP(A73,Skills!$A$4:$K$304,7,FALSE)))
-((($E$4*1.2)*VLOOKUP(A73,Skills!$A$4:$K$304,8,FALSE))
+(($F$4*1.2)*VLOOKUP(A73,Skills!$A$4:$K$304,9,FALSE))
+($H$4*VLOOKUP(A73,Skills!$A$4:$K$304,10,FALSE))
+($I$4*VLOOKUP(A73,Skills!$A$4:$K$304,11,FALSE))),0)</f>
        <v>#N/A</v>
      </c>
      <c r="I73" s="61" t="e">
        <f>ROUND(VLOOKUP(A73,Skills!A46:K346,3,FALSE)
+((VLOOKUP(B73,$A$7:$T$26,15,FALSE)*VLOOKUP(A73,Skills!$A$4:$K$304,4,FALSE))
+(VLOOKUP(B73,$A$7:$T$26,17,FALSE)*VLOOKUP(A73,Skills!$A$4:$K$304,5,FALSE))
+(VLOOKUP(B73,$A$7:$T$26,19,FALSE)*VLOOKUP(A73,Skills!$A$4:$K$304,6,FALSE))
+(VLOOKUP(B73,$A$7:$T68,20,FALSE)*VLOOKUP(A73,Skills!$A$4:$K$304,7,FALSE)))
-((($E$4*1.4)*VLOOKUP(A73,Skills!$A$4:$K$304,8,FALSE))
+(($F$4*1.4)*VLOOKUP(A73,Skills!$A$4:$K$304,9,FALSE))
+($H$4*VLOOKUP(A73,Skills!$A$4:$K$304,10,FALSE))
+($I$4*VLOOKUP(A73,Skills!$A$4:$K$304,11,FALSE))),0)</f>
        <v>#N/A</v>
      </c>
      <c r="K73" s="68"/>
      <c r="L73" s="45">
        <f>EnemySkills!A46</f>
        <v>0</v>
      </c>
      <c r="M73" s="60" t="e">
        <f ca="1">ROUND(VLOOKUP($L73,EnemySkills!$A$4:$K$304,3,FALSE)
+(
 ($D$4*VLOOKUP($L73,EnemySkills!$A$4:$K$304,4,FALSE))
+($F$4*VLOOKUP($L73,EnemySkills!$A$4:$K$304,5,FALSE))
+($H$4*VLOOKUP($L73,EnemySkills!$A$4:$K$304,6,FALSE))
+($I$4*VLOOKUP($L73,EnemySkills!$A$4:$K$304,7,FALSE))
)-(
 (VLOOKUP(M$30,$A$7:$T$26,16,FALSE)*VLOOKUP($L73,EnemySkills!$A$4:$K$304,8,FALSE))
+(VLOOKUP(M$30,$A$7:$T$26,18,FALSE)*VLOOKUP($L73,EnemySkills!$A$4:$K$304,9,FALSE))
+(VLOOKUP(M$30,$A$7:$T$26,19,FALSE)*VLOOKUP($L73,EnemySkills!$A$4:$K$304,10,FALSE))
+(VLOOKUP(M$30,$A$7:$T$26,20,FALSE)*VLOOKUP($L73,EnemySkills!$A$4:$K$304,11,FALSE))
),0)</f>
        <v>#N/A</v>
      </c>
      <c r="N73" s="60" t="e">
        <f ca="1">ROUND(VLOOKUP($L73,EnemySkills!$A$4:$K$304,3,FALSE)
+(
 ($D$4*VLOOKUP($L73,EnemySkills!$A$4:$K$304,4,FALSE))
+($F$4*VLOOKUP($L73,EnemySkills!$A$4:$K$304,5,FALSE))
+($H$4*VLOOKUP($L73,EnemySkills!$A$4:$K$304,6,FALSE))
+($I$4*VLOOKUP($L73,EnemySkills!$A$4:$K$304,7,FALSE))
)-(
 (VLOOKUP(N$30,$A$7:$T$26,16,FALSE)*VLOOKUP($L73,EnemySkills!$A$4:$K$304,8,FALSE))
+(VLOOKUP(N$30,$A$7:$T$26,18,FALSE)*VLOOKUP($L73,EnemySkills!$A$4:$K$304,9,FALSE))
+(VLOOKUP(N$30,$A$7:$T$26,19,FALSE)*VLOOKUP($L73,EnemySkills!$A$4:$K$304,10,FALSE))
+(VLOOKUP(N$30,$A$7:$T$26,20,FALSE)*VLOOKUP($L73,EnemySkills!$A$4:$K$304,11,FALSE))
),0)</f>
        <v>#N/A</v>
      </c>
      <c r="O73" s="60" t="e">
        <f ca="1">ROUND(VLOOKUP($L73,EnemySkills!$A$4:$K$304,3,FALSE)
+(
 ($D$4*VLOOKUP($L73,EnemySkills!$A$4:$K$304,4,FALSE))
+($F$4*VLOOKUP($L73,EnemySkills!$A$4:$K$304,5,FALSE))
+($H$4*VLOOKUP($L73,EnemySkills!$A$4:$K$304,6,FALSE))
+($I$4*VLOOKUP($L73,EnemySkills!$A$4:$K$304,7,FALSE))
)-(
 (VLOOKUP(O$30,$A$7:$T$26,16,FALSE)*VLOOKUP($L73,EnemySkills!$A$4:$K$304,8,FALSE))
+(VLOOKUP(O$30,$A$7:$T$26,18,FALSE)*VLOOKUP($L73,EnemySkills!$A$4:$K$304,9,FALSE))
+(VLOOKUP(O$30,$A$7:$T$26,19,FALSE)*VLOOKUP($L73,EnemySkills!$A$4:$K$304,10,FALSE))
+(VLOOKUP(O$30,$A$7:$T$26,20,FALSE)*VLOOKUP($L73,EnemySkills!$A$4:$K$304,11,FALSE))
),0)</f>
        <v>#N/A</v>
      </c>
      <c r="P73" s="60" t="e">
        <f ca="1">ROUND(VLOOKUP($L73,EnemySkills!$A$4:$K$304,3,FALSE)
+(
 ($D$4*VLOOKUP($L73,EnemySkills!$A$4:$K$304,4,FALSE))
+($F$4*VLOOKUP($L73,EnemySkills!$A$4:$K$304,5,FALSE))
+($H$4*VLOOKUP($L73,EnemySkills!$A$4:$K$304,6,FALSE))
+($I$4*VLOOKUP($L73,EnemySkills!$A$4:$K$304,7,FALSE))
)-(
 (VLOOKUP(P$30,$A$7:$T$26,16,FALSE)*VLOOKUP($L73,EnemySkills!$A$4:$K$304,8,FALSE))
+(VLOOKUP(P$30,$A$7:$T$26,18,FALSE)*VLOOKUP($L73,EnemySkills!$A$4:$K$304,9,FALSE))
+(VLOOKUP(P$30,$A$7:$T$26,19,FALSE)*VLOOKUP($L73,EnemySkills!$A$4:$K$304,10,FALSE))
+(VLOOKUP(P$30,$A$7:$T$26,20,FALSE)*VLOOKUP($L73,EnemySkills!$A$4:$K$304,11,FALSE))
),0)</f>
        <v>#N/A</v>
      </c>
      <c r="Q73" s="60" t="e">
        <f ca="1">ROUND(VLOOKUP($L73,EnemySkills!$A$4:$K$304,3,FALSE)
+(
 ($D$4*VLOOKUP($L73,EnemySkills!$A$4:$K$304,4,FALSE))
+($F$4*VLOOKUP($L73,EnemySkills!$A$4:$K$304,5,FALSE))
+($H$4*VLOOKUP($L73,EnemySkills!$A$4:$K$304,6,FALSE))
+($I$4*VLOOKUP($L73,EnemySkills!$A$4:$K$304,7,FALSE))
)-(
 (VLOOKUP(Q$30,$A$7:$T$26,16,FALSE)*VLOOKUP($L73,EnemySkills!$A$4:$K$304,8,FALSE))
+(VLOOKUP(Q$30,$A$7:$T$26,18,FALSE)*VLOOKUP($L73,EnemySkills!$A$4:$K$304,9,FALSE))
+(VLOOKUP(Q$30,$A$7:$T$26,19,FALSE)*VLOOKUP($L73,EnemySkills!$A$4:$K$304,10,FALSE))
+(VLOOKUP(Q$30,$A$7:$T$26,20,FALSE)*VLOOKUP($L73,EnemySkills!$A$4:$K$304,11,FALSE))
),0)</f>
        <v>#N/A</v>
      </c>
      <c r="R73" s="60" t="e">
        <f ca="1">ROUND(VLOOKUP($L73,EnemySkills!$A$4:$K$304,3,FALSE)
+(
 ($D$4*VLOOKUP($L73,EnemySkills!$A$4:$K$304,4,FALSE))
+($F$4*VLOOKUP($L73,EnemySkills!$A$4:$K$304,5,FALSE))
+($H$4*VLOOKUP($L73,EnemySkills!$A$4:$K$304,6,FALSE))
+($I$4*VLOOKUP($L73,EnemySkills!$A$4:$K$304,7,FALSE))
)-(
 (VLOOKUP(R$30,$A$7:$T$26,16,FALSE)*VLOOKUP($L73,EnemySkills!$A$4:$K$304,8,FALSE))
+(VLOOKUP(R$30,$A$7:$T$26,18,FALSE)*VLOOKUP($L73,EnemySkills!$A$4:$K$304,9,FALSE))
+(VLOOKUP(R$30,$A$7:$T$26,19,FALSE)*VLOOKUP($L73,EnemySkills!$A$4:$K$304,10,FALSE))
+(VLOOKUP(R$30,$A$7:$T$26,20,FALSE)*VLOOKUP($L73,EnemySkills!$A$4:$K$304,11,FALSE))
),0)</f>
        <v>#N/A</v>
      </c>
      <c r="S73" s="60" t="e">
        <f ca="1">ROUND(VLOOKUP($L73,EnemySkills!$A$4:$K$304,3,FALSE)
+(
 ($D$4*VLOOKUP($L73,EnemySkills!$A$4:$K$304,4,FALSE))
+($F$4*VLOOKUP($L73,EnemySkills!$A$4:$K$304,5,FALSE))
+($H$4*VLOOKUP($L73,EnemySkills!$A$4:$K$304,6,FALSE))
+($I$4*VLOOKUP($L73,EnemySkills!$A$4:$K$304,7,FALSE))
)-(
 (VLOOKUP(S$30,$A$7:$T$26,16,FALSE)*VLOOKUP($L73,EnemySkills!$A$4:$K$304,8,FALSE))
+(VLOOKUP(S$30,$A$7:$T$26,18,FALSE)*VLOOKUP($L73,EnemySkills!$A$4:$K$304,9,FALSE))
+(VLOOKUP(S$30,$A$7:$T$26,19,FALSE)*VLOOKUP($L73,EnemySkills!$A$4:$K$304,10,FALSE))
+(VLOOKUP(S$30,$A$7:$T$26,20,FALSE)*VLOOKUP($L73,EnemySkills!$A$4:$K$304,11,FALSE))
),0)</f>
        <v>#N/A</v>
      </c>
      <c r="T73" s="60" t="e">
        <f ca="1">ROUND(VLOOKUP($L73,EnemySkills!$A$4:$K$304,3,FALSE)
+(
 ($D$4*VLOOKUP($L73,EnemySkills!$A$4:$K$304,4,FALSE))
+($F$4*VLOOKUP($L73,EnemySkills!$A$4:$K$304,5,FALSE))
+($H$4*VLOOKUP($L73,EnemySkills!$A$4:$K$304,6,FALSE))
+($I$4*VLOOKUP($L73,EnemySkills!$A$4:$K$304,7,FALSE))
)-(
 (VLOOKUP(T$30,$A$7:$T$26,16,FALSE)*VLOOKUP($L73,EnemySkills!$A$4:$K$304,8,FALSE))
+(VLOOKUP(T$30,$A$7:$T$26,18,FALSE)*VLOOKUP($L73,EnemySkills!$A$4:$K$304,9,FALSE))
+(VLOOKUP(T$30,$A$7:$T$26,19,FALSE)*VLOOKUP($L73,EnemySkills!$A$4:$K$304,10,FALSE))
+(VLOOKUP(T$30,$A$7:$T$26,20,FALSE)*VLOOKUP($L73,EnemySkills!$A$4:$K$304,11,FALSE))
),0)</f>
        <v>#N/A</v>
      </c>
      <c r="U73" s="60" t="e">
        <f ca="1">ROUND(VLOOKUP($L73,EnemySkills!$A$4:$K$304,3,FALSE)
+(
 ($D$4*VLOOKUP($L73,EnemySkills!$A$4:$K$304,4,FALSE))
+($F$4*VLOOKUP($L73,EnemySkills!$A$4:$K$304,5,FALSE))
+($H$4*VLOOKUP($L73,EnemySkills!$A$4:$K$304,6,FALSE))
+($I$4*VLOOKUP($L73,EnemySkills!$A$4:$K$304,7,FALSE))
)-(
 (VLOOKUP(U$30,$A$7:$T$26,16,FALSE)*VLOOKUP($L73,EnemySkills!$A$4:$K$304,8,FALSE))
+(VLOOKUP(U$30,$A$7:$T$26,18,FALSE)*VLOOKUP($L73,EnemySkills!$A$4:$K$304,9,FALSE))
+(VLOOKUP(U$30,$A$7:$T$26,19,FALSE)*VLOOKUP($L73,EnemySkills!$A$4:$K$304,10,FALSE))
+(VLOOKUP(U$30,$A$7:$T$26,20,FALSE)*VLOOKUP($L73,EnemySkills!$A$4:$K$304,11,FALSE))
),0)</f>
        <v>#N/A</v>
      </c>
      <c r="V73" s="60" t="e">
        <f ca="1">ROUND(VLOOKUP($L73,EnemySkills!$A$4:$K$304,3,FALSE)
+(
 ($D$4*VLOOKUP($L73,EnemySkills!$A$4:$K$304,4,FALSE))
+($F$4*VLOOKUP($L73,EnemySkills!$A$4:$K$304,5,FALSE))
+($H$4*VLOOKUP($L73,EnemySkills!$A$4:$K$304,6,FALSE))
+($I$4*VLOOKUP($L73,EnemySkills!$A$4:$K$304,7,FALSE))
)-(
 (VLOOKUP(V$30,$A$7:$T$26,16,FALSE)*VLOOKUP($L73,EnemySkills!$A$4:$K$304,8,FALSE))
+(VLOOKUP(V$30,$A$7:$T$26,18,FALSE)*VLOOKUP($L73,EnemySkills!$A$4:$K$304,9,FALSE))
+(VLOOKUP(V$30,$A$7:$T$26,19,FALSE)*VLOOKUP($L73,EnemySkills!$A$4:$K$304,10,FALSE))
+(VLOOKUP(V$30,$A$7:$T$26,20,FALSE)*VLOOKUP($L73,EnemySkills!$A$4:$K$304,11,FALSE))
),0)</f>
        <v>#N/A</v>
      </c>
      <c r="W73" s="60" t="e">
        <f ca="1">ROUND(VLOOKUP($L73,EnemySkills!$A$4:$K$304,3,FALSE)
+(
 ($D$4*VLOOKUP($L73,EnemySkills!$A$4:$K$304,4,FALSE))
+($F$4*VLOOKUP($L73,EnemySkills!$A$4:$K$304,5,FALSE))
+($H$4*VLOOKUP($L73,EnemySkills!$A$4:$K$304,6,FALSE))
+($I$4*VLOOKUP($L73,EnemySkills!$A$4:$K$304,7,FALSE))
)-(
 (VLOOKUP(W$30,$A$7:$T$26,16,FALSE)*VLOOKUP($L73,EnemySkills!$A$4:$K$304,8,FALSE))
+(VLOOKUP(W$30,$A$7:$T$26,18,FALSE)*VLOOKUP($L73,EnemySkills!$A$4:$K$304,9,FALSE))
+(VLOOKUP(W$30,$A$7:$T$26,19,FALSE)*VLOOKUP($L73,EnemySkills!$A$4:$K$304,10,FALSE))
+(VLOOKUP(W$30,$A$7:$T$26,20,FALSE)*VLOOKUP($L73,EnemySkills!$A$4:$K$304,11,FALSE))
),0)</f>
        <v>#N/A</v>
      </c>
      <c r="X73" s="60" t="e">
        <f ca="1">ROUND(VLOOKUP($L73,EnemySkills!$A$4:$K$304,3,FALSE)
+(
 ($D$4*VLOOKUP($L73,EnemySkills!$A$4:$K$304,4,FALSE))
+($F$4*VLOOKUP($L73,EnemySkills!$A$4:$K$304,5,FALSE))
+($H$4*VLOOKUP($L73,EnemySkills!$A$4:$K$304,6,FALSE))
+($I$4*VLOOKUP($L73,EnemySkills!$A$4:$K$304,7,FALSE))
)-(
 (VLOOKUP(X$30,$A$7:$T$26,16,FALSE)*VLOOKUP($L73,EnemySkills!$A$4:$K$304,8,FALSE))
+(VLOOKUP(X$30,$A$7:$T$26,18,FALSE)*VLOOKUP($L73,EnemySkills!$A$4:$K$304,9,FALSE))
+(VLOOKUP(X$30,$A$7:$T$26,19,FALSE)*VLOOKUP($L73,EnemySkills!$A$4:$K$304,10,FALSE))
+(VLOOKUP(X$30,$A$7:$T$26,20,FALSE)*VLOOKUP($L73,EnemySkills!$A$4:$K$304,11,FALSE))
),0)</f>
        <v>#N/A</v>
      </c>
      <c r="Y73" s="60" t="e">
        <f ca="1">ROUND(VLOOKUP($L73,EnemySkills!$A$4:$K$304,3,FALSE)
+(
 ($D$4*VLOOKUP($L73,EnemySkills!$A$4:$K$304,4,FALSE))
+($F$4*VLOOKUP($L73,EnemySkills!$A$4:$K$304,5,FALSE))
+($H$4*VLOOKUP($L73,EnemySkills!$A$4:$K$304,6,FALSE))
+($I$4*VLOOKUP($L73,EnemySkills!$A$4:$K$304,7,FALSE))
)-(
 (VLOOKUP(Y$30,$A$7:$T$26,16,FALSE)*VLOOKUP($L73,EnemySkills!$A$4:$K$304,8,FALSE))
+(VLOOKUP(Y$30,$A$7:$T$26,18,FALSE)*VLOOKUP($L73,EnemySkills!$A$4:$K$304,9,FALSE))
+(VLOOKUP(Y$30,$A$7:$T$26,19,FALSE)*VLOOKUP($L73,EnemySkills!$A$4:$K$304,10,FALSE))
+(VLOOKUP(Y$30,$A$7:$T$26,20,FALSE)*VLOOKUP($L73,EnemySkills!$A$4:$K$304,11,FALSE))
),0)</f>
        <v>#N/A</v>
      </c>
      <c r="Z73" s="60" t="e">
        <f ca="1">ROUND(VLOOKUP($L73,EnemySkills!$A$4:$K$304,3,FALSE)
+(
 ($D$4*VLOOKUP($L73,EnemySkills!$A$4:$K$304,4,FALSE))
+($F$4*VLOOKUP($L73,EnemySkills!$A$4:$K$304,5,FALSE))
+($H$4*VLOOKUP($L73,EnemySkills!$A$4:$K$304,6,FALSE))
+($I$4*VLOOKUP($L73,EnemySkills!$A$4:$K$304,7,FALSE))
)-(
 (VLOOKUP(Z$30,$A$7:$T$26,16,FALSE)*VLOOKUP($L73,EnemySkills!$A$4:$K$304,8,FALSE))
+(VLOOKUP(Z$30,$A$7:$T$26,18,FALSE)*VLOOKUP($L73,EnemySkills!$A$4:$K$304,9,FALSE))
+(VLOOKUP(Z$30,$A$7:$T$26,19,FALSE)*VLOOKUP($L73,EnemySkills!$A$4:$K$304,10,FALSE))
+(VLOOKUP(Z$30,$A$7:$T$26,20,FALSE)*VLOOKUP($L73,EnemySkills!$A$4:$K$304,11,FALSE))
),0)</f>
        <v>#N/A</v>
      </c>
      <c r="AA73" s="60" t="e">
        <f ca="1">ROUND(VLOOKUP($L73,EnemySkills!$A$4:$K$304,3,FALSE)
+(
 ($D$4*VLOOKUP($L73,EnemySkills!$A$4:$K$304,4,FALSE))
+($F$4*VLOOKUP($L73,EnemySkills!$A$4:$K$304,5,FALSE))
+($H$4*VLOOKUP($L73,EnemySkills!$A$4:$K$304,6,FALSE))
+($I$4*VLOOKUP($L73,EnemySkills!$A$4:$K$304,7,FALSE))
)-(
 (VLOOKUP(AA$30,$A$7:$T$26,16,FALSE)*VLOOKUP($L73,EnemySkills!$A$4:$K$304,8,FALSE))
+(VLOOKUP(AA$30,$A$7:$T$26,18,FALSE)*VLOOKUP($L73,EnemySkills!$A$4:$K$304,9,FALSE))
+(VLOOKUP(AA$30,$A$7:$T$26,19,FALSE)*VLOOKUP($L73,EnemySkills!$A$4:$K$304,10,FALSE))
+(VLOOKUP(AA$30,$A$7:$T$26,20,FALSE)*VLOOKUP($L73,EnemySkills!$A$4:$K$304,11,FALSE))
),0)</f>
        <v>#N/A</v>
      </c>
      <c r="AB73" s="60" t="e">
        <f ca="1">ROUND(VLOOKUP($L73,EnemySkills!$A$4:$K$304,3,FALSE)
+(
 ($D$4*VLOOKUP($L73,EnemySkills!$A$4:$K$304,4,FALSE))
+($F$4*VLOOKUP($L73,EnemySkills!$A$4:$K$304,5,FALSE))
+($H$4*VLOOKUP($L73,EnemySkills!$A$4:$K$304,6,FALSE))
+($I$4*VLOOKUP($L73,EnemySkills!$A$4:$K$304,7,FALSE))
)-(
 (VLOOKUP(AB$30,$A$7:$T$26,16,FALSE)*VLOOKUP($L73,EnemySkills!$A$4:$K$304,8,FALSE))
+(VLOOKUP(AB$30,$A$7:$T$26,18,FALSE)*VLOOKUP($L73,EnemySkills!$A$4:$K$304,9,FALSE))
+(VLOOKUP(AB$30,$A$7:$T$26,19,FALSE)*VLOOKUP($L73,EnemySkills!$A$4:$K$304,10,FALSE))
+(VLOOKUP(AB$30,$A$7:$T$26,20,FALSE)*VLOOKUP($L73,EnemySkills!$A$4:$K$304,11,FALSE))
),0)</f>
        <v>#N/A</v>
      </c>
      <c r="AC73" s="60" t="e">
        <f ca="1">ROUND(VLOOKUP($L73,EnemySkills!$A$4:$K$304,3,FALSE)
+(
 ($D$4*VLOOKUP($L73,EnemySkills!$A$4:$K$304,4,FALSE))
+($F$4*VLOOKUP($L73,EnemySkills!$A$4:$K$304,5,FALSE))
+($H$4*VLOOKUP($L73,EnemySkills!$A$4:$K$304,6,FALSE))
+($I$4*VLOOKUP($L73,EnemySkills!$A$4:$K$304,7,FALSE))
)-(
 (VLOOKUP(AC$30,$A$7:$T$26,16,FALSE)*VLOOKUP($L73,EnemySkills!$A$4:$K$304,8,FALSE))
+(VLOOKUP(AC$30,$A$7:$T$26,18,FALSE)*VLOOKUP($L73,EnemySkills!$A$4:$K$304,9,FALSE))
+(VLOOKUP(AC$30,$A$7:$T$26,19,FALSE)*VLOOKUP($L73,EnemySkills!$A$4:$K$304,10,FALSE))
+(VLOOKUP(AC$30,$A$7:$T$26,20,FALSE)*VLOOKUP($L73,EnemySkills!$A$4:$K$304,11,FALSE))
),0)</f>
        <v>#N/A</v>
      </c>
      <c r="AD73" s="60" t="e">
        <f ca="1">ROUND(VLOOKUP($L73,EnemySkills!$A$4:$K$304,3,FALSE)
+(
 ($D$4*VLOOKUP($L73,EnemySkills!$A$4:$K$304,4,FALSE))
+($F$4*VLOOKUP($L73,EnemySkills!$A$4:$K$304,5,FALSE))
+($H$4*VLOOKUP($L73,EnemySkills!$A$4:$K$304,6,FALSE))
+($I$4*VLOOKUP($L73,EnemySkills!$A$4:$K$304,7,FALSE))
)-(
 (VLOOKUP(AD$30,$A$7:$T$26,16,FALSE)*VLOOKUP($L73,EnemySkills!$A$4:$K$304,8,FALSE))
+(VLOOKUP(AD$30,$A$7:$T$26,18,FALSE)*VLOOKUP($L73,EnemySkills!$A$4:$K$304,9,FALSE))
+(VLOOKUP(AD$30,$A$7:$T$26,19,FALSE)*VLOOKUP($L73,EnemySkills!$A$4:$K$304,10,FALSE))
+(VLOOKUP(AD$30,$A$7:$T$26,20,FALSE)*VLOOKUP($L73,EnemySkills!$A$4:$K$304,11,FALSE))
),0)</f>
        <v>#N/A</v>
      </c>
      <c r="AE73" s="60" t="e">
        <f ca="1">ROUND(VLOOKUP($L73,EnemySkills!$A$4:$K$304,3,FALSE)
+(
 ($D$4*VLOOKUP($L73,EnemySkills!$A$4:$K$304,4,FALSE))
+($F$4*VLOOKUP($L73,EnemySkills!$A$4:$K$304,5,FALSE))
+($H$4*VLOOKUP($L73,EnemySkills!$A$4:$K$304,6,FALSE))
+($I$4*VLOOKUP($L73,EnemySkills!$A$4:$K$304,7,FALSE))
)-(
 (VLOOKUP(AE$30,$A$7:$T$26,16,FALSE)*VLOOKUP($L73,EnemySkills!$A$4:$K$304,8,FALSE))
+(VLOOKUP(AE$30,$A$7:$T$26,18,FALSE)*VLOOKUP($L73,EnemySkills!$A$4:$K$304,9,FALSE))
+(VLOOKUP(AE$30,$A$7:$T$26,19,FALSE)*VLOOKUP($L73,EnemySkills!$A$4:$K$304,10,FALSE))
+(VLOOKUP(AE$30,$A$7:$T$26,20,FALSE)*VLOOKUP($L73,EnemySkills!$A$4:$K$304,11,FALSE))
),0)</f>
        <v>#N/A</v>
      </c>
      <c r="AF73" s="60" t="e">
        <f ca="1">ROUND(VLOOKUP($L73,EnemySkills!$A$4:$K$304,3,FALSE)
+(
 ($D$4*VLOOKUP($L73,EnemySkills!$A$4:$K$304,4,FALSE))
+($F$4*VLOOKUP($L73,EnemySkills!$A$4:$K$304,5,FALSE))
+($H$4*VLOOKUP($L73,EnemySkills!$A$4:$K$304,6,FALSE))
+($I$4*VLOOKUP($L73,EnemySkills!$A$4:$K$304,7,FALSE))
)-(
 (VLOOKUP(AF$30,$A$7:$T$26,16,FALSE)*VLOOKUP($L73,EnemySkills!$A$4:$K$304,8,FALSE))
+(VLOOKUP(AF$30,$A$7:$T$26,18,FALSE)*VLOOKUP($L73,EnemySkills!$A$4:$K$304,9,FALSE))
+(VLOOKUP(AF$30,$A$7:$T$26,19,FALSE)*VLOOKUP($L73,EnemySkills!$A$4:$K$304,10,FALSE))
+(VLOOKUP(AF$30,$A$7:$T$26,20,FALSE)*VLOOKUP($L73,EnemySkills!$A$4:$K$304,11,FALSE))
),0)</f>
        <v>#N/A</v>
      </c>
    </row>
    <row r="74" spans="1:32" x14ac:dyDescent="0.25">
      <c r="A74" s="45">
        <f>Skills!A47</f>
        <v>0</v>
      </c>
      <c r="B74" s="75" t="e">
        <f>VLOOKUP($A74,Skills!$A$4:$C$304,2,FALSE)</f>
        <v>#N/A</v>
      </c>
      <c r="C74" s="75"/>
      <c r="D74" s="59" t="e">
        <f>ROUND(VLOOKUP(A74,Skills!A47:K347,3,FALSE)
+((VLOOKUP(B74,$A$7:$T$26,15,FALSE)*VLOOKUP(A74,Skills!$A$4:$K$304,4,FALSE))
+(VLOOKUP(B74,$A$7:$T$26,17,FALSE)*VLOOKUP(A74,Skills!$A$4:$K$304,5,FALSE))
+(VLOOKUP(B74,$A$7:$T$26,19,FALSE)*VLOOKUP(A74,Skills!$A$4:$K$304,6,FALSE))
+(VLOOKUP(B74,$A$7:$T69,20,FALSE)*VLOOKUP(A74,Skills!$A$4:$K$304,7,FALSE)))
-(($E$4*VLOOKUP(A74,Skills!$A$4:$K$304,8,FALSE))
+($F$4*VLOOKUP(A74,Skills!$A$4:$K$304,9,FALSE))
+($H$4*VLOOKUP(A74,Skills!$A$4:$K$304,10,FALSE))
+($I$4*VLOOKUP(A74,Skills!$A$4:$K$304,11,FALSE))),0)</f>
        <v>#N/A</v>
      </c>
      <c r="E74" s="60" t="e">
        <f t="shared" si="8"/>
        <v>#N/A</v>
      </c>
      <c r="F74" s="59" t="e">
        <f>ROUND(VLOOKUP(A74,Skills!A47:K347,3,FALSE)
+(((VLOOKUP(B74,$A$7:$T$26,15,FALSE)*1.2)*VLOOKUP(A74,Skills!$A$4:$K$304,4,FALSE))
+((VLOOKUP(B74,$A$7:$T$26,17,FALSE)*1.2)*VLOOKUP(A74,Skills!$A$4:$K$304,5,FALSE))
+(VLOOKUP(B74,$A$7:$T$26,19,FALSE)*VLOOKUP(A74,Skills!$A$4:$K$304,6,FALSE))
+(VLOOKUP(B74,$A$7:$T69,20,FALSE)*VLOOKUP(A74,Skills!$A$4:$K$304,7,FALSE)))
-(($E$4*VLOOKUP(A74,Skills!$A$4:$K$304,8,FALSE))
+($F$4*VLOOKUP(A74,Skills!$A$4:$K$304,9,FALSE))
+($H$4*VLOOKUP(A74,Skills!$A$4:$K$304,10,FALSE))
+($I$4*VLOOKUP(A74,Skills!$A$4:$K$304,11,FALSE))),0)</f>
        <v>#N/A</v>
      </c>
      <c r="G74" s="60" t="e">
        <f>ROUND(VLOOKUP(A74,Skills!A47:K347,3,FALSE)
+(((VLOOKUP(B74,$A$7:$T$26,15,FALSE)*1.4)*VLOOKUP(A74,Skills!$A$4:$K$304,4,FALSE))
+((VLOOKUP(B74,$A$7:$T$26,17,FALSE)*1.4)*VLOOKUP(A74,Skills!$A$4:$K$304,5,FALSE))
+(VLOOKUP(B74,$A$7:$T$26,19,FALSE)*VLOOKUP(A74,Skills!$A$4:$K$304,6,FALSE))
+(VLOOKUP(B74,$A$7:$T69,20,FALSE)*VLOOKUP(A74,Skills!$A$4:$K$304,7,FALSE)))
-(($E$4*VLOOKUP(A74,Skills!$A$4:$K$304,8,FALSE))
+($F$4*VLOOKUP(A74,Skills!$A$4:$K$304,9,FALSE))
+($H$4*VLOOKUP(A74,Skills!$A$4:$K$304,10,FALSE))
+($I$4*VLOOKUP(A74,Skills!$A$4:$K$304,11,FALSE))),0)</f>
        <v>#N/A</v>
      </c>
      <c r="H74" s="59" t="e">
        <f>ROUND(VLOOKUP(A74,Skills!A47:K347,3,FALSE)
+((VLOOKUP(B74,$A$7:$T$26,15,FALSE)*VLOOKUP(A74,Skills!$A$4:$K$304,4,FALSE))
+(VLOOKUP(B74,$A$7:$T$26,17,FALSE)*VLOOKUP(A74,Skills!$A$4:$K$304,5,FALSE))
+(VLOOKUP(B74,$A$7:$T$26,19,FALSE)*VLOOKUP(A74,Skills!$A$4:$K$304,6,FALSE))
+(VLOOKUP(B74,$A$7:$T69,20,FALSE)*VLOOKUP(A74,Skills!$A$4:$K$304,7,FALSE)))
-((($E$4*1.2)*VLOOKUP(A74,Skills!$A$4:$K$304,8,FALSE))
+(($F$4*1.2)*VLOOKUP(A74,Skills!$A$4:$K$304,9,FALSE))
+($H$4*VLOOKUP(A74,Skills!$A$4:$K$304,10,FALSE))
+($I$4*VLOOKUP(A74,Skills!$A$4:$K$304,11,FALSE))),0)</f>
        <v>#N/A</v>
      </c>
      <c r="I74" s="61" t="e">
        <f>ROUND(VLOOKUP(A74,Skills!A47:K347,3,FALSE)
+((VLOOKUP(B74,$A$7:$T$26,15,FALSE)*VLOOKUP(A74,Skills!$A$4:$K$304,4,FALSE))
+(VLOOKUP(B74,$A$7:$T$26,17,FALSE)*VLOOKUP(A74,Skills!$A$4:$K$304,5,FALSE))
+(VLOOKUP(B74,$A$7:$T$26,19,FALSE)*VLOOKUP(A74,Skills!$A$4:$K$304,6,FALSE))
+(VLOOKUP(B74,$A$7:$T69,20,FALSE)*VLOOKUP(A74,Skills!$A$4:$K$304,7,FALSE)))
-((($E$4*1.4)*VLOOKUP(A74,Skills!$A$4:$K$304,8,FALSE))
+(($F$4*1.4)*VLOOKUP(A74,Skills!$A$4:$K$304,9,FALSE))
+($H$4*VLOOKUP(A74,Skills!$A$4:$K$304,10,FALSE))
+($I$4*VLOOKUP(A74,Skills!$A$4:$K$304,11,FALSE))),0)</f>
        <v>#N/A</v>
      </c>
      <c r="K74" s="68"/>
      <c r="L74" s="45">
        <f>EnemySkills!A47</f>
        <v>0</v>
      </c>
      <c r="M74" s="60" t="e">
        <f ca="1">ROUND(VLOOKUP($L74,EnemySkills!$A$4:$K$304,3,FALSE)
+(
 ($D$4*VLOOKUP($L74,EnemySkills!$A$4:$K$304,4,FALSE))
+($F$4*VLOOKUP($L74,EnemySkills!$A$4:$K$304,5,FALSE))
+($H$4*VLOOKUP($L74,EnemySkills!$A$4:$K$304,6,FALSE))
+($I$4*VLOOKUP($L74,EnemySkills!$A$4:$K$304,7,FALSE))
)-(
 (VLOOKUP(M$30,$A$7:$T$26,16,FALSE)*VLOOKUP($L74,EnemySkills!$A$4:$K$304,8,FALSE))
+(VLOOKUP(M$30,$A$7:$T$26,18,FALSE)*VLOOKUP($L74,EnemySkills!$A$4:$K$304,9,FALSE))
+(VLOOKUP(M$30,$A$7:$T$26,19,FALSE)*VLOOKUP($L74,EnemySkills!$A$4:$K$304,10,FALSE))
+(VLOOKUP(M$30,$A$7:$T$26,20,FALSE)*VLOOKUP($L74,EnemySkills!$A$4:$K$304,11,FALSE))
),0)</f>
        <v>#N/A</v>
      </c>
      <c r="N74" s="60" t="e">
        <f ca="1">ROUND(VLOOKUP($L74,EnemySkills!$A$4:$K$304,3,FALSE)
+(
 ($D$4*VLOOKUP($L74,EnemySkills!$A$4:$K$304,4,FALSE))
+($F$4*VLOOKUP($L74,EnemySkills!$A$4:$K$304,5,FALSE))
+($H$4*VLOOKUP($L74,EnemySkills!$A$4:$K$304,6,FALSE))
+($I$4*VLOOKUP($L74,EnemySkills!$A$4:$K$304,7,FALSE))
)-(
 (VLOOKUP(N$30,$A$7:$T$26,16,FALSE)*VLOOKUP($L74,EnemySkills!$A$4:$K$304,8,FALSE))
+(VLOOKUP(N$30,$A$7:$T$26,18,FALSE)*VLOOKUP($L74,EnemySkills!$A$4:$K$304,9,FALSE))
+(VLOOKUP(N$30,$A$7:$T$26,19,FALSE)*VLOOKUP($L74,EnemySkills!$A$4:$K$304,10,FALSE))
+(VLOOKUP(N$30,$A$7:$T$26,20,FALSE)*VLOOKUP($L74,EnemySkills!$A$4:$K$304,11,FALSE))
),0)</f>
        <v>#N/A</v>
      </c>
      <c r="O74" s="60" t="e">
        <f ca="1">ROUND(VLOOKUP($L74,EnemySkills!$A$4:$K$304,3,FALSE)
+(
 ($D$4*VLOOKUP($L74,EnemySkills!$A$4:$K$304,4,FALSE))
+($F$4*VLOOKUP($L74,EnemySkills!$A$4:$K$304,5,FALSE))
+($H$4*VLOOKUP($L74,EnemySkills!$A$4:$K$304,6,FALSE))
+($I$4*VLOOKUP($L74,EnemySkills!$A$4:$K$304,7,FALSE))
)-(
 (VLOOKUP(O$30,$A$7:$T$26,16,FALSE)*VLOOKUP($L74,EnemySkills!$A$4:$K$304,8,FALSE))
+(VLOOKUP(O$30,$A$7:$T$26,18,FALSE)*VLOOKUP($L74,EnemySkills!$A$4:$K$304,9,FALSE))
+(VLOOKUP(O$30,$A$7:$T$26,19,FALSE)*VLOOKUP($L74,EnemySkills!$A$4:$K$304,10,FALSE))
+(VLOOKUP(O$30,$A$7:$T$26,20,FALSE)*VLOOKUP($L74,EnemySkills!$A$4:$K$304,11,FALSE))
),0)</f>
        <v>#N/A</v>
      </c>
      <c r="P74" s="60" t="e">
        <f ca="1">ROUND(VLOOKUP($L74,EnemySkills!$A$4:$K$304,3,FALSE)
+(
 ($D$4*VLOOKUP($L74,EnemySkills!$A$4:$K$304,4,FALSE))
+($F$4*VLOOKUP($L74,EnemySkills!$A$4:$K$304,5,FALSE))
+($H$4*VLOOKUP($L74,EnemySkills!$A$4:$K$304,6,FALSE))
+($I$4*VLOOKUP($L74,EnemySkills!$A$4:$K$304,7,FALSE))
)-(
 (VLOOKUP(P$30,$A$7:$T$26,16,FALSE)*VLOOKUP($L74,EnemySkills!$A$4:$K$304,8,FALSE))
+(VLOOKUP(P$30,$A$7:$T$26,18,FALSE)*VLOOKUP($L74,EnemySkills!$A$4:$K$304,9,FALSE))
+(VLOOKUP(P$30,$A$7:$T$26,19,FALSE)*VLOOKUP($L74,EnemySkills!$A$4:$K$304,10,FALSE))
+(VLOOKUP(P$30,$A$7:$T$26,20,FALSE)*VLOOKUP($L74,EnemySkills!$A$4:$K$304,11,FALSE))
),0)</f>
        <v>#N/A</v>
      </c>
      <c r="Q74" s="60" t="e">
        <f ca="1">ROUND(VLOOKUP($L74,EnemySkills!$A$4:$K$304,3,FALSE)
+(
 ($D$4*VLOOKUP($L74,EnemySkills!$A$4:$K$304,4,FALSE))
+($F$4*VLOOKUP($L74,EnemySkills!$A$4:$K$304,5,FALSE))
+($H$4*VLOOKUP($L74,EnemySkills!$A$4:$K$304,6,FALSE))
+($I$4*VLOOKUP($L74,EnemySkills!$A$4:$K$304,7,FALSE))
)-(
 (VLOOKUP(Q$30,$A$7:$T$26,16,FALSE)*VLOOKUP($L74,EnemySkills!$A$4:$K$304,8,FALSE))
+(VLOOKUP(Q$30,$A$7:$T$26,18,FALSE)*VLOOKUP($L74,EnemySkills!$A$4:$K$304,9,FALSE))
+(VLOOKUP(Q$30,$A$7:$T$26,19,FALSE)*VLOOKUP($L74,EnemySkills!$A$4:$K$304,10,FALSE))
+(VLOOKUP(Q$30,$A$7:$T$26,20,FALSE)*VLOOKUP($L74,EnemySkills!$A$4:$K$304,11,FALSE))
),0)</f>
        <v>#N/A</v>
      </c>
      <c r="R74" s="60" t="e">
        <f ca="1">ROUND(VLOOKUP($L74,EnemySkills!$A$4:$K$304,3,FALSE)
+(
 ($D$4*VLOOKUP($L74,EnemySkills!$A$4:$K$304,4,FALSE))
+($F$4*VLOOKUP($L74,EnemySkills!$A$4:$K$304,5,FALSE))
+($H$4*VLOOKUP($L74,EnemySkills!$A$4:$K$304,6,FALSE))
+($I$4*VLOOKUP($L74,EnemySkills!$A$4:$K$304,7,FALSE))
)-(
 (VLOOKUP(R$30,$A$7:$T$26,16,FALSE)*VLOOKUP($L74,EnemySkills!$A$4:$K$304,8,FALSE))
+(VLOOKUP(R$30,$A$7:$T$26,18,FALSE)*VLOOKUP($L74,EnemySkills!$A$4:$K$304,9,FALSE))
+(VLOOKUP(R$30,$A$7:$T$26,19,FALSE)*VLOOKUP($L74,EnemySkills!$A$4:$K$304,10,FALSE))
+(VLOOKUP(R$30,$A$7:$T$26,20,FALSE)*VLOOKUP($L74,EnemySkills!$A$4:$K$304,11,FALSE))
),0)</f>
        <v>#N/A</v>
      </c>
      <c r="S74" s="60" t="e">
        <f ca="1">ROUND(VLOOKUP($L74,EnemySkills!$A$4:$K$304,3,FALSE)
+(
 ($D$4*VLOOKUP($L74,EnemySkills!$A$4:$K$304,4,FALSE))
+($F$4*VLOOKUP($L74,EnemySkills!$A$4:$K$304,5,FALSE))
+($H$4*VLOOKUP($L74,EnemySkills!$A$4:$K$304,6,FALSE))
+($I$4*VLOOKUP($L74,EnemySkills!$A$4:$K$304,7,FALSE))
)-(
 (VLOOKUP(S$30,$A$7:$T$26,16,FALSE)*VLOOKUP($L74,EnemySkills!$A$4:$K$304,8,FALSE))
+(VLOOKUP(S$30,$A$7:$T$26,18,FALSE)*VLOOKUP($L74,EnemySkills!$A$4:$K$304,9,FALSE))
+(VLOOKUP(S$30,$A$7:$T$26,19,FALSE)*VLOOKUP($L74,EnemySkills!$A$4:$K$304,10,FALSE))
+(VLOOKUP(S$30,$A$7:$T$26,20,FALSE)*VLOOKUP($L74,EnemySkills!$A$4:$K$304,11,FALSE))
),0)</f>
        <v>#N/A</v>
      </c>
      <c r="T74" s="60" t="e">
        <f ca="1">ROUND(VLOOKUP($L74,EnemySkills!$A$4:$K$304,3,FALSE)
+(
 ($D$4*VLOOKUP($L74,EnemySkills!$A$4:$K$304,4,FALSE))
+($F$4*VLOOKUP($L74,EnemySkills!$A$4:$K$304,5,FALSE))
+($H$4*VLOOKUP($L74,EnemySkills!$A$4:$K$304,6,FALSE))
+($I$4*VLOOKUP($L74,EnemySkills!$A$4:$K$304,7,FALSE))
)-(
 (VLOOKUP(T$30,$A$7:$T$26,16,FALSE)*VLOOKUP($L74,EnemySkills!$A$4:$K$304,8,FALSE))
+(VLOOKUP(T$30,$A$7:$T$26,18,FALSE)*VLOOKUP($L74,EnemySkills!$A$4:$K$304,9,FALSE))
+(VLOOKUP(T$30,$A$7:$T$26,19,FALSE)*VLOOKUP($L74,EnemySkills!$A$4:$K$304,10,FALSE))
+(VLOOKUP(T$30,$A$7:$T$26,20,FALSE)*VLOOKUP($L74,EnemySkills!$A$4:$K$304,11,FALSE))
),0)</f>
        <v>#N/A</v>
      </c>
      <c r="U74" s="60" t="e">
        <f ca="1">ROUND(VLOOKUP($L74,EnemySkills!$A$4:$K$304,3,FALSE)
+(
 ($D$4*VLOOKUP($L74,EnemySkills!$A$4:$K$304,4,FALSE))
+($F$4*VLOOKUP($L74,EnemySkills!$A$4:$K$304,5,FALSE))
+($H$4*VLOOKUP($L74,EnemySkills!$A$4:$K$304,6,FALSE))
+($I$4*VLOOKUP($L74,EnemySkills!$A$4:$K$304,7,FALSE))
)-(
 (VLOOKUP(U$30,$A$7:$T$26,16,FALSE)*VLOOKUP($L74,EnemySkills!$A$4:$K$304,8,FALSE))
+(VLOOKUP(U$30,$A$7:$T$26,18,FALSE)*VLOOKUP($L74,EnemySkills!$A$4:$K$304,9,FALSE))
+(VLOOKUP(U$30,$A$7:$T$26,19,FALSE)*VLOOKUP($L74,EnemySkills!$A$4:$K$304,10,FALSE))
+(VLOOKUP(U$30,$A$7:$T$26,20,FALSE)*VLOOKUP($L74,EnemySkills!$A$4:$K$304,11,FALSE))
),0)</f>
        <v>#N/A</v>
      </c>
      <c r="V74" s="60" t="e">
        <f ca="1">ROUND(VLOOKUP($L74,EnemySkills!$A$4:$K$304,3,FALSE)
+(
 ($D$4*VLOOKUP($L74,EnemySkills!$A$4:$K$304,4,FALSE))
+($F$4*VLOOKUP($L74,EnemySkills!$A$4:$K$304,5,FALSE))
+($H$4*VLOOKUP($L74,EnemySkills!$A$4:$K$304,6,FALSE))
+($I$4*VLOOKUP($L74,EnemySkills!$A$4:$K$304,7,FALSE))
)-(
 (VLOOKUP(V$30,$A$7:$T$26,16,FALSE)*VLOOKUP($L74,EnemySkills!$A$4:$K$304,8,FALSE))
+(VLOOKUP(V$30,$A$7:$T$26,18,FALSE)*VLOOKUP($L74,EnemySkills!$A$4:$K$304,9,FALSE))
+(VLOOKUP(V$30,$A$7:$T$26,19,FALSE)*VLOOKUP($L74,EnemySkills!$A$4:$K$304,10,FALSE))
+(VLOOKUP(V$30,$A$7:$T$26,20,FALSE)*VLOOKUP($L74,EnemySkills!$A$4:$K$304,11,FALSE))
),0)</f>
        <v>#N/A</v>
      </c>
      <c r="W74" s="60" t="e">
        <f ca="1">ROUND(VLOOKUP($L74,EnemySkills!$A$4:$K$304,3,FALSE)
+(
 ($D$4*VLOOKUP($L74,EnemySkills!$A$4:$K$304,4,FALSE))
+($F$4*VLOOKUP($L74,EnemySkills!$A$4:$K$304,5,FALSE))
+($H$4*VLOOKUP($L74,EnemySkills!$A$4:$K$304,6,FALSE))
+($I$4*VLOOKUP($L74,EnemySkills!$A$4:$K$304,7,FALSE))
)-(
 (VLOOKUP(W$30,$A$7:$T$26,16,FALSE)*VLOOKUP($L74,EnemySkills!$A$4:$K$304,8,FALSE))
+(VLOOKUP(W$30,$A$7:$T$26,18,FALSE)*VLOOKUP($L74,EnemySkills!$A$4:$K$304,9,FALSE))
+(VLOOKUP(W$30,$A$7:$T$26,19,FALSE)*VLOOKUP($L74,EnemySkills!$A$4:$K$304,10,FALSE))
+(VLOOKUP(W$30,$A$7:$T$26,20,FALSE)*VLOOKUP($L74,EnemySkills!$A$4:$K$304,11,FALSE))
),0)</f>
        <v>#N/A</v>
      </c>
      <c r="X74" s="60" t="e">
        <f ca="1">ROUND(VLOOKUP($L74,EnemySkills!$A$4:$K$304,3,FALSE)
+(
 ($D$4*VLOOKUP($L74,EnemySkills!$A$4:$K$304,4,FALSE))
+($F$4*VLOOKUP($L74,EnemySkills!$A$4:$K$304,5,FALSE))
+($H$4*VLOOKUP($L74,EnemySkills!$A$4:$K$304,6,FALSE))
+($I$4*VLOOKUP($L74,EnemySkills!$A$4:$K$304,7,FALSE))
)-(
 (VLOOKUP(X$30,$A$7:$T$26,16,FALSE)*VLOOKUP($L74,EnemySkills!$A$4:$K$304,8,FALSE))
+(VLOOKUP(X$30,$A$7:$T$26,18,FALSE)*VLOOKUP($L74,EnemySkills!$A$4:$K$304,9,FALSE))
+(VLOOKUP(X$30,$A$7:$T$26,19,FALSE)*VLOOKUP($L74,EnemySkills!$A$4:$K$304,10,FALSE))
+(VLOOKUP(X$30,$A$7:$T$26,20,FALSE)*VLOOKUP($L74,EnemySkills!$A$4:$K$304,11,FALSE))
),0)</f>
        <v>#N/A</v>
      </c>
      <c r="Y74" s="60" t="e">
        <f ca="1">ROUND(VLOOKUP($L74,EnemySkills!$A$4:$K$304,3,FALSE)
+(
 ($D$4*VLOOKUP($L74,EnemySkills!$A$4:$K$304,4,FALSE))
+($F$4*VLOOKUP($L74,EnemySkills!$A$4:$K$304,5,FALSE))
+($H$4*VLOOKUP($L74,EnemySkills!$A$4:$K$304,6,FALSE))
+($I$4*VLOOKUP($L74,EnemySkills!$A$4:$K$304,7,FALSE))
)-(
 (VLOOKUP(Y$30,$A$7:$T$26,16,FALSE)*VLOOKUP($L74,EnemySkills!$A$4:$K$304,8,FALSE))
+(VLOOKUP(Y$30,$A$7:$T$26,18,FALSE)*VLOOKUP($L74,EnemySkills!$A$4:$K$304,9,FALSE))
+(VLOOKUP(Y$30,$A$7:$T$26,19,FALSE)*VLOOKUP($L74,EnemySkills!$A$4:$K$304,10,FALSE))
+(VLOOKUP(Y$30,$A$7:$T$26,20,FALSE)*VLOOKUP($L74,EnemySkills!$A$4:$K$304,11,FALSE))
),0)</f>
        <v>#N/A</v>
      </c>
      <c r="Z74" s="60" t="e">
        <f ca="1">ROUND(VLOOKUP($L74,EnemySkills!$A$4:$K$304,3,FALSE)
+(
 ($D$4*VLOOKUP($L74,EnemySkills!$A$4:$K$304,4,FALSE))
+($F$4*VLOOKUP($L74,EnemySkills!$A$4:$K$304,5,FALSE))
+($H$4*VLOOKUP($L74,EnemySkills!$A$4:$K$304,6,FALSE))
+($I$4*VLOOKUP($L74,EnemySkills!$A$4:$K$304,7,FALSE))
)-(
 (VLOOKUP(Z$30,$A$7:$T$26,16,FALSE)*VLOOKUP($L74,EnemySkills!$A$4:$K$304,8,FALSE))
+(VLOOKUP(Z$30,$A$7:$T$26,18,FALSE)*VLOOKUP($L74,EnemySkills!$A$4:$K$304,9,FALSE))
+(VLOOKUP(Z$30,$A$7:$T$26,19,FALSE)*VLOOKUP($L74,EnemySkills!$A$4:$K$304,10,FALSE))
+(VLOOKUP(Z$30,$A$7:$T$26,20,FALSE)*VLOOKUP($L74,EnemySkills!$A$4:$K$304,11,FALSE))
),0)</f>
        <v>#N/A</v>
      </c>
      <c r="AA74" s="60" t="e">
        <f ca="1">ROUND(VLOOKUP($L74,EnemySkills!$A$4:$K$304,3,FALSE)
+(
 ($D$4*VLOOKUP($L74,EnemySkills!$A$4:$K$304,4,FALSE))
+($F$4*VLOOKUP($L74,EnemySkills!$A$4:$K$304,5,FALSE))
+($H$4*VLOOKUP($L74,EnemySkills!$A$4:$K$304,6,FALSE))
+($I$4*VLOOKUP($L74,EnemySkills!$A$4:$K$304,7,FALSE))
)-(
 (VLOOKUP(AA$30,$A$7:$T$26,16,FALSE)*VLOOKUP($L74,EnemySkills!$A$4:$K$304,8,FALSE))
+(VLOOKUP(AA$30,$A$7:$T$26,18,FALSE)*VLOOKUP($L74,EnemySkills!$A$4:$K$304,9,FALSE))
+(VLOOKUP(AA$30,$A$7:$T$26,19,FALSE)*VLOOKUP($L74,EnemySkills!$A$4:$K$304,10,FALSE))
+(VLOOKUP(AA$30,$A$7:$T$26,20,FALSE)*VLOOKUP($L74,EnemySkills!$A$4:$K$304,11,FALSE))
),0)</f>
        <v>#N/A</v>
      </c>
      <c r="AB74" s="60" t="e">
        <f ca="1">ROUND(VLOOKUP($L74,EnemySkills!$A$4:$K$304,3,FALSE)
+(
 ($D$4*VLOOKUP($L74,EnemySkills!$A$4:$K$304,4,FALSE))
+($F$4*VLOOKUP($L74,EnemySkills!$A$4:$K$304,5,FALSE))
+($H$4*VLOOKUP($L74,EnemySkills!$A$4:$K$304,6,FALSE))
+($I$4*VLOOKUP($L74,EnemySkills!$A$4:$K$304,7,FALSE))
)-(
 (VLOOKUP(AB$30,$A$7:$T$26,16,FALSE)*VLOOKUP($L74,EnemySkills!$A$4:$K$304,8,FALSE))
+(VLOOKUP(AB$30,$A$7:$T$26,18,FALSE)*VLOOKUP($L74,EnemySkills!$A$4:$K$304,9,FALSE))
+(VLOOKUP(AB$30,$A$7:$T$26,19,FALSE)*VLOOKUP($L74,EnemySkills!$A$4:$K$304,10,FALSE))
+(VLOOKUP(AB$30,$A$7:$T$26,20,FALSE)*VLOOKUP($L74,EnemySkills!$A$4:$K$304,11,FALSE))
),0)</f>
        <v>#N/A</v>
      </c>
      <c r="AC74" s="60" t="e">
        <f ca="1">ROUND(VLOOKUP($L74,EnemySkills!$A$4:$K$304,3,FALSE)
+(
 ($D$4*VLOOKUP($L74,EnemySkills!$A$4:$K$304,4,FALSE))
+($F$4*VLOOKUP($L74,EnemySkills!$A$4:$K$304,5,FALSE))
+($H$4*VLOOKUP($L74,EnemySkills!$A$4:$K$304,6,FALSE))
+($I$4*VLOOKUP($L74,EnemySkills!$A$4:$K$304,7,FALSE))
)-(
 (VLOOKUP(AC$30,$A$7:$T$26,16,FALSE)*VLOOKUP($L74,EnemySkills!$A$4:$K$304,8,FALSE))
+(VLOOKUP(AC$30,$A$7:$T$26,18,FALSE)*VLOOKUP($L74,EnemySkills!$A$4:$K$304,9,FALSE))
+(VLOOKUP(AC$30,$A$7:$T$26,19,FALSE)*VLOOKUP($L74,EnemySkills!$A$4:$K$304,10,FALSE))
+(VLOOKUP(AC$30,$A$7:$T$26,20,FALSE)*VLOOKUP($L74,EnemySkills!$A$4:$K$304,11,FALSE))
),0)</f>
        <v>#N/A</v>
      </c>
      <c r="AD74" s="60" t="e">
        <f ca="1">ROUND(VLOOKUP($L74,EnemySkills!$A$4:$K$304,3,FALSE)
+(
 ($D$4*VLOOKUP($L74,EnemySkills!$A$4:$K$304,4,FALSE))
+($F$4*VLOOKUP($L74,EnemySkills!$A$4:$K$304,5,FALSE))
+($H$4*VLOOKUP($L74,EnemySkills!$A$4:$K$304,6,FALSE))
+($I$4*VLOOKUP($L74,EnemySkills!$A$4:$K$304,7,FALSE))
)-(
 (VLOOKUP(AD$30,$A$7:$T$26,16,FALSE)*VLOOKUP($L74,EnemySkills!$A$4:$K$304,8,FALSE))
+(VLOOKUP(AD$30,$A$7:$T$26,18,FALSE)*VLOOKUP($L74,EnemySkills!$A$4:$K$304,9,FALSE))
+(VLOOKUP(AD$30,$A$7:$T$26,19,FALSE)*VLOOKUP($L74,EnemySkills!$A$4:$K$304,10,FALSE))
+(VLOOKUP(AD$30,$A$7:$T$26,20,FALSE)*VLOOKUP($L74,EnemySkills!$A$4:$K$304,11,FALSE))
),0)</f>
        <v>#N/A</v>
      </c>
      <c r="AE74" s="60" t="e">
        <f ca="1">ROUND(VLOOKUP($L74,EnemySkills!$A$4:$K$304,3,FALSE)
+(
 ($D$4*VLOOKUP($L74,EnemySkills!$A$4:$K$304,4,FALSE))
+($F$4*VLOOKUP($L74,EnemySkills!$A$4:$K$304,5,FALSE))
+($H$4*VLOOKUP($L74,EnemySkills!$A$4:$K$304,6,FALSE))
+($I$4*VLOOKUP($L74,EnemySkills!$A$4:$K$304,7,FALSE))
)-(
 (VLOOKUP(AE$30,$A$7:$T$26,16,FALSE)*VLOOKUP($L74,EnemySkills!$A$4:$K$304,8,FALSE))
+(VLOOKUP(AE$30,$A$7:$T$26,18,FALSE)*VLOOKUP($L74,EnemySkills!$A$4:$K$304,9,FALSE))
+(VLOOKUP(AE$30,$A$7:$T$26,19,FALSE)*VLOOKUP($L74,EnemySkills!$A$4:$K$304,10,FALSE))
+(VLOOKUP(AE$30,$A$7:$T$26,20,FALSE)*VLOOKUP($L74,EnemySkills!$A$4:$K$304,11,FALSE))
),0)</f>
        <v>#N/A</v>
      </c>
      <c r="AF74" s="60" t="e">
        <f ca="1">ROUND(VLOOKUP($L74,EnemySkills!$A$4:$K$304,3,FALSE)
+(
 ($D$4*VLOOKUP($L74,EnemySkills!$A$4:$K$304,4,FALSE))
+($F$4*VLOOKUP($L74,EnemySkills!$A$4:$K$304,5,FALSE))
+($H$4*VLOOKUP($L74,EnemySkills!$A$4:$K$304,6,FALSE))
+($I$4*VLOOKUP($L74,EnemySkills!$A$4:$K$304,7,FALSE))
)-(
 (VLOOKUP(AF$30,$A$7:$T$26,16,FALSE)*VLOOKUP($L74,EnemySkills!$A$4:$K$304,8,FALSE))
+(VLOOKUP(AF$30,$A$7:$T$26,18,FALSE)*VLOOKUP($L74,EnemySkills!$A$4:$K$304,9,FALSE))
+(VLOOKUP(AF$30,$A$7:$T$26,19,FALSE)*VLOOKUP($L74,EnemySkills!$A$4:$K$304,10,FALSE))
+(VLOOKUP(AF$30,$A$7:$T$26,20,FALSE)*VLOOKUP($L74,EnemySkills!$A$4:$K$304,11,FALSE))
),0)</f>
        <v>#N/A</v>
      </c>
    </row>
    <row r="75" spans="1:32" x14ac:dyDescent="0.25">
      <c r="A75" s="45">
        <f>Skills!A48</f>
        <v>0</v>
      </c>
      <c r="B75" s="75" t="e">
        <f>VLOOKUP($A75,Skills!$A$4:$C$304,2,FALSE)</f>
        <v>#N/A</v>
      </c>
      <c r="C75" s="75"/>
      <c r="D75" s="59" t="e">
        <f>ROUND(VLOOKUP(A75,Skills!A48:K348,3,FALSE)
+((VLOOKUP(B75,$A$7:$T$26,15,FALSE)*VLOOKUP(A75,Skills!$A$4:$K$304,4,FALSE))
+(VLOOKUP(B75,$A$7:$T$26,17,FALSE)*VLOOKUP(A75,Skills!$A$4:$K$304,5,FALSE))
+(VLOOKUP(B75,$A$7:$T$26,19,FALSE)*VLOOKUP(A75,Skills!$A$4:$K$304,6,FALSE))
+(VLOOKUP(B75,$A$7:$T70,20,FALSE)*VLOOKUP(A75,Skills!$A$4:$K$304,7,FALSE)))
-(($E$4*VLOOKUP(A75,Skills!$A$4:$K$304,8,FALSE))
+($F$4*VLOOKUP(A75,Skills!$A$4:$K$304,9,FALSE))
+($H$4*VLOOKUP(A75,Skills!$A$4:$K$304,10,FALSE))
+($I$4*VLOOKUP(A75,Skills!$A$4:$K$304,11,FALSE))),0)</f>
        <v>#N/A</v>
      </c>
      <c r="E75" s="60" t="e">
        <f t="shared" si="8"/>
        <v>#N/A</v>
      </c>
      <c r="F75" s="59" t="e">
        <f>ROUND(VLOOKUP(A75,Skills!A48:K348,3,FALSE)
+(((VLOOKUP(B75,$A$7:$T$26,15,FALSE)*1.2)*VLOOKUP(A75,Skills!$A$4:$K$304,4,FALSE))
+((VLOOKUP(B75,$A$7:$T$26,17,FALSE)*1.2)*VLOOKUP(A75,Skills!$A$4:$K$304,5,FALSE))
+(VLOOKUP(B75,$A$7:$T$26,19,FALSE)*VLOOKUP(A75,Skills!$A$4:$K$304,6,FALSE))
+(VLOOKUP(B75,$A$7:$T70,20,FALSE)*VLOOKUP(A75,Skills!$A$4:$K$304,7,FALSE)))
-(($E$4*VLOOKUP(A75,Skills!$A$4:$K$304,8,FALSE))
+($F$4*VLOOKUP(A75,Skills!$A$4:$K$304,9,FALSE))
+($H$4*VLOOKUP(A75,Skills!$A$4:$K$304,10,FALSE))
+($I$4*VLOOKUP(A75,Skills!$A$4:$K$304,11,FALSE))),0)</f>
        <v>#N/A</v>
      </c>
      <c r="G75" s="60" t="e">
        <f>ROUND(VLOOKUP(A75,Skills!A48:K348,3,FALSE)
+(((VLOOKUP(B75,$A$7:$T$26,15,FALSE)*1.4)*VLOOKUP(A75,Skills!$A$4:$K$304,4,FALSE))
+((VLOOKUP(B75,$A$7:$T$26,17,FALSE)*1.4)*VLOOKUP(A75,Skills!$A$4:$K$304,5,FALSE))
+(VLOOKUP(B75,$A$7:$T$26,19,FALSE)*VLOOKUP(A75,Skills!$A$4:$K$304,6,FALSE))
+(VLOOKUP(B75,$A$7:$T70,20,FALSE)*VLOOKUP(A75,Skills!$A$4:$K$304,7,FALSE)))
-(($E$4*VLOOKUP(A75,Skills!$A$4:$K$304,8,FALSE))
+($F$4*VLOOKUP(A75,Skills!$A$4:$K$304,9,FALSE))
+($H$4*VLOOKUP(A75,Skills!$A$4:$K$304,10,FALSE))
+($I$4*VLOOKUP(A75,Skills!$A$4:$K$304,11,FALSE))),0)</f>
        <v>#N/A</v>
      </c>
      <c r="H75" s="59" t="e">
        <f>ROUND(VLOOKUP(A75,Skills!A48:K348,3,FALSE)
+((VLOOKUP(B75,$A$7:$T$26,15,FALSE)*VLOOKUP(A75,Skills!$A$4:$K$304,4,FALSE))
+(VLOOKUP(B75,$A$7:$T$26,17,FALSE)*VLOOKUP(A75,Skills!$A$4:$K$304,5,FALSE))
+(VLOOKUP(B75,$A$7:$T$26,19,FALSE)*VLOOKUP(A75,Skills!$A$4:$K$304,6,FALSE))
+(VLOOKUP(B75,$A$7:$T70,20,FALSE)*VLOOKUP(A75,Skills!$A$4:$K$304,7,FALSE)))
-((($E$4*1.2)*VLOOKUP(A75,Skills!$A$4:$K$304,8,FALSE))
+(($F$4*1.2)*VLOOKUP(A75,Skills!$A$4:$K$304,9,FALSE))
+($H$4*VLOOKUP(A75,Skills!$A$4:$K$304,10,FALSE))
+($I$4*VLOOKUP(A75,Skills!$A$4:$K$304,11,FALSE))),0)</f>
        <v>#N/A</v>
      </c>
      <c r="I75" s="61" t="e">
        <f>ROUND(VLOOKUP(A75,Skills!A48:K348,3,FALSE)
+((VLOOKUP(B75,$A$7:$T$26,15,FALSE)*VLOOKUP(A75,Skills!$A$4:$K$304,4,FALSE))
+(VLOOKUP(B75,$A$7:$T$26,17,FALSE)*VLOOKUP(A75,Skills!$A$4:$K$304,5,FALSE))
+(VLOOKUP(B75,$A$7:$T$26,19,FALSE)*VLOOKUP(A75,Skills!$A$4:$K$304,6,FALSE))
+(VLOOKUP(B75,$A$7:$T70,20,FALSE)*VLOOKUP(A75,Skills!$A$4:$K$304,7,FALSE)))
-((($E$4*1.4)*VLOOKUP(A75,Skills!$A$4:$K$304,8,FALSE))
+(($F$4*1.4)*VLOOKUP(A75,Skills!$A$4:$K$304,9,FALSE))
+($H$4*VLOOKUP(A75,Skills!$A$4:$K$304,10,FALSE))
+($I$4*VLOOKUP(A75,Skills!$A$4:$K$304,11,FALSE))),0)</f>
        <v>#N/A</v>
      </c>
      <c r="K75" s="68"/>
      <c r="L75" s="45">
        <f>EnemySkills!A48</f>
        <v>0</v>
      </c>
      <c r="M75" s="60" t="e">
        <f ca="1">ROUND(VLOOKUP($L75,EnemySkills!$A$4:$K$304,3,FALSE)
+(
 ($D$4*VLOOKUP($L75,EnemySkills!$A$4:$K$304,4,FALSE))
+($F$4*VLOOKUP($L75,EnemySkills!$A$4:$K$304,5,FALSE))
+($H$4*VLOOKUP($L75,EnemySkills!$A$4:$K$304,6,FALSE))
+($I$4*VLOOKUP($L75,EnemySkills!$A$4:$K$304,7,FALSE))
)-(
 (VLOOKUP(M$30,$A$7:$T$26,16,FALSE)*VLOOKUP($L75,EnemySkills!$A$4:$K$304,8,FALSE))
+(VLOOKUP(M$30,$A$7:$T$26,18,FALSE)*VLOOKUP($L75,EnemySkills!$A$4:$K$304,9,FALSE))
+(VLOOKUP(M$30,$A$7:$T$26,19,FALSE)*VLOOKUP($L75,EnemySkills!$A$4:$K$304,10,FALSE))
+(VLOOKUP(M$30,$A$7:$T$26,20,FALSE)*VLOOKUP($L75,EnemySkills!$A$4:$K$304,11,FALSE))
),0)</f>
        <v>#N/A</v>
      </c>
      <c r="N75" s="60" t="e">
        <f ca="1">ROUND(VLOOKUP($L75,EnemySkills!$A$4:$K$304,3,FALSE)
+(
 ($D$4*VLOOKUP($L75,EnemySkills!$A$4:$K$304,4,FALSE))
+($F$4*VLOOKUP($L75,EnemySkills!$A$4:$K$304,5,FALSE))
+($H$4*VLOOKUP($L75,EnemySkills!$A$4:$K$304,6,FALSE))
+($I$4*VLOOKUP($L75,EnemySkills!$A$4:$K$304,7,FALSE))
)-(
 (VLOOKUP(N$30,$A$7:$T$26,16,FALSE)*VLOOKUP($L75,EnemySkills!$A$4:$K$304,8,FALSE))
+(VLOOKUP(N$30,$A$7:$T$26,18,FALSE)*VLOOKUP($L75,EnemySkills!$A$4:$K$304,9,FALSE))
+(VLOOKUP(N$30,$A$7:$T$26,19,FALSE)*VLOOKUP($L75,EnemySkills!$A$4:$K$304,10,FALSE))
+(VLOOKUP(N$30,$A$7:$T$26,20,FALSE)*VLOOKUP($L75,EnemySkills!$A$4:$K$304,11,FALSE))
),0)</f>
        <v>#N/A</v>
      </c>
      <c r="O75" s="60" t="e">
        <f ca="1">ROUND(VLOOKUP($L75,EnemySkills!$A$4:$K$304,3,FALSE)
+(
 ($D$4*VLOOKUP($L75,EnemySkills!$A$4:$K$304,4,FALSE))
+($F$4*VLOOKUP($L75,EnemySkills!$A$4:$K$304,5,FALSE))
+($H$4*VLOOKUP($L75,EnemySkills!$A$4:$K$304,6,FALSE))
+($I$4*VLOOKUP($L75,EnemySkills!$A$4:$K$304,7,FALSE))
)-(
 (VLOOKUP(O$30,$A$7:$T$26,16,FALSE)*VLOOKUP($L75,EnemySkills!$A$4:$K$304,8,FALSE))
+(VLOOKUP(O$30,$A$7:$T$26,18,FALSE)*VLOOKUP($L75,EnemySkills!$A$4:$K$304,9,FALSE))
+(VLOOKUP(O$30,$A$7:$T$26,19,FALSE)*VLOOKUP($L75,EnemySkills!$A$4:$K$304,10,FALSE))
+(VLOOKUP(O$30,$A$7:$T$26,20,FALSE)*VLOOKUP($L75,EnemySkills!$A$4:$K$304,11,FALSE))
),0)</f>
        <v>#N/A</v>
      </c>
      <c r="P75" s="60" t="e">
        <f ca="1">ROUND(VLOOKUP($L75,EnemySkills!$A$4:$K$304,3,FALSE)
+(
 ($D$4*VLOOKUP($L75,EnemySkills!$A$4:$K$304,4,FALSE))
+($F$4*VLOOKUP($L75,EnemySkills!$A$4:$K$304,5,FALSE))
+($H$4*VLOOKUP($L75,EnemySkills!$A$4:$K$304,6,FALSE))
+($I$4*VLOOKUP($L75,EnemySkills!$A$4:$K$304,7,FALSE))
)-(
 (VLOOKUP(P$30,$A$7:$T$26,16,FALSE)*VLOOKUP($L75,EnemySkills!$A$4:$K$304,8,FALSE))
+(VLOOKUP(P$30,$A$7:$T$26,18,FALSE)*VLOOKUP($L75,EnemySkills!$A$4:$K$304,9,FALSE))
+(VLOOKUP(P$30,$A$7:$T$26,19,FALSE)*VLOOKUP($L75,EnemySkills!$A$4:$K$304,10,FALSE))
+(VLOOKUP(P$30,$A$7:$T$26,20,FALSE)*VLOOKUP($L75,EnemySkills!$A$4:$K$304,11,FALSE))
),0)</f>
        <v>#N/A</v>
      </c>
      <c r="Q75" s="60" t="e">
        <f ca="1">ROUND(VLOOKUP($L75,EnemySkills!$A$4:$K$304,3,FALSE)
+(
 ($D$4*VLOOKUP($L75,EnemySkills!$A$4:$K$304,4,FALSE))
+($F$4*VLOOKUP($L75,EnemySkills!$A$4:$K$304,5,FALSE))
+($H$4*VLOOKUP($L75,EnemySkills!$A$4:$K$304,6,FALSE))
+($I$4*VLOOKUP($L75,EnemySkills!$A$4:$K$304,7,FALSE))
)-(
 (VLOOKUP(Q$30,$A$7:$T$26,16,FALSE)*VLOOKUP($L75,EnemySkills!$A$4:$K$304,8,FALSE))
+(VLOOKUP(Q$30,$A$7:$T$26,18,FALSE)*VLOOKUP($L75,EnemySkills!$A$4:$K$304,9,FALSE))
+(VLOOKUP(Q$30,$A$7:$T$26,19,FALSE)*VLOOKUP($L75,EnemySkills!$A$4:$K$304,10,FALSE))
+(VLOOKUP(Q$30,$A$7:$T$26,20,FALSE)*VLOOKUP($L75,EnemySkills!$A$4:$K$304,11,FALSE))
),0)</f>
        <v>#N/A</v>
      </c>
      <c r="R75" s="60" t="e">
        <f ca="1">ROUND(VLOOKUP($L75,EnemySkills!$A$4:$K$304,3,FALSE)
+(
 ($D$4*VLOOKUP($L75,EnemySkills!$A$4:$K$304,4,FALSE))
+($F$4*VLOOKUP($L75,EnemySkills!$A$4:$K$304,5,FALSE))
+($H$4*VLOOKUP($L75,EnemySkills!$A$4:$K$304,6,FALSE))
+($I$4*VLOOKUP($L75,EnemySkills!$A$4:$K$304,7,FALSE))
)-(
 (VLOOKUP(R$30,$A$7:$T$26,16,FALSE)*VLOOKUP($L75,EnemySkills!$A$4:$K$304,8,FALSE))
+(VLOOKUP(R$30,$A$7:$T$26,18,FALSE)*VLOOKUP($L75,EnemySkills!$A$4:$K$304,9,FALSE))
+(VLOOKUP(R$30,$A$7:$T$26,19,FALSE)*VLOOKUP($L75,EnemySkills!$A$4:$K$304,10,FALSE))
+(VLOOKUP(R$30,$A$7:$T$26,20,FALSE)*VLOOKUP($L75,EnemySkills!$A$4:$K$304,11,FALSE))
),0)</f>
        <v>#N/A</v>
      </c>
      <c r="S75" s="60" t="e">
        <f ca="1">ROUND(VLOOKUP($L75,EnemySkills!$A$4:$K$304,3,FALSE)
+(
 ($D$4*VLOOKUP($L75,EnemySkills!$A$4:$K$304,4,FALSE))
+($F$4*VLOOKUP($L75,EnemySkills!$A$4:$K$304,5,FALSE))
+($H$4*VLOOKUP($L75,EnemySkills!$A$4:$K$304,6,FALSE))
+($I$4*VLOOKUP($L75,EnemySkills!$A$4:$K$304,7,FALSE))
)-(
 (VLOOKUP(S$30,$A$7:$T$26,16,FALSE)*VLOOKUP($L75,EnemySkills!$A$4:$K$304,8,FALSE))
+(VLOOKUP(S$30,$A$7:$T$26,18,FALSE)*VLOOKUP($L75,EnemySkills!$A$4:$K$304,9,FALSE))
+(VLOOKUP(S$30,$A$7:$T$26,19,FALSE)*VLOOKUP($L75,EnemySkills!$A$4:$K$304,10,FALSE))
+(VLOOKUP(S$30,$A$7:$T$26,20,FALSE)*VLOOKUP($L75,EnemySkills!$A$4:$K$304,11,FALSE))
),0)</f>
        <v>#N/A</v>
      </c>
      <c r="T75" s="60" t="e">
        <f ca="1">ROUND(VLOOKUP($L75,EnemySkills!$A$4:$K$304,3,FALSE)
+(
 ($D$4*VLOOKUP($L75,EnemySkills!$A$4:$K$304,4,FALSE))
+($F$4*VLOOKUP($L75,EnemySkills!$A$4:$K$304,5,FALSE))
+($H$4*VLOOKUP($L75,EnemySkills!$A$4:$K$304,6,FALSE))
+($I$4*VLOOKUP($L75,EnemySkills!$A$4:$K$304,7,FALSE))
)-(
 (VLOOKUP(T$30,$A$7:$T$26,16,FALSE)*VLOOKUP($L75,EnemySkills!$A$4:$K$304,8,FALSE))
+(VLOOKUP(T$30,$A$7:$T$26,18,FALSE)*VLOOKUP($L75,EnemySkills!$A$4:$K$304,9,FALSE))
+(VLOOKUP(T$30,$A$7:$T$26,19,FALSE)*VLOOKUP($L75,EnemySkills!$A$4:$K$304,10,FALSE))
+(VLOOKUP(T$30,$A$7:$T$26,20,FALSE)*VLOOKUP($L75,EnemySkills!$A$4:$K$304,11,FALSE))
),0)</f>
        <v>#N/A</v>
      </c>
      <c r="U75" s="60" t="e">
        <f ca="1">ROUND(VLOOKUP($L75,EnemySkills!$A$4:$K$304,3,FALSE)
+(
 ($D$4*VLOOKUP($L75,EnemySkills!$A$4:$K$304,4,FALSE))
+($F$4*VLOOKUP($L75,EnemySkills!$A$4:$K$304,5,FALSE))
+($H$4*VLOOKUP($L75,EnemySkills!$A$4:$K$304,6,FALSE))
+($I$4*VLOOKUP($L75,EnemySkills!$A$4:$K$304,7,FALSE))
)-(
 (VLOOKUP(U$30,$A$7:$T$26,16,FALSE)*VLOOKUP($L75,EnemySkills!$A$4:$K$304,8,FALSE))
+(VLOOKUP(U$30,$A$7:$T$26,18,FALSE)*VLOOKUP($L75,EnemySkills!$A$4:$K$304,9,FALSE))
+(VLOOKUP(U$30,$A$7:$T$26,19,FALSE)*VLOOKUP($L75,EnemySkills!$A$4:$K$304,10,FALSE))
+(VLOOKUP(U$30,$A$7:$T$26,20,FALSE)*VLOOKUP($L75,EnemySkills!$A$4:$K$304,11,FALSE))
),0)</f>
        <v>#N/A</v>
      </c>
      <c r="V75" s="60" t="e">
        <f ca="1">ROUND(VLOOKUP($L75,EnemySkills!$A$4:$K$304,3,FALSE)
+(
 ($D$4*VLOOKUP($L75,EnemySkills!$A$4:$K$304,4,FALSE))
+($F$4*VLOOKUP($L75,EnemySkills!$A$4:$K$304,5,FALSE))
+($H$4*VLOOKUP($L75,EnemySkills!$A$4:$K$304,6,FALSE))
+($I$4*VLOOKUP($L75,EnemySkills!$A$4:$K$304,7,FALSE))
)-(
 (VLOOKUP(V$30,$A$7:$T$26,16,FALSE)*VLOOKUP($L75,EnemySkills!$A$4:$K$304,8,FALSE))
+(VLOOKUP(V$30,$A$7:$T$26,18,FALSE)*VLOOKUP($L75,EnemySkills!$A$4:$K$304,9,FALSE))
+(VLOOKUP(V$30,$A$7:$T$26,19,FALSE)*VLOOKUP($L75,EnemySkills!$A$4:$K$304,10,FALSE))
+(VLOOKUP(V$30,$A$7:$T$26,20,FALSE)*VLOOKUP($L75,EnemySkills!$A$4:$K$304,11,FALSE))
),0)</f>
        <v>#N/A</v>
      </c>
      <c r="W75" s="60" t="e">
        <f ca="1">ROUND(VLOOKUP($L75,EnemySkills!$A$4:$K$304,3,FALSE)
+(
 ($D$4*VLOOKUP($L75,EnemySkills!$A$4:$K$304,4,FALSE))
+($F$4*VLOOKUP($L75,EnemySkills!$A$4:$K$304,5,FALSE))
+($H$4*VLOOKUP($L75,EnemySkills!$A$4:$K$304,6,FALSE))
+($I$4*VLOOKUP($L75,EnemySkills!$A$4:$K$304,7,FALSE))
)-(
 (VLOOKUP(W$30,$A$7:$T$26,16,FALSE)*VLOOKUP($L75,EnemySkills!$A$4:$K$304,8,FALSE))
+(VLOOKUP(W$30,$A$7:$T$26,18,FALSE)*VLOOKUP($L75,EnemySkills!$A$4:$K$304,9,FALSE))
+(VLOOKUP(W$30,$A$7:$T$26,19,FALSE)*VLOOKUP($L75,EnemySkills!$A$4:$K$304,10,FALSE))
+(VLOOKUP(W$30,$A$7:$T$26,20,FALSE)*VLOOKUP($L75,EnemySkills!$A$4:$K$304,11,FALSE))
),0)</f>
        <v>#N/A</v>
      </c>
      <c r="X75" s="60" t="e">
        <f ca="1">ROUND(VLOOKUP($L75,EnemySkills!$A$4:$K$304,3,FALSE)
+(
 ($D$4*VLOOKUP($L75,EnemySkills!$A$4:$K$304,4,FALSE))
+($F$4*VLOOKUP($L75,EnemySkills!$A$4:$K$304,5,FALSE))
+($H$4*VLOOKUP($L75,EnemySkills!$A$4:$K$304,6,FALSE))
+($I$4*VLOOKUP($L75,EnemySkills!$A$4:$K$304,7,FALSE))
)-(
 (VLOOKUP(X$30,$A$7:$T$26,16,FALSE)*VLOOKUP($L75,EnemySkills!$A$4:$K$304,8,FALSE))
+(VLOOKUP(X$30,$A$7:$T$26,18,FALSE)*VLOOKUP($L75,EnemySkills!$A$4:$K$304,9,FALSE))
+(VLOOKUP(X$30,$A$7:$T$26,19,FALSE)*VLOOKUP($L75,EnemySkills!$A$4:$K$304,10,FALSE))
+(VLOOKUP(X$30,$A$7:$T$26,20,FALSE)*VLOOKUP($L75,EnemySkills!$A$4:$K$304,11,FALSE))
),0)</f>
        <v>#N/A</v>
      </c>
      <c r="Y75" s="60" t="e">
        <f ca="1">ROUND(VLOOKUP($L75,EnemySkills!$A$4:$K$304,3,FALSE)
+(
 ($D$4*VLOOKUP($L75,EnemySkills!$A$4:$K$304,4,FALSE))
+($F$4*VLOOKUP($L75,EnemySkills!$A$4:$K$304,5,FALSE))
+($H$4*VLOOKUP($L75,EnemySkills!$A$4:$K$304,6,FALSE))
+($I$4*VLOOKUP($L75,EnemySkills!$A$4:$K$304,7,FALSE))
)-(
 (VLOOKUP(Y$30,$A$7:$T$26,16,FALSE)*VLOOKUP($L75,EnemySkills!$A$4:$K$304,8,FALSE))
+(VLOOKUP(Y$30,$A$7:$T$26,18,FALSE)*VLOOKUP($L75,EnemySkills!$A$4:$K$304,9,FALSE))
+(VLOOKUP(Y$30,$A$7:$T$26,19,FALSE)*VLOOKUP($L75,EnemySkills!$A$4:$K$304,10,FALSE))
+(VLOOKUP(Y$30,$A$7:$T$26,20,FALSE)*VLOOKUP($L75,EnemySkills!$A$4:$K$304,11,FALSE))
),0)</f>
        <v>#N/A</v>
      </c>
      <c r="Z75" s="60" t="e">
        <f ca="1">ROUND(VLOOKUP($L75,EnemySkills!$A$4:$K$304,3,FALSE)
+(
 ($D$4*VLOOKUP($L75,EnemySkills!$A$4:$K$304,4,FALSE))
+($F$4*VLOOKUP($L75,EnemySkills!$A$4:$K$304,5,FALSE))
+($H$4*VLOOKUP($L75,EnemySkills!$A$4:$K$304,6,FALSE))
+($I$4*VLOOKUP($L75,EnemySkills!$A$4:$K$304,7,FALSE))
)-(
 (VLOOKUP(Z$30,$A$7:$T$26,16,FALSE)*VLOOKUP($L75,EnemySkills!$A$4:$K$304,8,FALSE))
+(VLOOKUP(Z$30,$A$7:$T$26,18,FALSE)*VLOOKUP($L75,EnemySkills!$A$4:$K$304,9,FALSE))
+(VLOOKUP(Z$30,$A$7:$T$26,19,FALSE)*VLOOKUP($L75,EnemySkills!$A$4:$K$304,10,FALSE))
+(VLOOKUP(Z$30,$A$7:$T$26,20,FALSE)*VLOOKUP($L75,EnemySkills!$A$4:$K$304,11,FALSE))
),0)</f>
        <v>#N/A</v>
      </c>
      <c r="AA75" s="60" t="e">
        <f ca="1">ROUND(VLOOKUP($L75,EnemySkills!$A$4:$K$304,3,FALSE)
+(
 ($D$4*VLOOKUP($L75,EnemySkills!$A$4:$K$304,4,FALSE))
+($F$4*VLOOKUP($L75,EnemySkills!$A$4:$K$304,5,FALSE))
+($H$4*VLOOKUP($L75,EnemySkills!$A$4:$K$304,6,FALSE))
+($I$4*VLOOKUP($L75,EnemySkills!$A$4:$K$304,7,FALSE))
)-(
 (VLOOKUP(AA$30,$A$7:$T$26,16,FALSE)*VLOOKUP($L75,EnemySkills!$A$4:$K$304,8,FALSE))
+(VLOOKUP(AA$30,$A$7:$T$26,18,FALSE)*VLOOKUP($L75,EnemySkills!$A$4:$K$304,9,FALSE))
+(VLOOKUP(AA$30,$A$7:$T$26,19,FALSE)*VLOOKUP($L75,EnemySkills!$A$4:$K$304,10,FALSE))
+(VLOOKUP(AA$30,$A$7:$T$26,20,FALSE)*VLOOKUP($L75,EnemySkills!$A$4:$K$304,11,FALSE))
),0)</f>
        <v>#N/A</v>
      </c>
      <c r="AB75" s="60" t="e">
        <f ca="1">ROUND(VLOOKUP($L75,EnemySkills!$A$4:$K$304,3,FALSE)
+(
 ($D$4*VLOOKUP($L75,EnemySkills!$A$4:$K$304,4,FALSE))
+($F$4*VLOOKUP($L75,EnemySkills!$A$4:$K$304,5,FALSE))
+($H$4*VLOOKUP($L75,EnemySkills!$A$4:$K$304,6,FALSE))
+($I$4*VLOOKUP($L75,EnemySkills!$A$4:$K$304,7,FALSE))
)-(
 (VLOOKUP(AB$30,$A$7:$T$26,16,FALSE)*VLOOKUP($L75,EnemySkills!$A$4:$K$304,8,FALSE))
+(VLOOKUP(AB$30,$A$7:$T$26,18,FALSE)*VLOOKUP($L75,EnemySkills!$A$4:$K$304,9,FALSE))
+(VLOOKUP(AB$30,$A$7:$T$26,19,FALSE)*VLOOKUP($L75,EnemySkills!$A$4:$K$304,10,FALSE))
+(VLOOKUP(AB$30,$A$7:$T$26,20,FALSE)*VLOOKUP($L75,EnemySkills!$A$4:$K$304,11,FALSE))
),0)</f>
        <v>#N/A</v>
      </c>
      <c r="AC75" s="60" t="e">
        <f ca="1">ROUND(VLOOKUP($L75,EnemySkills!$A$4:$K$304,3,FALSE)
+(
 ($D$4*VLOOKUP($L75,EnemySkills!$A$4:$K$304,4,FALSE))
+($F$4*VLOOKUP($L75,EnemySkills!$A$4:$K$304,5,FALSE))
+($H$4*VLOOKUP($L75,EnemySkills!$A$4:$K$304,6,FALSE))
+($I$4*VLOOKUP($L75,EnemySkills!$A$4:$K$304,7,FALSE))
)-(
 (VLOOKUP(AC$30,$A$7:$T$26,16,FALSE)*VLOOKUP($L75,EnemySkills!$A$4:$K$304,8,FALSE))
+(VLOOKUP(AC$30,$A$7:$T$26,18,FALSE)*VLOOKUP($L75,EnemySkills!$A$4:$K$304,9,FALSE))
+(VLOOKUP(AC$30,$A$7:$T$26,19,FALSE)*VLOOKUP($L75,EnemySkills!$A$4:$K$304,10,FALSE))
+(VLOOKUP(AC$30,$A$7:$T$26,20,FALSE)*VLOOKUP($L75,EnemySkills!$A$4:$K$304,11,FALSE))
),0)</f>
        <v>#N/A</v>
      </c>
      <c r="AD75" s="60" t="e">
        <f ca="1">ROUND(VLOOKUP($L75,EnemySkills!$A$4:$K$304,3,FALSE)
+(
 ($D$4*VLOOKUP($L75,EnemySkills!$A$4:$K$304,4,FALSE))
+($F$4*VLOOKUP($L75,EnemySkills!$A$4:$K$304,5,FALSE))
+($H$4*VLOOKUP($L75,EnemySkills!$A$4:$K$304,6,FALSE))
+($I$4*VLOOKUP($L75,EnemySkills!$A$4:$K$304,7,FALSE))
)-(
 (VLOOKUP(AD$30,$A$7:$T$26,16,FALSE)*VLOOKUP($L75,EnemySkills!$A$4:$K$304,8,FALSE))
+(VLOOKUP(AD$30,$A$7:$T$26,18,FALSE)*VLOOKUP($L75,EnemySkills!$A$4:$K$304,9,FALSE))
+(VLOOKUP(AD$30,$A$7:$T$26,19,FALSE)*VLOOKUP($L75,EnemySkills!$A$4:$K$304,10,FALSE))
+(VLOOKUP(AD$30,$A$7:$T$26,20,FALSE)*VLOOKUP($L75,EnemySkills!$A$4:$K$304,11,FALSE))
),0)</f>
        <v>#N/A</v>
      </c>
      <c r="AE75" s="60" t="e">
        <f ca="1">ROUND(VLOOKUP($L75,EnemySkills!$A$4:$K$304,3,FALSE)
+(
 ($D$4*VLOOKUP($L75,EnemySkills!$A$4:$K$304,4,FALSE))
+($F$4*VLOOKUP($L75,EnemySkills!$A$4:$K$304,5,FALSE))
+($H$4*VLOOKUP($L75,EnemySkills!$A$4:$K$304,6,FALSE))
+($I$4*VLOOKUP($L75,EnemySkills!$A$4:$K$304,7,FALSE))
)-(
 (VLOOKUP(AE$30,$A$7:$T$26,16,FALSE)*VLOOKUP($L75,EnemySkills!$A$4:$K$304,8,FALSE))
+(VLOOKUP(AE$30,$A$7:$T$26,18,FALSE)*VLOOKUP($L75,EnemySkills!$A$4:$K$304,9,FALSE))
+(VLOOKUP(AE$30,$A$7:$T$26,19,FALSE)*VLOOKUP($L75,EnemySkills!$A$4:$K$304,10,FALSE))
+(VLOOKUP(AE$30,$A$7:$T$26,20,FALSE)*VLOOKUP($L75,EnemySkills!$A$4:$K$304,11,FALSE))
),0)</f>
        <v>#N/A</v>
      </c>
      <c r="AF75" s="60" t="e">
        <f ca="1">ROUND(VLOOKUP($L75,EnemySkills!$A$4:$K$304,3,FALSE)
+(
 ($D$4*VLOOKUP($L75,EnemySkills!$A$4:$K$304,4,FALSE))
+($F$4*VLOOKUP($L75,EnemySkills!$A$4:$K$304,5,FALSE))
+($H$4*VLOOKUP($L75,EnemySkills!$A$4:$K$304,6,FALSE))
+($I$4*VLOOKUP($L75,EnemySkills!$A$4:$K$304,7,FALSE))
)-(
 (VLOOKUP(AF$30,$A$7:$T$26,16,FALSE)*VLOOKUP($L75,EnemySkills!$A$4:$K$304,8,FALSE))
+(VLOOKUP(AF$30,$A$7:$T$26,18,FALSE)*VLOOKUP($L75,EnemySkills!$A$4:$K$304,9,FALSE))
+(VLOOKUP(AF$30,$A$7:$T$26,19,FALSE)*VLOOKUP($L75,EnemySkills!$A$4:$K$304,10,FALSE))
+(VLOOKUP(AF$30,$A$7:$T$26,20,FALSE)*VLOOKUP($L75,EnemySkills!$A$4:$K$304,11,FALSE))
),0)</f>
        <v>#N/A</v>
      </c>
    </row>
    <row r="76" spans="1:32" x14ac:dyDescent="0.25">
      <c r="A76" s="45">
        <f>Skills!A49</f>
        <v>0</v>
      </c>
      <c r="B76" s="75" t="e">
        <f>VLOOKUP($A76,Skills!$A$4:$C$304,2,FALSE)</f>
        <v>#N/A</v>
      </c>
      <c r="C76" s="75"/>
      <c r="D76" s="59" t="e">
        <f>ROUND(VLOOKUP(A76,Skills!A49:K349,3,FALSE)
+((VLOOKUP(B76,$A$7:$T$26,15,FALSE)*VLOOKUP(A76,Skills!$A$4:$K$304,4,FALSE))
+(VLOOKUP(B76,$A$7:$T$26,17,FALSE)*VLOOKUP(A76,Skills!$A$4:$K$304,5,FALSE))
+(VLOOKUP(B76,$A$7:$T$26,19,FALSE)*VLOOKUP(A76,Skills!$A$4:$K$304,6,FALSE))
+(VLOOKUP(B76,$A$7:$T71,20,FALSE)*VLOOKUP(A76,Skills!$A$4:$K$304,7,FALSE)))
-(($E$4*VLOOKUP(A76,Skills!$A$4:$K$304,8,FALSE))
+($F$4*VLOOKUP(A76,Skills!$A$4:$K$304,9,FALSE))
+($H$4*VLOOKUP(A76,Skills!$A$4:$K$304,10,FALSE))
+($I$4*VLOOKUP(A76,Skills!$A$4:$K$304,11,FALSE))),0)</f>
        <v>#N/A</v>
      </c>
      <c r="E76" s="60" t="e">
        <f t="shared" si="8"/>
        <v>#N/A</v>
      </c>
      <c r="F76" s="59" t="e">
        <f>ROUND(VLOOKUP(A76,Skills!A49:K349,3,FALSE)
+(((VLOOKUP(B76,$A$7:$T$26,15,FALSE)*1.2)*VLOOKUP(A76,Skills!$A$4:$K$304,4,FALSE))
+((VLOOKUP(B76,$A$7:$T$26,17,FALSE)*1.2)*VLOOKUP(A76,Skills!$A$4:$K$304,5,FALSE))
+(VLOOKUP(B76,$A$7:$T$26,19,FALSE)*VLOOKUP(A76,Skills!$A$4:$K$304,6,FALSE))
+(VLOOKUP(B76,$A$7:$T71,20,FALSE)*VLOOKUP(A76,Skills!$A$4:$K$304,7,FALSE)))
-(($E$4*VLOOKUP(A76,Skills!$A$4:$K$304,8,FALSE))
+($F$4*VLOOKUP(A76,Skills!$A$4:$K$304,9,FALSE))
+($H$4*VLOOKUP(A76,Skills!$A$4:$K$304,10,FALSE))
+($I$4*VLOOKUP(A76,Skills!$A$4:$K$304,11,FALSE))),0)</f>
        <v>#N/A</v>
      </c>
      <c r="G76" s="60" t="e">
        <f>ROUND(VLOOKUP(A76,Skills!A49:K349,3,FALSE)
+(((VLOOKUP(B76,$A$7:$T$26,15,FALSE)*1.4)*VLOOKUP(A76,Skills!$A$4:$K$304,4,FALSE))
+((VLOOKUP(B76,$A$7:$T$26,17,FALSE)*1.4)*VLOOKUP(A76,Skills!$A$4:$K$304,5,FALSE))
+(VLOOKUP(B76,$A$7:$T$26,19,FALSE)*VLOOKUP(A76,Skills!$A$4:$K$304,6,FALSE))
+(VLOOKUP(B76,$A$7:$T71,20,FALSE)*VLOOKUP(A76,Skills!$A$4:$K$304,7,FALSE)))
-(($E$4*VLOOKUP(A76,Skills!$A$4:$K$304,8,FALSE))
+($F$4*VLOOKUP(A76,Skills!$A$4:$K$304,9,FALSE))
+($H$4*VLOOKUP(A76,Skills!$A$4:$K$304,10,FALSE))
+($I$4*VLOOKUP(A76,Skills!$A$4:$K$304,11,FALSE))),0)</f>
        <v>#N/A</v>
      </c>
      <c r="H76" s="59" t="e">
        <f>ROUND(VLOOKUP(A76,Skills!A49:K349,3,FALSE)
+((VLOOKUP(B76,$A$7:$T$26,15,FALSE)*VLOOKUP(A76,Skills!$A$4:$K$304,4,FALSE))
+(VLOOKUP(B76,$A$7:$T$26,17,FALSE)*VLOOKUP(A76,Skills!$A$4:$K$304,5,FALSE))
+(VLOOKUP(B76,$A$7:$T$26,19,FALSE)*VLOOKUP(A76,Skills!$A$4:$K$304,6,FALSE))
+(VLOOKUP(B76,$A$7:$T71,20,FALSE)*VLOOKUP(A76,Skills!$A$4:$K$304,7,FALSE)))
-((($E$4*1.2)*VLOOKUP(A76,Skills!$A$4:$K$304,8,FALSE))
+(($F$4*1.2)*VLOOKUP(A76,Skills!$A$4:$K$304,9,FALSE))
+($H$4*VLOOKUP(A76,Skills!$A$4:$K$304,10,FALSE))
+($I$4*VLOOKUP(A76,Skills!$A$4:$K$304,11,FALSE))),0)</f>
        <v>#N/A</v>
      </c>
      <c r="I76" s="61" t="e">
        <f>ROUND(VLOOKUP(A76,Skills!A49:K349,3,FALSE)
+((VLOOKUP(B76,$A$7:$T$26,15,FALSE)*VLOOKUP(A76,Skills!$A$4:$K$304,4,FALSE))
+(VLOOKUP(B76,$A$7:$T$26,17,FALSE)*VLOOKUP(A76,Skills!$A$4:$K$304,5,FALSE))
+(VLOOKUP(B76,$A$7:$T$26,19,FALSE)*VLOOKUP(A76,Skills!$A$4:$K$304,6,FALSE))
+(VLOOKUP(B76,$A$7:$T71,20,FALSE)*VLOOKUP(A76,Skills!$A$4:$K$304,7,FALSE)))
-((($E$4*1.4)*VLOOKUP(A76,Skills!$A$4:$K$304,8,FALSE))
+(($F$4*1.4)*VLOOKUP(A76,Skills!$A$4:$K$304,9,FALSE))
+($H$4*VLOOKUP(A76,Skills!$A$4:$K$304,10,FALSE))
+($I$4*VLOOKUP(A76,Skills!$A$4:$K$304,11,FALSE))),0)</f>
        <v>#N/A</v>
      </c>
      <c r="K76" s="68"/>
      <c r="L76" s="45">
        <f>EnemySkills!A49</f>
        <v>0</v>
      </c>
      <c r="M76" s="60" t="e">
        <f ca="1">ROUND(VLOOKUP($L76,EnemySkills!$A$4:$K$304,3,FALSE)
+(
 ($D$4*VLOOKUP($L76,EnemySkills!$A$4:$K$304,4,FALSE))
+($F$4*VLOOKUP($L76,EnemySkills!$A$4:$K$304,5,FALSE))
+($H$4*VLOOKUP($L76,EnemySkills!$A$4:$K$304,6,FALSE))
+($I$4*VLOOKUP($L76,EnemySkills!$A$4:$K$304,7,FALSE))
)-(
 (VLOOKUP(M$30,$A$7:$T$26,16,FALSE)*VLOOKUP($L76,EnemySkills!$A$4:$K$304,8,FALSE))
+(VLOOKUP(M$30,$A$7:$T$26,18,FALSE)*VLOOKUP($L76,EnemySkills!$A$4:$K$304,9,FALSE))
+(VLOOKUP(M$30,$A$7:$T$26,19,FALSE)*VLOOKUP($L76,EnemySkills!$A$4:$K$304,10,FALSE))
+(VLOOKUP(M$30,$A$7:$T$26,20,FALSE)*VLOOKUP($L76,EnemySkills!$A$4:$K$304,11,FALSE))
),0)</f>
        <v>#N/A</v>
      </c>
      <c r="N76" s="60" t="e">
        <f ca="1">ROUND(VLOOKUP($L76,EnemySkills!$A$4:$K$304,3,FALSE)
+(
 ($D$4*VLOOKUP($L76,EnemySkills!$A$4:$K$304,4,FALSE))
+($F$4*VLOOKUP($L76,EnemySkills!$A$4:$K$304,5,FALSE))
+($H$4*VLOOKUP($L76,EnemySkills!$A$4:$K$304,6,FALSE))
+($I$4*VLOOKUP($L76,EnemySkills!$A$4:$K$304,7,FALSE))
)-(
 (VLOOKUP(N$30,$A$7:$T$26,16,FALSE)*VLOOKUP($L76,EnemySkills!$A$4:$K$304,8,FALSE))
+(VLOOKUP(N$30,$A$7:$T$26,18,FALSE)*VLOOKUP($L76,EnemySkills!$A$4:$K$304,9,FALSE))
+(VLOOKUP(N$30,$A$7:$T$26,19,FALSE)*VLOOKUP($L76,EnemySkills!$A$4:$K$304,10,FALSE))
+(VLOOKUP(N$30,$A$7:$T$26,20,FALSE)*VLOOKUP($L76,EnemySkills!$A$4:$K$304,11,FALSE))
),0)</f>
        <v>#N/A</v>
      </c>
      <c r="O76" s="60" t="e">
        <f ca="1">ROUND(VLOOKUP($L76,EnemySkills!$A$4:$K$304,3,FALSE)
+(
 ($D$4*VLOOKUP($L76,EnemySkills!$A$4:$K$304,4,FALSE))
+($F$4*VLOOKUP($L76,EnemySkills!$A$4:$K$304,5,FALSE))
+($H$4*VLOOKUP($L76,EnemySkills!$A$4:$K$304,6,FALSE))
+($I$4*VLOOKUP($L76,EnemySkills!$A$4:$K$304,7,FALSE))
)-(
 (VLOOKUP(O$30,$A$7:$T$26,16,FALSE)*VLOOKUP($L76,EnemySkills!$A$4:$K$304,8,FALSE))
+(VLOOKUP(O$30,$A$7:$T$26,18,FALSE)*VLOOKUP($L76,EnemySkills!$A$4:$K$304,9,FALSE))
+(VLOOKUP(O$30,$A$7:$T$26,19,FALSE)*VLOOKUP($L76,EnemySkills!$A$4:$K$304,10,FALSE))
+(VLOOKUP(O$30,$A$7:$T$26,20,FALSE)*VLOOKUP($L76,EnemySkills!$A$4:$K$304,11,FALSE))
),0)</f>
        <v>#N/A</v>
      </c>
      <c r="P76" s="60" t="e">
        <f ca="1">ROUND(VLOOKUP($L76,EnemySkills!$A$4:$K$304,3,FALSE)
+(
 ($D$4*VLOOKUP($L76,EnemySkills!$A$4:$K$304,4,FALSE))
+($F$4*VLOOKUP($L76,EnemySkills!$A$4:$K$304,5,FALSE))
+($H$4*VLOOKUP($L76,EnemySkills!$A$4:$K$304,6,FALSE))
+($I$4*VLOOKUP($L76,EnemySkills!$A$4:$K$304,7,FALSE))
)-(
 (VLOOKUP(P$30,$A$7:$T$26,16,FALSE)*VLOOKUP($L76,EnemySkills!$A$4:$K$304,8,FALSE))
+(VLOOKUP(P$30,$A$7:$T$26,18,FALSE)*VLOOKUP($L76,EnemySkills!$A$4:$K$304,9,FALSE))
+(VLOOKUP(P$30,$A$7:$T$26,19,FALSE)*VLOOKUP($L76,EnemySkills!$A$4:$K$304,10,FALSE))
+(VLOOKUP(P$30,$A$7:$T$26,20,FALSE)*VLOOKUP($L76,EnemySkills!$A$4:$K$304,11,FALSE))
),0)</f>
        <v>#N/A</v>
      </c>
      <c r="Q76" s="60" t="e">
        <f ca="1">ROUND(VLOOKUP($L76,EnemySkills!$A$4:$K$304,3,FALSE)
+(
 ($D$4*VLOOKUP($L76,EnemySkills!$A$4:$K$304,4,FALSE))
+($F$4*VLOOKUP($L76,EnemySkills!$A$4:$K$304,5,FALSE))
+($H$4*VLOOKUP($L76,EnemySkills!$A$4:$K$304,6,FALSE))
+($I$4*VLOOKUP($L76,EnemySkills!$A$4:$K$304,7,FALSE))
)-(
 (VLOOKUP(Q$30,$A$7:$T$26,16,FALSE)*VLOOKUP($L76,EnemySkills!$A$4:$K$304,8,FALSE))
+(VLOOKUP(Q$30,$A$7:$T$26,18,FALSE)*VLOOKUP($L76,EnemySkills!$A$4:$K$304,9,FALSE))
+(VLOOKUP(Q$30,$A$7:$T$26,19,FALSE)*VLOOKUP($L76,EnemySkills!$A$4:$K$304,10,FALSE))
+(VLOOKUP(Q$30,$A$7:$T$26,20,FALSE)*VLOOKUP($L76,EnemySkills!$A$4:$K$304,11,FALSE))
),0)</f>
        <v>#N/A</v>
      </c>
      <c r="R76" s="60" t="e">
        <f ca="1">ROUND(VLOOKUP($L76,EnemySkills!$A$4:$K$304,3,FALSE)
+(
 ($D$4*VLOOKUP($L76,EnemySkills!$A$4:$K$304,4,FALSE))
+($F$4*VLOOKUP($L76,EnemySkills!$A$4:$K$304,5,FALSE))
+($H$4*VLOOKUP($L76,EnemySkills!$A$4:$K$304,6,FALSE))
+($I$4*VLOOKUP($L76,EnemySkills!$A$4:$K$304,7,FALSE))
)-(
 (VLOOKUP(R$30,$A$7:$T$26,16,FALSE)*VLOOKUP($L76,EnemySkills!$A$4:$K$304,8,FALSE))
+(VLOOKUP(R$30,$A$7:$T$26,18,FALSE)*VLOOKUP($L76,EnemySkills!$A$4:$K$304,9,FALSE))
+(VLOOKUP(R$30,$A$7:$T$26,19,FALSE)*VLOOKUP($L76,EnemySkills!$A$4:$K$304,10,FALSE))
+(VLOOKUP(R$30,$A$7:$T$26,20,FALSE)*VLOOKUP($L76,EnemySkills!$A$4:$K$304,11,FALSE))
),0)</f>
        <v>#N/A</v>
      </c>
      <c r="S76" s="60" t="e">
        <f ca="1">ROUND(VLOOKUP($L76,EnemySkills!$A$4:$K$304,3,FALSE)
+(
 ($D$4*VLOOKUP($L76,EnemySkills!$A$4:$K$304,4,FALSE))
+($F$4*VLOOKUP($L76,EnemySkills!$A$4:$K$304,5,FALSE))
+($H$4*VLOOKUP($L76,EnemySkills!$A$4:$K$304,6,FALSE))
+($I$4*VLOOKUP($L76,EnemySkills!$A$4:$K$304,7,FALSE))
)-(
 (VLOOKUP(S$30,$A$7:$T$26,16,FALSE)*VLOOKUP($L76,EnemySkills!$A$4:$K$304,8,FALSE))
+(VLOOKUP(S$30,$A$7:$T$26,18,FALSE)*VLOOKUP($L76,EnemySkills!$A$4:$K$304,9,FALSE))
+(VLOOKUP(S$30,$A$7:$T$26,19,FALSE)*VLOOKUP($L76,EnemySkills!$A$4:$K$304,10,FALSE))
+(VLOOKUP(S$30,$A$7:$T$26,20,FALSE)*VLOOKUP($L76,EnemySkills!$A$4:$K$304,11,FALSE))
),0)</f>
        <v>#N/A</v>
      </c>
      <c r="T76" s="60" t="e">
        <f ca="1">ROUND(VLOOKUP($L76,EnemySkills!$A$4:$K$304,3,FALSE)
+(
 ($D$4*VLOOKUP($L76,EnemySkills!$A$4:$K$304,4,FALSE))
+($F$4*VLOOKUP($L76,EnemySkills!$A$4:$K$304,5,FALSE))
+($H$4*VLOOKUP($L76,EnemySkills!$A$4:$K$304,6,FALSE))
+($I$4*VLOOKUP($L76,EnemySkills!$A$4:$K$304,7,FALSE))
)-(
 (VLOOKUP(T$30,$A$7:$T$26,16,FALSE)*VLOOKUP($L76,EnemySkills!$A$4:$K$304,8,FALSE))
+(VLOOKUP(T$30,$A$7:$T$26,18,FALSE)*VLOOKUP($L76,EnemySkills!$A$4:$K$304,9,FALSE))
+(VLOOKUP(T$30,$A$7:$T$26,19,FALSE)*VLOOKUP($L76,EnemySkills!$A$4:$K$304,10,FALSE))
+(VLOOKUP(T$30,$A$7:$T$26,20,FALSE)*VLOOKUP($L76,EnemySkills!$A$4:$K$304,11,FALSE))
),0)</f>
        <v>#N/A</v>
      </c>
      <c r="U76" s="60" t="e">
        <f ca="1">ROUND(VLOOKUP($L76,EnemySkills!$A$4:$K$304,3,FALSE)
+(
 ($D$4*VLOOKUP($L76,EnemySkills!$A$4:$K$304,4,FALSE))
+($F$4*VLOOKUP($L76,EnemySkills!$A$4:$K$304,5,FALSE))
+($H$4*VLOOKUP($L76,EnemySkills!$A$4:$K$304,6,FALSE))
+($I$4*VLOOKUP($L76,EnemySkills!$A$4:$K$304,7,FALSE))
)-(
 (VLOOKUP(U$30,$A$7:$T$26,16,FALSE)*VLOOKUP($L76,EnemySkills!$A$4:$K$304,8,FALSE))
+(VLOOKUP(U$30,$A$7:$T$26,18,FALSE)*VLOOKUP($L76,EnemySkills!$A$4:$K$304,9,FALSE))
+(VLOOKUP(U$30,$A$7:$T$26,19,FALSE)*VLOOKUP($L76,EnemySkills!$A$4:$K$304,10,FALSE))
+(VLOOKUP(U$30,$A$7:$T$26,20,FALSE)*VLOOKUP($L76,EnemySkills!$A$4:$K$304,11,FALSE))
),0)</f>
        <v>#N/A</v>
      </c>
      <c r="V76" s="60" t="e">
        <f ca="1">ROUND(VLOOKUP($L76,EnemySkills!$A$4:$K$304,3,FALSE)
+(
 ($D$4*VLOOKUP($L76,EnemySkills!$A$4:$K$304,4,FALSE))
+($F$4*VLOOKUP($L76,EnemySkills!$A$4:$K$304,5,FALSE))
+($H$4*VLOOKUP($L76,EnemySkills!$A$4:$K$304,6,FALSE))
+($I$4*VLOOKUP($L76,EnemySkills!$A$4:$K$304,7,FALSE))
)-(
 (VLOOKUP(V$30,$A$7:$T$26,16,FALSE)*VLOOKUP($L76,EnemySkills!$A$4:$K$304,8,FALSE))
+(VLOOKUP(V$30,$A$7:$T$26,18,FALSE)*VLOOKUP($L76,EnemySkills!$A$4:$K$304,9,FALSE))
+(VLOOKUP(V$30,$A$7:$T$26,19,FALSE)*VLOOKUP($L76,EnemySkills!$A$4:$K$304,10,FALSE))
+(VLOOKUP(V$30,$A$7:$T$26,20,FALSE)*VLOOKUP($L76,EnemySkills!$A$4:$K$304,11,FALSE))
),0)</f>
        <v>#N/A</v>
      </c>
      <c r="W76" s="60" t="e">
        <f ca="1">ROUND(VLOOKUP($L76,EnemySkills!$A$4:$K$304,3,FALSE)
+(
 ($D$4*VLOOKUP($L76,EnemySkills!$A$4:$K$304,4,FALSE))
+($F$4*VLOOKUP($L76,EnemySkills!$A$4:$K$304,5,FALSE))
+($H$4*VLOOKUP($L76,EnemySkills!$A$4:$K$304,6,FALSE))
+($I$4*VLOOKUP($L76,EnemySkills!$A$4:$K$304,7,FALSE))
)-(
 (VLOOKUP(W$30,$A$7:$T$26,16,FALSE)*VLOOKUP($L76,EnemySkills!$A$4:$K$304,8,FALSE))
+(VLOOKUP(W$30,$A$7:$T$26,18,FALSE)*VLOOKUP($L76,EnemySkills!$A$4:$K$304,9,FALSE))
+(VLOOKUP(W$30,$A$7:$T$26,19,FALSE)*VLOOKUP($L76,EnemySkills!$A$4:$K$304,10,FALSE))
+(VLOOKUP(W$30,$A$7:$T$26,20,FALSE)*VLOOKUP($L76,EnemySkills!$A$4:$K$304,11,FALSE))
),0)</f>
        <v>#N/A</v>
      </c>
      <c r="X76" s="60" t="e">
        <f ca="1">ROUND(VLOOKUP($L76,EnemySkills!$A$4:$K$304,3,FALSE)
+(
 ($D$4*VLOOKUP($L76,EnemySkills!$A$4:$K$304,4,FALSE))
+($F$4*VLOOKUP($L76,EnemySkills!$A$4:$K$304,5,FALSE))
+($H$4*VLOOKUP($L76,EnemySkills!$A$4:$K$304,6,FALSE))
+($I$4*VLOOKUP($L76,EnemySkills!$A$4:$K$304,7,FALSE))
)-(
 (VLOOKUP(X$30,$A$7:$T$26,16,FALSE)*VLOOKUP($L76,EnemySkills!$A$4:$K$304,8,FALSE))
+(VLOOKUP(X$30,$A$7:$T$26,18,FALSE)*VLOOKUP($L76,EnemySkills!$A$4:$K$304,9,FALSE))
+(VLOOKUP(X$30,$A$7:$T$26,19,FALSE)*VLOOKUP($L76,EnemySkills!$A$4:$K$304,10,FALSE))
+(VLOOKUP(X$30,$A$7:$T$26,20,FALSE)*VLOOKUP($L76,EnemySkills!$A$4:$K$304,11,FALSE))
),0)</f>
        <v>#N/A</v>
      </c>
      <c r="Y76" s="60" t="e">
        <f ca="1">ROUND(VLOOKUP($L76,EnemySkills!$A$4:$K$304,3,FALSE)
+(
 ($D$4*VLOOKUP($L76,EnemySkills!$A$4:$K$304,4,FALSE))
+($F$4*VLOOKUP($L76,EnemySkills!$A$4:$K$304,5,FALSE))
+($H$4*VLOOKUP($L76,EnemySkills!$A$4:$K$304,6,FALSE))
+($I$4*VLOOKUP($L76,EnemySkills!$A$4:$K$304,7,FALSE))
)-(
 (VLOOKUP(Y$30,$A$7:$T$26,16,FALSE)*VLOOKUP($L76,EnemySkills!$A$4:$K$304,8,FALSE))
+(VLOOKUP(Y$30,$A$7:$T$26,18,FALSE)*VLOOKUP($L76,EnemySkills!$A$4:$K$304,9,FALSE))
+(VLOOKUP(Y$30,$A$7:$T$26,19,FALSE)*VLOOKUP($L76,EnemySkills!$A$4:$K$304,10,FALSE))
+(VLOOKUP(Y$30,$A$7:$T$26,20,FALSE)*VLOOKUP($L76,EnemySkills!$A$4:$K$304,11,FALSE))
),0)</f>
        <v>#N/A</v>
      </c>
      <c r="Z76" s="60" t="e">
        <f ca="1">ROUND(VLOOKUP($L76,EnemySkills!$A$4:$K$304,3,FALSE)
+(
 ($D$4*VLOOKUP($L76,EnemySkills!$A$4:$K$304,4,FALSE))
+($F$4*VLOOKUP($L76,EnemySkills!$A$4:$K$304,5,FALSE))
+($H$4*VLOOKUP($L76,EnemySkills!$A$4:$K$304,6,FALSE))
+($I$4*VLOOKUP($L76,EnemySkills!$A$4:$K$304,7,FALSE))
)-(
 (VLOOKUP(Z$30,$A$7:$T$26,16,FALSE)*VLOOKUP($L76,EnemySkills!$A$4:$K$304,8,FALSE))
+(VLOOKUP(Z$30,$A$7:$T$26,18,FALSE)*VLOOKUP($L76,EnemySkills!$A$4:$K$304,9,FALSE))
+(VLOOKUP(Z$30,$A$7:$T$26,19,FALSE)*VLOOKUP($L76,EnemySkills!$A$4:$K$304,10,FALSE))
+(VLOOKUP(Z$30,$A$7:$T$26,20,FALSE)*VLOOKUP($L76,EnemySkills!$A$4:$K$304,11,FALSE))
),0)</f>
        <v>#N/A</v>
      </c>
      <c r="AA76" s="60" t="e">
        <f ca="1">ROUND(VLOOKUP($L76,EnemySkills!$A$4:$K$304,3,FALSE)
+(
 ($D$4*VLOOKUP($L76,EnemySkills!$A$4:$K$304,4,FALSE))
+($F$4*VLOOKUP($L76,EnemySkills!$A$4:$K$304,5,FALSE))
+($H$4*VLOOKUP($L76,EnemySkills!$A$4:$K$304,6,FALSE))
+($I$4*VLOOKUP($L76,EnemySkills!$A$4:$K$304,7,FALSE))
)-(
 (VLOOKUP(AA$30,$A$7:$T$26,16,FALSE)*VLOOKUP($L76,EnemySkills!$A$4:$K$304,8,FALSE))
+(VLOOKUP(AA$30,$A$7:$T$26,18,FALSE)*VLOOKUP($L76,EnemySkills!$A$4:$K$304,9,FALSE))
+(VLOOKUP(AA$30,$A$7:$T$26,19,FALSE)*VLOOKUP($L76,EnemySkills!$A$4:$K$304,10,FALSE))
+(VLOOKUP(AA$30,$A$7:$T$26,20,FALSE)*VLOOKUP($L76,EnemySkills!$A$4:$K$304,11,FALSE))
),0)</f>
        <v>#N/A</v>
      </c>
      <c r="AB76" s="60" t="e">
        <f ca="1">ROUND(VLOOKUP($L76,EnemySkills!$A$4:$K$304,3,FALSE)
+(
 ($D$4*VLOOKUP($L76,EnemySkills!$A$4:$K$304,4,FALSE))
+($F$4*VLOOKUP($L76,EnemySkills!$A$4:$K$304,5,FALSE))
+($H$4*VLOOKUP($L76,EnemySkills!$A$4:$K$304,6,FALSE))
+($I$4*VLOOKUP($L76,EnemySkills!$A$4:$K$304,7,FALSE))
)-(
 (VLOOKUP(AB$30,$A$7:$T$26,16,FALSE)*VLOOKUP($L76,EnemySkills!$A$4:$K$304,8,FALSE))
+(VLOOKUP(AB$30,$A$7:$T$26,18,FALSE)*VLOOKUP($L76,EnemySkills!$A$4:$K$304,9,FALSE))
+(VLOOKUP(AB$30,$A$7:$T$26,19,FALSE)*VLOOKUP($L76,EnemySkills!$A$4:$K$304,10,FALSE))
+(VLOOKUP(AB$30,$A$7:$T$26,20,FALSE)*VLOOKUP($L76,EnemySkills!$A$4:$K$304,11,FALSE))
),0)</f>
        <v>#N/A</v>
      </c>
      <c r="AC76" s="60" t="e">
        <f ca="1">ROUND(VLOOKUP($L76,EnemySkills!$A$4:$K$304,3,FALSE)
+(
 ($D$4*VLOOKUP($L76,EnemySkills!$A$4:$K$304,4,FALSE))
+($F$4*VLOOKUP($L76,EnemySkills!$A$4:$K$304,5,FALSE))
+($H$4*VLOOKUP($L76,EnemySkills!$A$4:$K$304,6,FALSE))
+($I$4*VLOOKUP($L76,EnemySkills!$A$4:$K$304,7,FALSE))
)-(
 (VLOOKUP(AC$30,$A$7:$T$26,16,FALSE)*VLOOKUP($L76,EnemySkills!$A$4:$K$304,8,FALSE))
+(VLOOKUP(AC$30,$A$7:$T$26,18,FALSE)*VLOOKUP($L76,EnemySkills!$A$4:$K$304,9,FALSE))
+(VLOOKUP(AC$30,$A$7:$T$26,19,FALSE)*VLOOKUP($L76,EnemySkills!$A$4:$K$304,10,FALSE))
+(VLOOKUP(AC$30,$A$7:$T$26,20,FALSE)*VLOOKUP($L76,EnemySkills!$A$4:$K$304,11,FALSE))
),0)</f>
        <v>#N/A</v>
      </c>
      <c r="AD76" s="60" t="e">
        <f ca="1">ROUND(VLOOKUP($L76,EnemySkills!$A$4:$K$304,3,FALSE)
+(
 ($D$4*VLOOKUP($L76,EnemySkills!$A$4:$K$304,4,FALSE))
+($F$4*VLOOKUP($L76,EnemySkills!$A$4:$K$304,5,FALSE))
+($H$4*VLOOKUP($L76,EnemySkills!$A$4:$K$304,6,FALSE))
+($I$4*VLOOKUP($L76,EnemySkills!$A$4:$K$304,7,FALSE))
)-(
 (VLOOKUP(AD$30,$A$7:$T$26,16,FALSE)*VLOOKUP($L76,EnemySkills!$A$4:$K$304,8,FALSE))
+(VLOOKUP(AD$30,$A$7:$T$26,18,FALSE)*VLOOKUP($L76,EnemySkills!$A$4:$K$304,9,FALSE))
+(VLOOKUP(AD$30,$A$7:$T$26,19,FALSE)*VLOOKUP($L76,EnemySkills!$A$4:$K$304,10,FALSE))
+(VLOOKUP(AD$30,$A$7:$T$26,20,FALSE)*VLOOKUP($L76,EnemySkills!$A$4:$K$304,11,FALSE))
),0)</f>
        <v>#N/A</v>
      </c>
      <c r="AE76" s="60" t="e">
        <f ca="1">ROUND(VLOOKUP($L76,EnemySkills!$A$4:$K$304,3,FALSE)
+(
 ($D$4*VLOOKUP($L76,EnemySkills!$A$4:$K$304,4,FALSE))
+($F$4*VLOOKUP($L76,EnemySkills!$A$4:$K$304,5,FALSE))
+($H$4*VLOOKUP($L76,EnemySkills!$A$4:$K$304,6,FALSE))
+($I$4*VLOOKUP($L76,EnemySkills!$A$4:$K$304,7,FALSE))
)-(
 (VLOOKUP(AE$30,$A$7:$T$26,16,FALSE)*VLOOKUP($L76,EnemySkills!$A$4:$K$304,8,FALSE))
+(VLOOKUP(AE$30,$A$7:$T$26,18,FALSE)*VLOOKUP($L76,EnemySkills!$A$4:$K$304,9,FALSE))
+(VLOOKUP(AE$30,$A$7:$T$26,19,FALSE)*VLOOKUP($L76,EnemySkills!$A$4:$K$304,10,FALSE))
+(VLOOKUP(AE$30,$A$7:$T$26,20,FALSE)*VLOOKUP($L76,EnemySkills!$A$4:$K$304,11,FALSE))
),0)</f>
        <v>#N/A</v>
      </c>
      <c r="AF76" s="60" t="e">
        <f ca="1">ROUND(VLOOKUP($L76,EnemySkills!$A$4:$K$304,3,FALSE)
+(
 ($D$4*VLOOKUP($L76,EnemySkills!$A$4:$K$304,4,FALSE))
+($F$4*VLOOKUP($L76,EnemySkills!$A$4:$K$304,5,FALSE))
+($H$4*VLOOKUP($L76,EnemySkills!$A$4:$K$304,6,FALSE))
+($I$4*VLOOKUP($L76,EnemySkills!$A$4:$K$304,7,FALSE))
)-(
 (VLOOKUP(AF$30,$A$7:$T$26,16,FALSE)*VLOOKUP($L76,EnemySkills!$A$4:$K$304,8,FALSE))
+(VLOOKUP(AF$30,$A$7:$T$26,18,FALSE)*VLOOKUP($L76,EnemySkills!$A$4:$K$304,9,FALSE))
+(VLOOKUP(AF$30,$A$7:$T$26,19,FALSE)*VLOOKUP($L76,EnemySkills!$A$4:$K$304,10,FALSE))
+(VLOOKUP(AF$30,$A$7:$T$26,20,FALSE)*VLOOKUP($L76,EnemySkills!$A$4:$K$304,11,FALSE))
),0)</f>
        <v>#N/A</v>
      </c>
    </row>
    <row r="77" spans="1:32" x14ac:dyDescent="0.25">
      <c r="A77" s="45">
        <f>Skills!A50</f>
        <v>0</v>
      </c>
      <c r="B77" s="75" t="e">
        <f>VLOOKUP($A77,Skills!$A$4:$C$304,2,FALSE)</f>
        <v>#N/A</v>
      </c>
      <c r="C77" s="75"/>
      <c r="D77" s="59" t="e">
        <f>ROUND(VLOOKUP(A77,Skills!A50:K350,3,FALSE)
+((VLOOKUP(B77,$A$7:$T$26,15,FALSE)*VLOOKUP(A77,Skills!$A$4:$K$304,4,FALSE))
+(VLOOKUP(B77,$A$7:$T$26,17,FALSE)*VLOOKUP(A77,Skills!$A$4:$K$304,5,FALSE))
+(VLOOKUP(B77,$A$7:$T$26,19,FALSE)*VLOOKUP(A77,Skills!$A$4:$K$304,6,FALSE))
+(VLOOKUP(B77,$A$7:$T72,20,FALSE)*VLOOKUP(A77,Skills!$A$4:$K$304,7,FALSE)))
-(($E$4*VLOOKUP(A77,Skills!$A$4:$K$304,8,FALSE))
+($F$4*VLOOKUP(A77,Skills!$A$4:$K$304,9,FALSE))
+($H$4*VLOOKUP(A77,Skills!$A$4:$K$304,10,FALSE))
+($I$4*VLOOKUP(A77,Skills!$A$4:$K$304,11,FALSE))),0)</f>
        <v>#N/A</v>
      </c>
      <c r="E77" s="60" t="e">
        <f t="shared" si="8"/>
        <v>#N/A</v>
      </c>
      <c r="F77" s="59" t="e">
        <f>ROUND(VLOOKUP(A77,Skills!A50:K350,3,FALSE)
+(((VLOOKUP(B77,$A$7:$T$26,15,FALSE)*1.2)*VLOOKUP(A77,Skills!$A$4:$K$304,4,FALSE))
+((VLOOKUP(B77,$A$7:$T$26,17,FALSE)*1.2)*VLOOKUP(A77,Skills!$A$4:$K$304,5,FALSE))
+(VLOOKUP(B77,$A$7:$T$26,19,FALSE)*VLOOKUP(A77,Skills!$A$4:$K$304,6,FALSE))
+(VLOOKUP(B77,$A$7:$T72,20,FALSE)*VLOOKUP(A77,Skills!$A$4:$K$304,7,FALSE)))
-(($E$4*VLOOKUP(A77,Skills!$A$4:$K$304,8,FALSE))
+($F$4*VLOOKUP(A77,Skills!$A$4:$K$304,9,FALSE))
+($H$4*VLOOKUP(A77,Skills!$A$4:$K$304,10,FALSE))
+($I$4*VLOOKUP(A77,Skills!$A$4:$K$304,11,FALSE))),0)</f>
        <v>#N/A</v>
      </c>
      <c r="G77" s="60" t="e">
        <f>ROUND(VLOOKUP(A77,Skills!A50:K350,3,FALSE)
+(((VLOOKUP(B77,$A$7:$T$26,15,FALSE)*1.4)*VLOOKUP(A77,Skills!$A$4:$K$304,4,FALSE))
+((VLOOKUP(B77,$A$7:$T$26,17,FALSE)*1.4)*VLOOKUP(A77,Skills!$A$4:$K$304,5,FALSE))
+(VLOOKUP(B77,$A$7:$T$26,19,FALSE)*VLOOKUP(A77,Skills!$A$4:$K$304,6,FALSE))
+(VLOOKUP(B77,$A$7:$T72,20,FALSE)*VLOOKUP(A77,Skills!$A$4:$K$304,7,FALSE)))
-(($E$4*VLOOKUP(A77,Skills!$A$4:$K$304,8,FALSE))
+($F$4*VLOOKUP(A77,Skills!$A$4:$K$304,9,FALSE))
+($H$4*VLOOKUP(A77,Skills!$A$4:$K$304,10,FALSE))
+($I$4*VLOOKUP(A77,Skills!$A$4:$K$304,11,FALSE))),0)</f>
        <v>#N/A</v>
      </c>
      <c r="H77" s="59" t="e">
        <f>ROUND(VLOOKUP(A77,Skills!A50:K350,3,FALSE)
+((VLOOKUP(B77,$A$7:$T$26,15,FALSE)*VLOOKUP(A77,Skills!$A$4:$K$304,4,FALSE))
+(VLOOKUP(B77,$A$7:$T$26,17,FALSE)*VLOOKUP(A77,Skills!$A$4:$K$304,5,FALSE))
+(VLOOKUP(B77,$A$7:$T$26,19,FALSE)*VLOOKUP(A77,Skills!$A$4:$K$304,6,FALSE))
+(VLOOKUP(B77,$A$7:$T72,20,FALSE)*VLOOKUP(A77,Skills!$A$4:$K$304,7,FALSE)))
-((($E$4*1.2)*VLOOKUP(A77,Skills!$A$4:$K$304,8,FALSE))
+(($F$4*1.2)*VLOOKUP(A77,Skills!$A$4:$K$304,9,FALSE))
+($H$4*VLOOKUP(A77,Skills!$A$4:$K$304,10,FALSE))
+($I$4*VLOOKUP(A77,Skills!$A$4:$K$304,11,FALSE))),0)</f>
        <v>#N/A</v>
      </c>
      <c r="I77" s="61" t="e">
        <f>ROUND(VLOOKUP(A77,Skills!A50:K350,3,FALSE)
+((VLOOKUP(B77,$A$7:$T$26,15,FALSE)*VLOOKUP(A77,Skills!$A$4:$K$304,4,FALSE))
+(VLOOKUP(B77,$A$7:$T$26,17,FALSE)*VLOOKUP(A77,Skills!$A$4:$K$304,5,FALSE))
+(VLOOKUP(B77,$A$7:$T$26,19,FALSE)*VLOOKUP(A77,Skills!$A$4:$K$304,6,FALSE))
+(VLOOKUP(B77,$A$7:$T72,20,FALSE)*VLOOKUP(A77,Skills!$A$4:$K$304,7,FALSE)))
-((($E$4*1.4)*VLOOKUP(A77,Skills!$A$4:$K$304,8,FALSE))
+(($F$4*1.4)*VLOOKUP(A77,Skills!$A$4:$K$304,9,FALSE))
+($H$4*VLOOKUP(A77,Skills!$A$4:$K$304,10,FALSE))
+($I$4*VLOOKUP(A77,Skills!$A$4:$K$304,11,FALSE))),0)</f>
        <v>#N/A</v>
      </c>
      <c r="K77" s="68"/>
      <c r="L77" s="45">
        <f>EnemySkills!A50</f>
        <v>0</v>
      </c>
      <c r="M77" s="60" t="e">
        <f ca="1">ROUND(VLOOKUP($L77,EnemySkills!$A$4:$K$304,3,FALSE)
+(
 ($D$4*VLOOKUP($L77,EnemySkills!$A$4:$K$304,4,FALSE))
+($F$4*VLOOKUP($L77,EnemySkills!$A$4:$K$304,5,FALSE))
+($H$4*VLOOKUP($L77,EnemySkills!$A$4:$K$304,6,FALSE))
+($I$4*VLOOKUP($L77,EnemySkills!$A$4:$K$304,7,FALSE))
)-(
 (VLOOKUP(M$30,$A$7:$T$26,16,FALSE)*VLOOKUP($L77,EnemySkills!$A$4:$K$304,8,FALSE))
+(VLOOKUP(M$30,$A$7:$T$26,18,FALSE)*VLOOKUP($L77,EnemySkills!$A$4:$K$304,9,FALSE))
+(VLOOKUP(M$30,$A$7:$T$26,19,FALSE)*VLOOKUP($L77,EnemySkills!$A$4:$K$304,10,FALSE))
+(VLOOKUP(M$30,$A$7:$T$26,20,FALSE)*VLOOKUP($L77,EnemySkills!$A$4:$K$304,11,FALSE))
),0)</f>
        <v>#N/A</v>
      </c>
      <c r="N77" s="60" t="e">
        <f ca="1">ROUND(VLOOKUP($L77,EnemySkills!$A$4:$K$304,3,FALSE)
+(
 ($D$4*VLOOKUP($L77,EnemySkills!$A$4:$K$304,4,FALSE))
+($F$4*VLOOKUP($L77,EnemySkills!$A$4:$K$304,5,FALSE))
+($H$4*VLOOKUP($L77,EnemySkills!$A$4:$K$304,6,FALSE))
+($I$4*VLOOKUP($L77,EnemySkills!$A$4:$K$304,7,FALSE))
)-(
 (VLOOKUP(N$30,$A$7:$T$26,16,FALSE)*VLOOKUP($L77,EnemySkills!$A$4:$K$304,8,FALSE))
+(VLOOKUP(N$30,$A$7:$T$26,18,FALSE)*VLOOKUP($L77,EnemySkills!$A$4:$K$304,9,FALSE))
+(VLOOKUP(N$30,$A$7:$T$26,19,FALSE)*VLOOKUP($L77,EnemySkills!$A$4:$K$304,10,FALSE))
+(VLOOKUP(N$30,$A$7:$T$26,20,FALSE)*VLOOKUP($L77,EnemySkills!$A$4:$K$304,11,FALSE))
),0)</f>
        <v>#N/A</v>
      </c>
      <c r="O77" s="60" t="e">
        <f ca="1">ROUND(VLOOKUP($L77,EnemySkills!$A$4:$K$304,3,FALSE)
+(
 ($D$4*VLOOKUP($L77,EnemySkills!$A$4:$K$304,4,FALSE))
+($F$4*VLOOKUP($L77,EnemySkills!$A$4:$K$304,5,FALSE))
+($H$4*VLOOKUP($L77,EnemySkills!$A$4:$K$304,6,FALSE))
+($I$4*VLOOKUP($L77,EnemySkills!$A$4:$K$304,7,FALSE))
)-(
 (VLOOKUP(O$30,$A$7:$T$26,16,FALSE)*VLOOKUP($L77,EnemySkills!$A$4:$K$304,8,FALSE))
+(VLOOKUP(O$30,$A$7:$T$26,18,FALSE)*VLOOKUP($L77,EnemySkills!$A$4:$K$304,9,FALSE))
+(VLOOKUP(O$30,$A$7:$T$26,19,FALSE)*VLOOKUP($L77,EnemySkills!$A$4:$K$304,10,FALSE))
+(VLOOKUP(O$30,$A$7:$T$26,20,FALSE)*VLOOKUP($L77,EnemySkills!$A$4:$K$304,11,FALSE))
),0)</f>
        <v>#N/A</v>
      </c>
      <c r="P77" s="60" t="e">
        <f ca="1">ROUND(VLOOKUP($L77,EnemySkills!$A$4:$K$304,3,FALSE)
+(
 ($D$4*VLOOKUP($L77,EnemySkills!$A$4:$K$304,4,FALSE))
+($F$4*VLOOKUP($L77,EnemySkills!$A$4:$K$304,5,FALSE))
+($H$4*VLOOKUP($L77,EnemySkills!$A$4:$K$304,6,FALSE))
+($I$4*VLOOKUP($L77,EnemySkills!$A$4:$K$304,7,FALSE))
)-(
 (VLOOKUP(P$30,$A$7:$T$26,16,FALSE)*VLOOKUP($L77,EnemySkills!$A$4:$K$304,8,FALSE))
+(VLOOKUP(P$30,$A$7:$T$26,18,FALSE)*VLOOKUP($L77,EnemySkills!$A$4:$K$304,9,FALSE))
+(VLOOKUP(P$30,$A$7:$T$26,19,FALSE)*VLOOKUP($L77,EnemySkills!$A$4:$K$304,10,FALSE))
+(VLOOKUP(P$30,$A$7:$T$26,20,FALSE)*VLOOKUP($L77,EnemySkills!$A$4:$K$304,11,FALSE))
),0)</f>
        <v>#N/A</v>
      </c>
      <c r="Q77" s="60" t="e">
        <f ca="1">ROUND(VLOOKUP($L77,EnemySkills!$A$4:$K$304,3,FALSE)
+(
 ($D$4*VLOOKUP($L77,EnemySkills!$A$4:$K$304,4,FALSE))
+($F$4*VLOOKUP($L77,EnemySkills!$A$4:$K$304,5,FALSE))
+($H$4*VLOOKUP($L77,EnemySkills!$A$4:$K$304,6,FALSE))
+($I$4*VLOOKUP($L77,EnemySkills!$A$4:$K$304,7,FALSE))
)-(
 (VLOOKUP(Q$30,$A$7:$T$26,16,FALSE)*VLOOKUP($L77,EnemySkills!$A$4:$K$304,8,FALSE))
+(VLOOKUP(Q$30,$A$7:$T$26,18,FALSE)*VLOOKUP($L77,EnemySkills!$A$4:$K$304,9,FALSE))
+(VLOOKUP(Q$30,$A$7:$T$26,19,FALSE)*VLOOKUP($L77,EnemySkills!$A$4:$K$304,10,FALSE))
+(VLOOKUP(Q$30,$A$7:$T$26,20,FALSE)*VLOOKUP($L77,EnemySkills!$A$4:$K$304,11,FALSE))
),0)</f>
        <v>#N/A</v>
      </c>
      <c r="R77" s="60" t="e">
        <f ca="1">ROUND(VLOOKUP($L77,EnemySkills!$A$4:$K$304,3,FALSE)
+(
 ($D$4*VLOOKUP($L77,EnemySkills!$A$4:$K$304,4,FALSE))
+($F$4*VLOOKUP($L77,EnemySkills!$A$4:$K$304,5,FALSE))
+($H$4*VLOOKUP($L77,EnemySkills!$A$4:$K$304,6,FALSE))
+($I$4*VLOOKUP($L77,EnemySkills!$A$4:$K$304,7,FALSE))
)-(
 (VLOOKUP(R$30,$A$7:$T$26,16,FALSE)*VLOOKUP($L77,EnemySkills!$A$4:$K$304,8,FALSE))
+(VLOOKUP(R$30,$A$7:$T$26,18,FALSE)*VLOOKUP($L77,EnemySkills!$A$4:$K$304,9,FALSE))
+(VLOOKUP(R$30,$A$7:$T$26,19,FALSE)*VLOOKUP($L77,EnemySkills!$A$4:$K$304,10,FALSE))
+(VLOOKUP(R$30,$A$7:$T$26,20,FALSE)*VLOOKUP($L77,EnemySkills!$A$4:$K$304,11,FALSE))
),0)</f>
        <v>#N/A</v>
      </c>
      <c r="S77" s="60" t="e">
        <f ca="1">ROUND(VLOOKUP($L77,EnemySkills!$A$4:$K$304,3,FALSE)
+(
 ($D$4*VLOOKUP($L77,EnemySkills!$A$4:$K$304,4,FALSE))
+($F$4*VLOOKUP($L77,EnemySkills!$A$4:$K$304,5,FALSE))
+($H$4*VLOOKUP($L77,EnemySkills!$A$4:$K$304,6,FALSE))
+($I$4*VLOOKUP($L77,EnemySkills!$A$4:$K$304,7,FALSE))
)-(
 (VLOOKUP(S$30,$A$7:$T$26,16,FALSE)*VLOOKUP($L77,EnemySkills!$A$4:$K$304,8,FALSE))
+(VLOOKUP(S$30,$A$7:$T$26,18,FALSE)*VLOOKUP($L77,EnemySkills!$A$4:$K$304,9,FALSE))
+(VLOOKUP(S$30,$A$7:$T$26,19,FALSE)*VLOOKUP($L77,EnemySkills!$A$4:$K$304,10,FALSE))
+(VLOOKUP(S$30,$A$7:$T$26,20,FALSE)*VLOOKUP($L77,EnemySkills!$A$4:$K$304,11,FALSE))
),0)</f>
        <v>#N/A</v>
      </c>
      <c r="T77" s="60" t="e">
        <f ca="1">ROUND(VLOOKUP($L77,EnemySkills!$A$4:$K$304,3,FALSE)
+(
 ($D$4*VLOOKUP($L77,EnemySkills!$A$4:$K$304,4,FALSE))
+($F$4*VLOOKUP($L77,EnemySkills!$A$4:$K$304,5,FALSE))
+($H$4*VLOOKUP($L77,EnemySkills!$A$4:$K$304,6,FALSE))
+($I$4*VLOOKUP($L77,EnemySkills!$A$4:$K$304,7,FALSE))
)-(
 (VLOOKUP(T$30,$A$7:$T$26,16,FALSE)*VLOOKUP($L77,EnemySkills!$A$4:$K$304,8,FALSE))
+(VLOOKUP(T$30,$A$7:$T$26,18,FALSE)*VLOOKUP($L77,EnemySkills!$A$4:$K$304,9,FALSE))
+(VLOOKUP(T$30,$A$7:$T$26,19,FALSE)*VLOOKUP($L77,EnemySkills!$A$4:$K$304,10,FALSE))
+(VLOOKUP(T$30,$A$7:$T$26,20,FALSE)*VLOOKUP($L77,EnemySkills!$A$4:$K$304,11,FALSE))
),0)</f>
        <v>#N/A</v>
      </c>
      <c r="U77" s="60" t="e">
        <f ca="1">ROUND(VLOOKUP($L77,EnemySkills!$A$4:$K$304,3,FALSE)
+(
 ($D$4*VLOOKUP($L77,EnemySkills!$A$4:$K$304,4,FALSE))
+($F$4*VLOOKUP($L77,EnemySkills!$A$4:$K$304,5,FALSE))
+($H$4*VLOOKUP($L77,EnemySkills!$A$4:$K$304,6,FALSE))
+($I$4*VLOOKUP($L77,EnemySkills!$A$4:$K$304,7,FALSE))
)-(
 (VLOOKUP(U$30,$A$7:$T$26,16,FALSE)*VLOOKUP($L77,EnemySkills!$A$4:$K$304,8,FALSE))
+(VLOOKUP(U$30,$A$7:$T$26,18,FALSE)*VLOOKUP($L77,EnemySkills!$A$4:$K$304,9,FALSE))
+(VLOOKUP(U$30,$A$7:$T$26,19,FALSE)*VLOOKUP($L77,EnemySkills!$A$4:$K$304,10,FALSE))
+(VLOOKUP(U$30,$A$7:$T$26,20,FALSE)*VLOOKUP($L77,EnemySkills!$A$4:$K$304,11,FALSE))
),0)</f>
        <v>#N/A</v>
      </c>
      <c r="V77" s="60" t="e">
        <f ca="1">ROUND(VLOOKUP($L77,EnemySkills!$A$4:$K$304,3,FALSE)
+(
 ($D$4*VLOOKUP($L77,EnemySkills!$A$4:$K$304,4,FALSE))
+($F$4*VLOOKUP($L77,EnemySkills!$A$4:$K$304,5,FALSE))
+($H$4*VLOOKUP($L77,EnemySkills!$A$4:$K$304,6,FALSE))
+($I$4*VLOOKUP($L77,EnemySkills!$A$4:$K$304,7,FALSE))
)-(
 (VLOOKUP(V$30,$A$7:$T$26,16,FALSE)*VLOOKUP($L77,EnemySkills!$A$4:$K$304,8,FALSE))
+(VLOOKUP(V$30,$A$7:$T$26,18,FALSE)*VLOOKUP($L77,EnemySkills!$A$4:$K$304,9,FALSE))
+(VLOOKUP(V$30,$A$7:$T$26,19,FALSE)*VLOOKUP($L77,EnemySkills!$A$4:$K$304,10,FALSE))
+(VLOOKUP(V$30,$A$7:$T$26,20,FALSE)*VLOOKUP($L77,EnemySkills!$A$4:$K$304,11,FALSE))
),0)</f>
        <v>#N/A</v>
      </c>
      <c r="W77" s="60" t="e">
        <f ca="1">ROUND(VLOOKUP($L77,EnemySkills!$A$4:$K$304,3,FALSE)
+(
 ($D$4*VLOOKUP($L77,EnemySkills!$A$4:$K$304,4,FALSE))
+($F$4*VLOOKUP($L77,EnemySkills!$A$4:$K$304,5,FALSE))
+($H$4*VLOOKUP($L77,EnemySkills!$A$4:$K$304,6,FALSE))
+($I$4*VLOOKUP($L77,EnemySkills!$A$4:$K$304,7,FALSE))
)-(
 (VLOOKUP(W$30,$A$7:$T$26,16,FALSE)*VLOOKUP($L77,EnemySkills!$A$4:$K$304,8,FALSE))
+(VLOOKUP(W$30,$A$7:$T$26,18,FALSE)*VLOOKUP($L77,EnemySkills!$A$4:$K$304,9,FALSE))
+(VLOOKUP(W$30,$A$7:$T$26,19,FALSE)*VLOOKUP($L77,EnemySkills!$A$4:$K$304,10,FALSE))
+(VLOOKUP(W$30,$A$7:$T$26,20,FALSE)*VLOOKUP($L77,EnemySkills!$A$4:$K$304,11,FALSE))
),0)</f>
        <v>#N/A</v>
      </c>
      <c r="X77" s="60" t="e">
        <f ca="1">ROUND(VLOOKUP($L77,EnemySkills!$A$4:$K$304,3,FALSE)
+(
 ($D$4*VLOOKUP($L77,EnemySkills!$A$4:$K$304,4,FALSE))
+($F$4*VLOOKUP($L77,EnemySkills!$A$4:$K$304,5,FALSE))
+($H$4*VLOOKUP($L77,EnemySkills!$A$4:$K$304,6,FALSE))
+($I$4*VLOOKUP($L77,EnemySkills!$A$4:$K$304,7,FALSE))
)-(
 (VLOOKUP(X$30,$A$7:$T$26,16,FALSE)*VLOOKUP($L77,EnemySkills!$A$4:$K$304,8,FALSE))
+(VLOOKUP(X$30,$A$7:$T$26,18,FALSE)*VLOOKUP($L77,EnemySkills!$A$4:$K$304,9,FALSE))
+(VLOOKUP(X$30,$A$7:$T$26,19,FALSE)*VLOOKUP($L77,EnemySkills!$A$4:$K$304,10,FALSE))
+(VLOOKUP(X$30,$A$7:$T$26,20,FALSE)*VLOOKUP($L77,EnemySkills!$A$4:$K$304,11,FALSE))
),0)</f>
        <v>#N/A</v>
      </c>
      <c r="Y77" s="60" t="e">
        <f ca="1">ROUND(VLOOKUP($L77,EnemySkills!$A$4:$K$304,3,FALSE)
+(
 ($D$4*VLOOKUP($L77,EnemySkills!$A$4:$K$304,4,FALSE))
+($F$4*VLOOKUP($L77,EnemySkills!$A$4:$K$304,5,FALSE))
+($H$4*VLOOKUP($L77,EnemySkills!$A$4:$K$304,6,FALSE))
+($I$4*VLOOKUP($L77,EnemySkills!$A$4:$K$304,7,FALSE))
)-(
 (VLOOKUP(Y$30,$A$7:$T$26,16,FALSE)*VLOOKUP($L77,EnemySkills!$A$4:$K$304,8,FALSE))
+(VLOOKUP(Y$30,$A$7:$T$26,18,FALSE)*VLOOKUP($L77,EnemySkills!$A$4:$K$304,9,FALSE))
+(VLOOKUP(Y$30,$A$7:$T$26,19,FALSE)*VLOOKUP($L77,EnemySkills!$A$4:$K$304,10,FALSE))
+(VLOOKUP(Y$30,$A$7:$T$26,20,FALSE)*VLOOKUP($L77,EnemySkills!$A$4:$K$304,11,FALSE))
),0)</f>
        <v>#N/A</v>
      </c>
      <c r="Z77" s="60" t="e">
        <f ca="1">ROUND(VLOOKUP($L77,EnemySkills!$A$4:$K$304,3,FALSE)
+(
 ($D$4*VLOOKUP($L77,EnemySkills!$A$4:$K$304,4,FALSE))
+($F$4*VLOOKUP($L77,EnemySkills!$A$4:$K$304,5,FALSE))
+($H$4*VLOOKUP($L77,EnemySkills!$A$4:$K$304,6,FALSE))
+($I$4*VLOOKUP($L77,EnemySkills!$A$4:$K$304,7,FALSE))
)-(
 (VLOOKUP(Z$30,$A$7:$T$26,16,FALSE)*VLOOKUP($L77,EnemySkills!$A$4:$K$304,8,FALSE))
+(VLOOKUP(Z$30,$A$7:$T$26,18,FALSE)*VLOOKUP($L77,EnemySkills!$A$4:$K$304,9,FALSE))
+(VLOOKUP(Z$30,$A$7:$T$26,19,FALSE)*VLOOKUP($L77,EnemySkills!$A$4:$K$304,10,FALSE))
+(VLOOKUP(Z$30,$A$7:$T$26,20,FALSE)*VLOOKUP($L77,EnemySkills!$A$4:$K$304,11,FALSE))
),0)</f>
        <v>#N/A</v>
      </c>
      <c r="AA77" s="60" t="e">
        <f ca="1">ROUND(VLOOKUP($L77,EnemySkills!$A$4:$K$304,3,FALSE)
+(
 ($D$4*VLOOKUP($L77,EnemySkills!$A$4:$K$304,4,FALSE))
+($F$4*VLOOKUP($L77,EnemySkills!$A$4:$K$304,5,FALSE))
+($H$4*VLOOKUP($L77,EnemySkills!$A$4:$K$304,6,FALSE))
+($I$4*VLOOKUP($L77,EnemySkills!$A$4:$K$304,7,FALSE))
)-(
 (VLOOKUP(AA$30,$A$7:$T$26,16,FALSE)*VLOOKUP($L77,EnemySkills!$A$4:$K$304,8,FALSE))
+(VLOOKUP(AA$30,$A$7:$T$26,18,FALSE)*VLOOKUP($L77,EnemySkills!$A$4:$K$304,9,FALSE))
+(VLOOKUP(AA$30,$A$7:$T$26,19,FALSE)*VLOOKUP($L77,EnemySkills!$A$4:$K$304,10,FALSE))
+(VLOOKUP(AA$30,$A$7:$T$26,20,FALSE)*VLOOKUP($L77,EnemySkills!$A$4:$K$304,11,FALSE))
),0)</f>
        <v>#N/A</v>
      </c>
      <c r="AB77" s="60" t="e">
        <f ca="1">ROUND(VLOOKUP($L77,EnemySkills!$A$4:$K$304,3,FALSE)
+(
 ($D$4*VLOOKUP($L77,EnemySkills!$A$4:$K$304,4,FALSE))
+($F$4*VLOOKUP($L77,EnemySkills!$A$4:$K$304,5,FALSE))
+($H$4*VLOOKUP($L77,EnemySkills!$A$4:$K$304,6,FALSE))
+($I$4*VLOOKUP($L77,EnemySkills!$A$4:$K$304,7,FALSE))
)-(
 (VLOOKUP(AB$30,$A$7:$T$26,16,FALSE)*VLOOKUP($L77,EnemySkills!$A$4:$K$304,8,FALSE))
+(VLOOKUP(AB$30,$A$7:$T$26,18,FALSE)*VLOOKUP($L77,EnemySkills!$A$4:$K$304,9,FALSE))
+(VLOOKUP(AB$30,$A$7:$T$26,19,FALSE)*VLOOKUP($L77,EnemySkills!$A$4:$K$304,10,FALSE))
+(VLOOKUP(AB$30,$A$7:$T$26,20,FALSE)*VLOOKUP($L77,EnemySkills!$A$4:$K$304,11,FALSE))
),0)</f>
        <v>#N/A</v>
      </c>
      <c r="AC77" s="60" t="e">
        <f ca="1">ROUND(VLOOKUP($L77,EnemySkills!$A$4:$K$304,3,FALSE)
+(
 ($D$4*VLOOKUP($L77,EnemySkills!$A$4:$K$304,4,FALSE))
+($F$4*VLOOKUP($L77,EnemySkills!$A$4:$K$304,5,FALSE))
+($H$4*VLOOKUP($L77,EnemySkills!$A$4:$K$304,6,FALSE))
+($I$4*VLOOKUP($L77,EnemySkills!$A$4:$K$304,7,FALSE))
)-(
 (VLOOKUP(AC$30,$A$7:$T$26,16,FALSE)*VLOOKUP($L77,EnemySkills!$A$4:$K$304,8,FALSE))
+(VLOOKUP(AC$30,$A$7:$T$26,18,FALSE)*VLOOKUP($L77,EnemySkills!$A$4:$K$304,9,FALSE))
+(VLOOKUP(AC$30,$A$7:$T$26,19,FALSE)*VLOOKUP($L77,EnemySkills!$A$4:$K$304,10,FALSE))
+(VLOOKUP(AC$30,$A$7:$T$26,20,FALSE)*VLOOKUP($L77,EnemySkills!$A$4:$K$304,11,FALSE))
),0)</f>
        <v>#N/A</v>
      </c>
      <c r="AD77" s="60" t="e">
        <f ca="1">ROUND(VLOOKUP($L77,EnemySkills!$A$4:$K$304,3,FALSE)
+(
 ($D$4*VLOOKUP($L77,EnemySkills!$A$4:$K$304,4,FALSE))
+($F$4*VLOOKUP($L77,EnemySkills!$A$4:$K$304,5,FALSE))
+($H$4*VLOOKUP($L77,EnemySkills!$A$4:$K$304,6,FALSE))
+($I$4*VLOOKUP($L77,EnemySkills!$A$4:$K$304,7,FALSE))
)-(
 (VLOOKUP(AD$30,$A$7:$T$26,16,FALSE)*VLOOKUP($L77,EnemySkills!$A$4:$K$304,8,FALSE))
+(VLOOKUP(AD$30,$A$7:$T$26,18,FALSE)*VLOOKUP($L77,EnemySkills!$A$4:$K$304,9,FALSE))
+(VLOOKUP(AD$30,$A$7:$T$26,19,FALSE)*VLOOKUP($L77,EnemySkills!$A$4:$K$304,10,FALSE))
+(VLOOKUP(AD$30,$A$7:$T$26,20,FALSE)*VLOOKUP($L77,EnemySkills!$A$4:$K$304,11,FALSE))
),0)</f>
        <v>#N/A</v>
      </c>
      <c r="AE77" s="60" t="e">
        <f ca="1">ROUND(VLOOKUP($L77,EnemySkills!$A$4:$K$304,3,FALSE)
+(
 ($D$4*VLOOKUP($L77,EnemySkills!$A$4:$K$304,4,FALSE))
+($F$4*VLOOKUP($L77,EnemySkills!$A$4:$K$304,5,FALSE))
+($H$4*VLOOKUP($L77,EnemySkills!$A$4:$K$304,6,FALSE))
+($I$4*VLOOKUP($L77,EnemySkills!$A$4:$K$304,7,FALSE))
)-(
 (VLOOKUP(AE$30,$A$7:$T$26,16,FALSE)*VLOOKUP($L77,EnemySkills!$A$4:$K$304,8,FALSE))
+(VLOOKUP(AE$30,$A$7:$T$26,18,FALSE)*VLOOKUP($L77,EnemySkills!$A$4:$K$304,9,FALSE))
+(VLOOKUP(AE$30,$A$7:$T$26,19,FALSE)*VLOOKUP($L77,EnemySkills!$A$4:$K$304,10,FALSE))
+(VLOOKUP(AE$30,$A$7:$T$26,20,FALSE)*VLOOKUP($L77,EnemySkills!$A$4:$K$304,11,FALSE))
),0)</f>
        <v>#N/A</v>
      </c>
      <c r="AF77" s="60" t="e">
        <f ca="1">ROUND(VLOOKUP($L77,EnemySkills!$A$4:$K$304,3,FALSE)
+(
 ($D$4*VLOOKUP($L77,EnemySkills!$A$4:$K$304,4,FALSE))
+($F$4*VLOOKUP($L77,EnemySkills!$A$4:$K$304,5,FALSE))
+($H$4*VLOOKUP($L77,EnemySkills!$A$4:$K$304,6,FALSE))
+($I$4*VLOOKUP($L77,EnemySkills!$A$4:$K$304,7,FALSE))
)-(
 (VLOOKUP(AF$30,$A$7:$T$26,16,FALSE)*VLOOKUP($L77,EnemySkills!$A$4:$K$304,8,FALSE))
+(VLOOKUP(AF$30,$A$7:$T$26,18,FALSE)*VLOOKUP($L77,EnemySkills!$A$4:$K$304,9,FALSE))
+(VLOOKUP(AF$30,$A$7:$T$26,19,FALSE)*VLOOKUP($L77,EnemySkills!$A$4:$K$304,10,FALSE))
+(VLOOKUP(AF$30,$A$7:$T$26,20,FALSE)*VLOOKUP($L77,EnemySkills!$A$4:$K$304,11,FALSE))
),0)</f>
        <v>#N/A</v>
      </c>
    </row>
    <row r="78" spans="1:32" x14ac:dyDescent="0.25">
      <c r="A78" s="45">
        <f>Skills!A51</f>
        <v>0</v>
      </c>
      <c r="B78" s="75" t="e">
        <f>VLOOKUP($A78,Skills!$A$4:$C$304,2,FALSE)</f>
        <v>#N/A</v>
      </c>
      <c r="C78" s="75"/>
      <c r="D78" s="59" t="e">
        <f>ROUND(VLOOKUP(A78,Skills!A51:K351,3,FALSE)
+((VLOOKUP(B78,$A$7:$T$26,15,FALSE)*VLOOKUP(A78,Skills!$A$4:$K$304,4,FALSE))
+(VLOOKUP(B78,$A$7:$T$26,17,FALSE)*VLOOKUP(A78,Skills!$A$4:$K$304,5,FALSE))
+(VLOOKUP(B78,$A$7:$T$26,19,FALSE)*VLOOKUP(A78,Skills!$A$4:$K$304,6,FALSE))
+(VLOOKUP(B78,$A$7:$T73,20,FALSE)*VLOOKUP(A78,Skills!$A$4:$K$304,7,FALSE)))
-(($E$4*VLOOKUP(A78,Skills!$A$4:$K$304,8,FALSE))
+($F$4*VLOOKUP(A78,Skills!$A$4:$K$304,9,FALSE))
+($H$4*VLOOKUP(A78,Skills!$A$4:$K$304,10,FALSE))
+($I$4*VLOOKUP(A78,Skills!$A$4:$K$304,11,FALSE))),0)</f>
        <v>#N/A</v>
      </c>
      <c r="E78" s="60" t="e">
        <f t="shared" si="8"/>
        <v>#N/A</v>
      </c>
      <c r="F78" s="59" t="e">
        <f>ROUND(VLOOKUP(A78,Skills!A51:K351,3,FALSE)
+(((VLOOKUP(B78,$A$7:$T$26,15,FALSE)*1.2)*VLOOKUP(A78,Skills!$A$4:$K$304,4,FALSE))
+((VLOOKUP(B78,$A$7:$T$26,17,FALSE)*1.2)*VLOOKUP(A78,Skills!$A$4:$K$304,5,FALSE))
+(VLOOKUP(B78,$A$7:$T$26,19,FALSE)*VLOOKUP(A78,Skills!$A$4:$K$304,6,FALSE))
+(VLOOKUP(B78,$A$7:$T73,20,FALSE)*VLOOKUP(A78,Skills!$A$4:$K$304,7,FALSE)))
-(($E$4*VLOOKUP(A78,Skills!$A$4:$K$304,8,FALSE))
+($F$4*VLOOKUP(A78,Skills!$A$4:$K$304,9,FALSE))
+($H$4*VLOOKUP(A78,Skills!$A$4:$K$304,10,FALSE))
+($I$4*VLOOKUP(A78,Skills!$A$4:$K$304,11,FALSE))),0)</f>
        <v>#N/A</v>
      </c>
      <c r="G78" s="60" t="e">
        <f>ROUND(VLOOKUP(A78,Skills!A51:K351,3,FALSE)
+(((VLOOKUP(B78,$A$7:$T$26,15,FALSE)*1.4)*VLOOKUP(A78,Skills!$A$4:$K$304,4,FALSE))
+((VLOOKUP(B78,$A$7:$T$26,17,FALSE)*1.4)*VLOOKUP(A78,Skills!$A$4:$K$304,5,FALSE))
+(VLOOKUP(B78,$A$7:$T$26,19,FALSE)*VLOOKUP(A78,Skills!$A$4:$K$304,6,FALSE))
+(VLOOKUP(B78,$A$7:$T73,20,FALSE)*VLOOKUP(A78,Skills!$A$4:$K$304,7,FALSE)))
-(($E$4*VLOOKUP(A78,Skills!$A$4:$K$304,8,FALSE))
+($F$4*VLOOKUP(A78,Skills!$A$4:$K$304,9,FALSE))
+($H$4*VLOOKUP(A78,Skills!$A$4:$K$304,10,FALSE))
+($I$4*VLOOKUP(A78,Skills!$A$4:$K$304,11,FALSE))),0)</f>
        <v>#N/A</v>
      </c>
      <c r="H78" s="59" t="e">
        <f>ROUND(VLOOKUP(A78,Skills!A51:K351,3,FALSE)
+((VLOOKUP(B78,$A$7:$T$26,15,FALSE)*VLOOKUP(A78,Skills!$A$4:$K$304,4,FALSE))
+(VLOOKUP(B78,$A$7:$T$26,17,FALSE)*VLOOKUP(A78,Skills!$A$4:$K$304,5,FALSE))
+(VLOOKUP(B78,$A$7:$T$26,19,FALSE)*VLOOKUP(A78,Skills!$A$4:$K$304,6,FALSE))
+(VLOOKUP(B78,$A$7:$T73,20,FALSE)*VLOOKUP(A78,Skills!$A$4:$K$304,7,FALSE)))
-((($E$4*1.2)*VLOOKUP(A78,Skills!$A$4:$K$304,8,FALSE))
+(($F$4*1.2)*VLOOKUP(A78,Skills!$A$4:$K$304,9,FALSE))
+($H$4*VLOOKUP(A78,Skills!$A$4:$K$304,10,FALSE))
+($I$4*VLOOKUP(A78,Skills!$A$4:$K$304,11,FALSE))),0)</f>
        <v>#N/A</v>
      </c>
      <c r="I78" s="61" t="e">
        <f>ROUND(VLOOKUP(A78,Skills!A51:K351,3,FALSE)
+((VLOOKUP(B78,$A$7:$T$26,15,FALSE)*VLOOKUP(A78,Skills!$A$4:$K$304,4,FALSE))
+(VLOOKUP(B78,$A$7:$T$26,17,FALSE)*VLOOKUP(A78,Skills!$A$4:$K$304,5,FALSE))
+(VLOOKUP(B78,$A$7:$T$26,19,FALSE)*VLOOKUP(A78,Skills!$A$4:$K$304,6,FALSE))
+(VLOOKUP(B78,$A$7:$T73,20,FALSE)*VLOOKUP(A78,Skills!$A$4:$K$304,7,FALSE)))
-((($E$4*1.4)*VLOOKUP(A78,Skills!$A$4:$K$304,8,FALSE))
+(($F$4*1.4)*VLOOKUP(A78,Skills!$A$4:$K$304,9,FALSE))
+($H$4*VLOOKUP(A78,Skills!$A$4:$K$304,10,FALSE))
+($I$4*VLOOKUP(A78,Skills!$A$4:$K$304,11,FALSE))),0)</f>
        <v>#N/A</v>
      </c>
      <c r="K78" s="68"/>
      <c r="L78" s="45">
        <f>EnemySkills!A51</f>
        <v>0</v>
      </c>
      <c r="M78" s="60" t="e">
        <f ca="1">ROUND(VLOOKUP($L78,EnemySkills!$A$4:$K$304,3,FALSE)
+(
 ($D$4*VLOOKUP($L78,EnemySkills!$A$4:$K$304,4,FALSE))
+($F$4*VLOOKUP($L78,EnemySkills!$A$4:$K$304,5,FALSE))
+($H$4*VLOOKUP($L78,EnemySkills!$A$4:$K$304,6,FALSE))
+($I$4*VLOOKUP($L78,EnemySkills!$A$4:$K$304,7,FALSE))
)-(
 (VLOOKUP(M$30,$A$7:$T$26,16,FALSE)*VLOOKUP($L78,EnemySkills!$A$4:$K$304,8,FALSE))
+(VLOOKUP(M$30,$A$7:$T$26,18,FALSE)*VLOOKUP($L78,EnemySkills!$A$4:$K$304,9,FALSE))
+(VLOOKUP(M$30,$A$7:$T$26,19,FALSE)*VLOOKUP($L78,EnemySkills!$A$4:$K$304,10,FALSE))
+(VLOOKUP(M$30,$A$7:$T$26,20,FALSE)*VLOOKUP($L78,EnemySkills!$A$4:$K$304,11,FALSE))
),0)</f>
        <v>#N/A</v>
      </c>
      <c r="N78" s="60" t="e">
        <f ca="1">ROUND(VLOOKUP($L78,EnemySkills!$A$4:$K$304,3,FALSE)
+(
 ($D$4*VLOOKUP($L78,EnemySkills!$A$4:$K$304,4,FALSE))
+($F$4*VLOOKUP($L78,EnemySkills!$A$4:$K$304,5,FALSE))
+($H$4*VLOOKUP($L78,EnemySkills!$A$4:$K$304,6,FALSE))
+($I$4*VLOOKUP($L78,EnemySkills!$A$4:$K$304,7,FALSE))
)-(
 (VLOOKUP(N$30,$A$7:$T$26,16,FALSE)*VLOOKUP($L78,EnemySkills!$A$4:$K$304,8,FALSE))
+(VLOOKUP(N$30,$A$7:$T$26,18,FALSE)*VLOOKUP($L78,EnemySkills!$A$4:$K$304,9,FALSE))
+(VLOOKUP(N$30,$A$7:$T$26,19,FALSE)*VLOOKUP($L78,EnemySkills!$A$4:$K$304,10,FALSE))
+(VLOOKUP(N$30,$A$7:$T$26,20,FALSE)*VLOOKUP($L78,EnemySkills!$A$4:$K$304,11,FALSE))
),0)</f>
        <v>#N/A</v>
      </c>
      <c r="O78" s="60" t="e">
        <f ca="1">ROUND(VLOOKUP($L78,EnemySkills!$A$4:$K$304,3,FALSE)
+(
 ($D$4*VLOOKUP($L78,EnemySkills!$A$4:$K$304,4,FALSE))
+($F$4*VLOOKUP($L78,EnemySkills!$A$4:$K$304,5,FALSE))
+($H$4*VLOOKUP($L78,EnemySkills!$A$4:$K$304,6,FALSE))
+($I$4*VLOOKUP($L78,EnemySkills!$A$4:$K$304,7,FALSE))
)-(
 (VLOOKUP(O$30,$A$7:$T$26,16,FALSE)*VLOOKUP($L78,EnemySkills!$A$4:$K$304,8,FALSE))
+(VLOOKUP(O$30,$A$7:$T$26,18,FALSE)*VLOOKUP($L78,EnemySkills!$A$4:$K$304,9,FALSE))
+(VLOOKUP(O$30,$A$7:$T$26,19,FALSE)*VLOOKUP($L78,EnemySkills!$A$4:$K$304,10,FALSE))
+(VLOOKUP(O$30,$A$7:$T$26,20,FALSE)*VLOOKUP($L78,EnemySkills!$A$4:$K$304,11,FALSE))
),0)</f>
        <v>#N/A</v>
      </c>
      <c r="P78" s="60" t="e">
        <f ca="1">ROUND(VLOOKUP($L78,EnemySkills!$A$4:$K$304,3,FALSE)
+(
 ($D$4*VLOOKUP($L78,EnemySkills!$A$4:$K$304,4,FALSE))
+($F$4*VLOOKUP($L78,EnemySkills!$A$4:$K$304,5,FALSE))
+($H$4*VLOOKUP($L78,EnemySkills!$A$4:$K$304,6,FALSE))
+($I$4*VLOOKUP($L78,EnemySkills!$A$4:$K$304,7,FALSE))
)-(
 (VLOOKUP(P$30,$A$7:$T$26,16,FALSE)*VLOOKUP($L78,EnemySkills!$A$4:$K$304,8,FALSE))
+(VLOOKUP(P$30,$A$7:$T$26,18,FALSE)*VLOOKUP($L78,EnemySkills!$A$4:$K$304,9,FALSE))
+(VLOOKUP(P$30,$A$7:$T$26,19,FALSE)*VLOOKUP($L78,EnemySkills!$A$4:$K$304,10,FALSE))
+(VLOOKUP(P$30,$A$7:$T$26,20,FALSE)*VLOOKUP($L78,EnemySkills!$A$4:$K$304,11,FALSE))
),0)</f>
        <v>#N/A</v>
      </c>
      <c r="Q78" s="60" t="e">
        <f ca="1">ROUND(VLOOKUP($L78,EnemySkills!$A$4:$K$304,3,FALSE)
+(
 ($D$4*VLOOKUP($L78,EnemySkills!$A$4:$K$304,4,FALSE))
+($F$4*VLOOKUP($L78,EnemySkills!$A$4:$K$304,5,FALSE))
+($H$4*VLOOKUP($L78,EnemySkills!$A$4:$K$304,6,FALSE))
+($I$4*VLOOKUP($L78,EnemySkills!$A$4:$K$304,7,FALSE))
)-(
 (VLOOKUP(Q$30,$A$7:$T$26,16,FALSE)*VLOOKUP($L78,EnemySkills!$A$4:$K$304,8,FALSE))
+(VLOOKUP(Q$30,$A$7:$T$26,18,FALSE)*VLOOKUP($L78,EnemySkills!$A$4:$K$304,9,FALSE))
+(VLOOKUP(Q$30,$A$7:$T$26,19,FALSE)*VLOOKUP($L78,EnemySkills!$A$4:$K$304,10,FALSE))
+(VLOOKUP(Q$30,$A$7:$T$26,20,FALSE)*VLOOKUP($L78,EnemySkills!$A$4:$K$304,11,FALSE))
),0)</f>
        <v>#N/A</v>
      </c>
      <c r="R78" s="60" t="e">
        <f ca="1">ROUND(VLOOKUP($L78,EnemySkills!$A$4:$K$304,3,FALSE)
+(
 ($D$4*VLOOKUP($L78,EnemySkills!$A$4:$K$304,4,FALSE))
+($F$4*VLOOKUP($L78,EnemySkills!$A$4:$K$304,5,FALSE))
+($H$4*VLOOKUP($L78,EnemySkills!$A$4:$K$304,6,FALSE))
+($I$4*VLOOKUP($L78,EnemySkills!$A$4:$K$304,7,FALSE))
)-(
 (VLOOKUP(R$30,$A$7:$T$26,16,FALSE)*VLOOKUP($L78,EnemySkills!$A$4:$K$304,8,FALSE))
+(VLOOKUP(R$30,$A$7:$T$26,18,FALSE)*VLOOKUP($L78,EnemySkills!$A$4:$K$304,9,FALSE))
+(VLOOKUP(R$30,$A$7:$T$26,19,FALSE)*VLOOKUP($L78,EnemySkills!$A$4:$K$304,10,FALSE))
+(VLOOKUP(R$30,$A$7:$T$26,20,FALSE)*VLOOKUP($L78,EnemySkills!$A$4:$K$304,11,FALSE))
),0)</f>
        <v>#N/A</v>
      </c>
      <c r="S78" s="60" t="e">
        <f ca="1">ROUND(VLOOKUP($L78,EnemySkills!$A$4:$K$304,3,FALSE)
+(
 ($D$4*VLOOKUP($L78,EnemySkills!$A$4:$K$304,4,FALSE))
+($F$4*VLOOKUP($L78,EnemySkills!$A$4:$K$304,5,FALSE))
+($H$4*VLOOKUP($L78,EnemySkills!$A$4:$K$304,6,FALSE))
+($I$4*VLOOKUP($L78,EnemySkills!$A$4:$K$304,7,FALSE))
)-(
 (VLOOKUP(S$30,$A$7:$T$26,16,FALSE)*VLOOKUP($L78,EnemySkills!$A$4:$K$304,8,FALSE))
+(VLOOKUP(S$30,$A$7:$T$26,18,FALSE)*VLOOKUP($L78,EnemySkills!$A$4:$K$304,9,FALSE))
+(VLOOKUP(S$30,$A$7:$T$26,19,FALSE)*VLOOKUP($L78,EnemySkills!$A$4:$K$304,10,FALSE))
+(VLOOKUP(S$30,$A$7:$T$26,20,FALSE)*VLOOKUP($L78,EnemySkills!$A$4:$K$304,11,FALSE))
),0)</f>
        <v>#N/A</v>
      </c>
      <c r="T78" s="60" t="e">
        <f ca="1">ROUND(VLOOKUP($L78,EnemySkills!$A$4:$K$304,3,FALSE)
+(
 ($D$4*VLOOKUP($L78,EnemySkills!$A$4:$K$304,4,FALSE))
+($F$4*VLOOKUP($L78,EnemySkills!$A$4:$K$304,5,FALSE))
+($H$4*VLOOKUP($L78,EnemySkills!$A$4:$K$304,6,FALSE))
+($I$4*VLOOKUP($L78,EnemySkills!$A$4:$K$304,7,FALSE))
)-(
 (VLOOKUP(T$30,$A$7:$T$26,16,FALSE)*VLOOKUP($L78,EnemySkills!$A$4:$K$304,8,FALSE))
+(VLOOKUP(T$30,$A$7:$T$26,18,FALSE)*VLOOKUP($L78,EnemySkills!$A$4:$K$304,9,FALSE))
+(VLOOKUP(T$30,$A$7:$T$26,19,FALSE)*VLOOKUP($L78,EnemySkills!$A$4:$K$304,10,FALSE))
+(VLOOKUP(T$30,$A$7:$T$26,20,FALSE)*VLOOKUP($L78,EnemySkills!$A$4:$K$304,11,FALSE))
),0)</f>
        <v>#N/A</v>
      </c>
      <c r="U78" s="60" t="e">
        <f ca="1">ROUND(VLOOKUP($L78,EnemySkills!$A$4:$K$304,3,FALSE)
+(
 ($D$4*VLOOKUP($L78,EnemySkills!$A$4:$K$304,4,FALSE))
+($F$4*VLOOKUP($L78,EnemySkills!$A$4:$K$304,5,FALSE))
+($H$4*VLOOKUP($L78,EnemySkills!$A$4:$K$304,6,FALSE))
+($I$4*VLOOKUP($L78,EnemySkills!$A$4:$K$304,7,FALSE))
)-(
 (VLOOKUP(U$30,$A$7:$T$26,16,FALSE)*VLOOKUP($L78,EnemySkills!$A$4:$K$304,8,FALSE))
+(VLOOKUP(U$30,$A$7:$T$26,18,FALSE)*VLOOKUP($L78,EnemySkills!$A$4:$K$304,9,FALSE))
+(VLOOKUP(U$30,$A$7:$T$26,19,FALSE)*VLOOKUP($L78,EnemySkills!$A$4:$K$304,10,FALSE))
+(VLOOKUP(U$30,$A$7:$T$26,20,FALSE)*VLOOKUP($L78,EnemySkills!$A$4:$K$304,11,FALSE))
),0)</f>
        <v>#N/A</v>
      </c>
      <c r="V78" s="60" t="e">
        <f ca="1">ROUND(VLOOKUP($L78,EnemySkills!$A$4:$K$304,3,FALSE)
+(
 ($D$4*VLOOKUP($L78,EnemySkills!$A$4:$K$304,4,FALSE))
+($F$4*VLOOKUP($L78,EnemySkills!$A$4:$K$304,5,FALSE))
+($H$4*VLOOKUP($L78,EnemySkills!$A$4:$K$304,6,FALSE))
+($I$4*VLOOKUP($L78,EnemySkills!$A$4:$K$304,7,FALSE))
)-(
 (VLOOKUP(V$30,$A$7:$T$26,16,FALSE)*VLOOKUP($L78,EnemySkills!$A$4:$K$304,8,FALSE))
+(VLOOKUP(V$30,$A$7:$T$26,18,FALSE)*VLOOKUP($L78,EnemySkills!$A$4:$K$304,9,FALSE))
+(VLOOKUP(V$30,$A$7:$T$26,19,FALSE)*VLOOKUP($L78,EnemySkills!$A$4:$K$304,10,FALSE))
+(VLOOKUP(V$30,$A$7:$T$26,20,FALSE)*VLOOKUP($L78,EnemySkills!$A$4:$K$304,11,FALSE))
),0)</f>
        <v>#N/A</v>
      </c>
      <c r="W78" s="60" t="e">
        <f ca="1">ROUND(VLOOKUP($L78,EnemySkills!$A$4:$K$304,3,FALSE)
+(
 ($D$4*VLOOKUP($L78,EnemySkills!$A$4:$K$304,4,FALSE))
+($F$4*VLOOKUP($L78,EnemySkills!$A$4:$K$304,5,FALSE))
+($H$4*VLOOKUP($L78,EnemySkills!$A$4:$K$304,6,FALSE))
+($I$4*VLOOKUP($L78,EnemySkills!$A$4:$K$304,7,FALSE))
)-(
 (VLOOKUP(W$30,$A$7:$T$26,16,FALSE)*VLOOKUP($L78,EnemySkills!$A$4:$K$304,8,FALSE))
+(VLOOKUP(W$30,$A$7:$T$26,18,FALSE)*VLOOKUP($L78,EnemySkills!$A$4:$K$304,9,FALSE))
+(VLOOKUP(W$30,$A$7:$T$26,19,FALSE)*VLOOKUP($L78,EnemySkills!$A$4:$K$304,10,FALSE))
+(VLOOKUP(W$30,$A$7:$T$26,20,FALSE)*VLOOKUP($L78,EnemySkills!$A$4:$K$304,11,FALSE))
),0)</f>
        <v>#N/A</v>
      </c>
      <c r="X78" s="60" t="e">
        <f ca="1">ROUND(VLOOKUP($L78,EnemySkills!$A$4:$K$304,3,FALSE)
+(
 ($D$4*VLOOKUP($L78,EnemySkills!$A$4:$K$304,4,FALSE))
+($F$4*VLOOKUP($L78,EnemySkills!$A$4:$K$304,5,FALSE))
+($H$4*VLOOKUP($L78,EnemySkills!$A$4:$K$304,6,FALSE))
+($I$4*VLOOKUP($L78,EnemySkills!$A$4:$K$304,7,FALSE))
)-(
 (VLOOKUP(X$30,$A$7:$T$26,16,FALSE)*VLOOKUP($L78,EnemySkills!$A$4:$K$304,8,FALSE))
+(VLOOKUP(X$30,$A$7:$T$26,18,FALSE)*VLOOKUP($L78,EnemySkills!$A$4:$K$304,9,FALSE))
+(VLOOKUP(X$30,$A$7:$T$26,19,FALSE)*VLOOKUP($L78,EnemySkills!$A$4:$K$304,10,FALSE))
+(VLOOKUP(X$30,$A$7:$T$26,20,FALSE)*VLOOKUP($L78,EnemySkills!$A$4:$K$304,11,FALSE))
),0)</f>
        <v>#N/A</v>
      </c>
      <c r="Y78" s="60" t="e">
        <f ca="1">ROUND(VLOOKUP($L78,EnemySkills!$A$4:$K$304,3,FALSE)
+(
 ($D$4*VLOOKUP($L78,EnemySkills!$A$4:$K$304,4,FALSE))
+($F$4*VLOOKUP($L78,EnemySkills!$A$4:$K$304,5,FALSE))
+($H$4*VLOOKUP($L78,EnemySkills!$A$4:$K$304,6,FALSE))
+($I$4*VLOOKUP($L78,EnemySkills!$A$4:$K$304,7,FALSE))
)-(
 (VLOOKUP(Y$30,$A$7:$T$26,16,FALSE)*VLOOKUP($L78,EnemySkills!$A$4:$K$304,8,FALSE))
+(VLOOKUP(Y$30,$A$7:$T$26,18,FALSE)*VLOOKUP($L78,EnemySkills!$A$4:$K$304,9,FALSE))
+(VLOOKUP(Y$30,$A$7:$T$26,19,FALSE)*VLOOKUP($L78,EnemySkills!$A$4:$K$304,10,FALSE))
+(VLOOKUP(Y$30,$A$7:$T$26,20,FALSE)*VLOOKUP($L78,EnemySkills!$A$4:$K$304,11,FALSE))
),0)</f>
        <v>#N/A</v>
      </c>
      <c r="Z78" s="60" t="e">
        <f ca="1">ROUND(VLOOKUP($L78,EnemySkills!$A$4:$K$304,3,FALSE)
+(
 ($D$4*VLOOKUP($L78,EnemySkills!$A$4:$K$304,4,FALSE))
+($F$4*VLOOKUP($L78,EnemySkills!$A$4:$K$304,5,FALSE))
+($H$4*VLOOKUP($L78,EnemySkills!$A$4:$K$304,6,FALSE))
+($I$4*VLOOKUP($L78,EnemySkills!$A$4:$K$304,7,FALSE))
)-(
 (VLOOKUP(Z$30,$A$7:$T$26,16,FALSE)*VLOOKUP($L78,EnemySkills!$A$4:$K$304,8,FALSE))
+(VLOOKUP(Z$30,$A$7:$T$26,18,FALSE)*VLOOKUP($L78,EnemySkills!$A$4:$K$304,9,FALSE))
+(VLOOKUP(Z$30,$A$7:$T$26,19,FALSE)*VLOOKUP($L78,EnemySkills!$A$4:$K$304,10,FALSE))
+(VLOOKUP(Z$30,$A$7:$T$26,20,FALSE)*VLOOKUP($L78,EnemySkills!$A$4:$K$304,11,FALSE))
),0)</f>
        <v>#N/A</v>
      </c>
      <c r="AA78" s="60" t="e">
        <f ca="1">ROUND(VLOOKUP($L78,EnemySkills!$A$4:$K$304,3,FALSE)
+(
 ($D$4*VLOOKUP($L78,EnemySkills!$A$4:$K$304,4,FALSE))
+($F$4*VLOOKUP($L78,EnemySkills!$A$4:$K$304,5,FALSE))
+($H$4*VLOOKUP($L78,EnemySkills!$A$4:$K$304,6,FALSE))
+($I$4*VLOOKUP($L78,EnemySkills!$A$4:$K$304,7,FALSE))
)-(
 (VLOOKUP(AA$30,$A$7:$T$26,16,FALSE)*VLOOKUP($L78,EnemySkills!$A$4:$K$304,8,FALSE))
+(VLOOKUP(AA$30,$A$7:$T$26,18,FALSE)*VLOOKUP($L78,EnemySkills!$A$4:$K$304,9,FALSE))
+(VLOOKUP(AA$30,$A$7:$T$26,19,FALSE)*VLOOKUP($L78,EnemySkills!$A$4:$K$304,10,FALSE))
+(VLOOKUP(AA$30,$A$7:$T$26,20,FALSE)*VLOOKUP($L78,EnemySkills!$A$4:$K$304,11,FALSE))
),0)</f>
        <v>#N/A</v>
      </c>
      <c r="AB78" s="60" t="e">
        <f ca="1">ROUND(VLOOKUP($L78,EnemySkills!$A$4:$K$304,3,FALSE)
+(
 ($D$4*VLOOKUP($L78,EnemySkills!$A$4:$K$304,4,FALSE))
+($F$4*VLOOKUP($L78,EnemySkills!$A$4:$K$304,5,FALSE))
+($H$4*VLOOKUP($L78,EnemySkills!$A$4:$K$304,6,FALSE))
+($I$4*VLOOKUP($L78,EnemySkills!$A$4:$K$304,7,FALSE))
)-(
 (VLOOKUP(AB$30,$A$7:$T$26,16,FALSE)*VLOOKUP($L78,EnemySkills!$A$4:$K$304,8,FALSE))
+(VLOOKUP(AB$30,$A$7:$T$26,18,FALSE)*VLOOKUP($L78,EnemySkills!$A$4:$K$304,9,FALSE))
+(VLOOKUP(AB$30,$A$7:$T$26,19,FALSE)*VLOOKUP($L78,EnemySkills!$A$4:$K$304,10,FALSE))
+(VLOOKUP(AB$30,$A$7:$T$26,20,FALSE)*VLOOKUP($L78,EnemySkills!$A$4:$K$304,11,FALSE))
),0)</f>
        <v>#N/A</v>
      </c>
      <c r="AC78" s="60" t="e">
        <f ca="1">ROUND(VLOOKUP($L78,EnemySkills!$A$4:$K$304,3,FALSE)
+(
 ($D$4*VLOOKUP($L78,EnemySkills!$A$4:$K$304,4,FALSE))
+($F$4*VLOOKUP($L78,EnemySkills!$A$4:$K$304,5,FALSE))
+($H$4*VLOOKUP($L78,EnemySkills!$A$4:$K$304,6,FALSE))
+($I$4*VLOOKUP($L78,EnemySkills!$A$4:$K$304,7,FALSE))
)-(
 (VLOOKUP(AC$30,$A$7:$T$26,16,FALSE)*VLOOKUP($L78,EnemySkills!$A$4:$K$304,8,FALSE))
+(VLOOKUP(AC$30,$A$7:$T$26,18,FALSE)*VLOOKUP($L78,EnemySkills!$A$4:$K$304,9,FALSE))
+(VLOOKUP(AC$30,$A$7:$T$26,19,FALSE)*VLOOKUP($L78,EnemySkills!$A$4:$K$304,10,FALSE))
+(VLOOKUP(AC$30,$A$7:$T$26,20,FALSE)*VLOOKUP($L78,EnemySkills!$A$4:$K$304,11,FALSE))
),0)</f>
        <v>#N/A</v>
      </c>
      <c r="AD78" s="60" t="e">
        <f ca="1">ROUND(VLOOKUP($L78,EnemySkills!$A$4:$K$304,3,FALSE)
+(
 ($D$4*VLOOKUP($L78,EnemySkills!$A$4:$K$304,4,FALSE))
+($F$4*VLOOKUP($L78,EnemySkills!$A$4:$K$304,5,FALSE))
+($H$4*VLOOKUP($L78,EnemySkills!$A$4:$K$304,6,FALSE))
+($I$4*VLOOKUP($L78,EnemySkills!$A$4:$K$304,7,FALSE))
)-(
 (VLOOKUP(AD$30,$A$7:$T$26,16,FALSE)*VLOOKUP($L78,EnemySkills!$A$4:$K$304,8,FALSE))
+(VLOOKUP(AD$30,$A$7:$T$26,18,FALSE)*VLOOKUP($L78,EnemySkills!$A$4:$K$304,9,FALSE))
+(VLOOKUP(AD$30,$A$7:$T$26,19,FALSE)*VLOOKUP($L78,EnemySkills!$A$4:$K$304,10,FALSE))
+(VLOOKUP(AD$30,$A$7:$T$26,20,FALSE)*VLOOKUP($L78,EnemySkills!$A$4:$K$304,11,FALSE))
),0)</f>
        <v>#N/A</v>
      </c>
      <c r="AE78" s="60" t="e">
        <f ca="1">ROUND(VLOOKUP($L78,EnemySkills!$A$4:$K$304,3,FALSE)
+(
 ($D$4*VLOOKUP($L78,EnemySkills!$A$4:$K$304,4,FALSE))
+($F$4*VLOOKUP($L78,EnemySkills!$A$4:$K$304,5,FALSE))
+($H$4*VLOOKUP($L78,EnemySkills!$A$4:$K$304,6,FALSE))
+($I$4*VLOOKUP($L78,EnemySkills!$A$4:$K$304,7,FALSE))
)-(
 (VLOOKUP(AE$30,$A$7:$T$26,16,FALSE)*VLOOKUP($L78,EnemySkills!$A$4:$K$304,8,FALSE))
+(VLOOKUP(AE$30,$A$7:$T$26,18,FALSE)*VLOOKUP($L78,EnemySkills!$A$4:$K$304,9,FALSE))
+(VLOOKUP(AE$30,$A$7:$T$26,19,FALSE)*VLOOKUP($L78,EnemySkills!$A$4:$K$304,10,FALSE))
+(VLOOKUP(AE$30,$A$7:$T$26,20,FALSE)*VLOOKUP($L78,EnemySkills!$A$4:$K$304,11,FALSE))
),0)</f>
        <v>#N/A</v>
      </c>
      <c r="AF78" s="60" t="e">
        <f ca="1">ROUND(VLOOKUP($L78,EnemySkills!$A$4:$K$304,3,FALSE)
+(
 ($D$4*VLOOKUP($L78,EnemySkills!$A$4:$K$304,4,FALSE))
+($F$4*VLOOKUP($L78,EnemySkills!$A$4:$K$304,5,FALSE))
+($H$4*VLOOKUP($L78,EnemySkills!$A$4:$K$304,6,FALSE))
+($I$4*VLOOKUP($L78,EnemySkills!$A$4:$K$304,7,FALSE))
)-(
 (VLOOKUP(AF$30,$A$7:$T$26,16,FALSE)*VLOOKUP($L78,EnemySkills!$A$4:$K$304,8,FALSE))
+(VLOOKUP(AF$30,$A$7:$T$26,18,FALSE)*VLOOKUP($L78,EnemySkills!$A$4:$K$304,9,FALSE))
+(VLOOKUP(AF$30,$A$7:$T$26,19,FALSE)*VLOOKUP($L78,EnemySkills!$A$4:$K$304,10,FALSE))
+(VLOOKUP(AF$30,$A$7:$T$26,20,FALSE)*VLOOKUP($L78,EnemySkills!$A$4:$K$304,11,FALSE))
),0)</f>
        <v>#N/A</v>
      </c>
    </row>
    <row r="79" spans="1:32" x14ac:dyDescent="0.25">
      <c r="A79" s="45">
        <f>Skills!A52</f>
        <v>0</v>
      </c>
      <c r="B79" s="75" t="e">
        <f>VLOOKUP($A79,Skills!$A$4:$C$304,2,FALSE)</f>
        <v>#N/A</v>
      </c>
      <c r="C79" s="75"/>
      <c r="D79" s="59" t="e">
        <f>ROUND(VLOOKUP(A79,Skills!A52:K352,3,FALSE)
+((VLOOKUP(B79,$A$7:$T$26,15,FALSE)*VLOOKUP(A79,Skills!$A$4:$K$304,4,FALSE))
+(VLOOKUP(B79,$A$7:$T$26,17,FALSE)*VLOOKUP(A79,Skills!$A$4:$K$304,5,FALSE))
+(VLOOKUP(B79,$A$7:$T$26,19,FALSE)*VLOOKUP(A79,Skills!$A$4:$K$304,6,FALSE))
+(VLOOKUP(B79,$A$7:$T74,20,FALSE)*VLOOKUP(A79,Skills!$A$4:$K$304,7,FALSE)))
-(($E$4*VLOOKUP(A79,Skills!$A$4:$K$304,8,FALSE))
+($F$4*VLOOKUP(A79,Skills!$A$4:$K$304,9,FALSE))
+($H$4*VLOOKUP(A79,Skills!$A$4:$K$304,10,FALSE))
+($I$4*VLOOKUP(A79,Skills!$A$4:$K$304,11,FALSE))),0)</f>
        <v>#N/A</v>
      </c>
      <c r="E79" s="60" t="e">
        <f t="shared" si="8"/>
        <v>#N/A</v>
      </c>
      <c r="F79" s="59" t="e">
        <f>ROUND(VLOOKUP(A79,Skills!A52:K352,3,FALSE)
+(((VLOOKUP(B79,$A$7:$T$26,15,FALSE)*1.2)*VLOOKUP(A79,Skills!$A$4:$K$304,4,FALSE))
+((VLOOKUP(B79,$A$7:$T$26,17,FALSE)*1.2)*VLOOKUP(A79,Skills!$A$4:$K$304,5,FALSE))
+(VLOOKUP(B79,$A$7:$T$26,19,FALSE)*VLOOKUP(A79,Skills!$A$4:$K$304,6,FALSE))
+(VLOOKUP(B79,$A$7:$T74,20,FALSE)*VLOOKUP(A79,Skills!$A$4:$K$304,7,FALSE)))
-(($E$4*VLOOKUP(A79,Skills!$A$4:$K$304,8,FALSE))
+($F$4*VLOOKUP(A79,Skills!$A$4:$K$304,9,FALSE))
+($H$4*VLOOKUP(A79,Skills!$A$4:$K$304,10,FALSE))
+($I$4*VLOOKUP(A79,Skills!$A$4:$K$304,11,FALSE))),0)</f>
        <v>#N/A</v>
      </c>
      <c r="G79" s="60" t="e">
        <f>ROUND(VLOOKUP(A79,Skills!A52:K352,3,FALSE)
+(((VLOOKUP(B79,$A$7:$T$26,15,FALSE)*1.4)*VLOOKUP(A79,Skills!$A$4:$K$304,4,FALSE))
+((VLOOKUP(B79,$A$7:$T$26,17,FALSE)*1.4)*VLOOKUP(A79,Skills!$A$4:$K$304,5,FALSE))
+(VLOOKUP(B79,$A$7:$T$26,19,FALSE)*VLOOKUP(A79,Skills!$A$4:$K$304,6,FALSE))
+(VLOOKUP(B79,$A$7:$T74,20,FALSE)*VLOOKUP(A79,Skills!$A$4:$K$304,7,FALSE)))
-(($E$4*VLOOKUP(A79,Skills!$A$4:$K$304,8,FALSE))
+($F$4*VLOOKUP(A79,Skills!$A$4:$K$304,9,FALSE))
+($H$4*VLOOKUP(A79,Skills!$A$4:$K$304,10,FALSE))
+($I$4*VLOOKUP(A79,Skills!$A$4:$K$304,11,FALSE))),0)</f>
        <v>#N/A</v>
      </c>
      <c r="H79" s="59" t="e">
        <f>ROUND(VLOOKUP(A79,Skills!A52:K352,3,FALSE)
+((VLOOKUP(B79,$A$7:$T$26,15,FALSE)*VLOOKUP(A79,Skills!$A$4:$K$304,4,FALSE))
+(VLOOKUP(B79,$A$7:$T$26,17,FALSE)*VLOOKUP(A79,Skills!$A$4:$K$304,5,FALSE))
+(VLOOKUP(B79,$A$7:$T$26,19,FALSE)*VLOOKUP(A79,Skills!$A$4:$K$304,6,FALSE))
+(VLOOKUP(B79,$A$7:$T74,20,FALSE)*VLOOKUP(A79,Skills!$A$4:$K$304,7,FALSE)))
-((($E$4*1.2)*VLOOKUP(A79,Skills!$A$4:$K$304,8,FALSE))
+(($F$4*1.2)*VLOOKUP(A79,Skills!$A$4:$K$304,9,FALSE))
+($H$4*VLOOKUP(A79,Skills!$A$4:$K$304,10,FALSE))
+($I$4*VLOOKUP(A79,Skills!$A$4:$K$304,11,FALSE))),0)</f>
        <v>#N/A</v>
      </c>
      <c r="I79" s="61" t="e">
        <f>ROUND(VLOOKUP(A79,Skills!A52:K352,3,FALSE)
+((VLOOKUP(B79,$A$7:$T$26,15,FALSE)*VLOOKUP(A79,Skills!$A$4:$K$304,4,FALSE))
+(VLOOKUP(B79,$A$7:$T$26,17,FALSE)*VLOOKUP(A79,Skills!$A$4:$K$304,5,FALSE))
+(VLOOKUP(B79,$A$7:$T$26,19,FALSE)*VLOOKUP(A79,Skills!$A$4:$K$304,6,FALSE))
+(VLOOKUP(B79,$A$7:$T74,20,FALSE)*VLOOKUP(A79,Skills!$A$4:$K$304,7,FALSE)))
-((($E$4*1.4)*VLOOKUP(A79,Skills!$A$4:$K$304,8,FALSE))
+(($F$4*1.4)*VLOOKUP(A79,Skills!$A$4:$K$304,9,FALSE))
+($H$4*VLOOKUP(A79,Skills!$A$4:$K$304,10,FALSE))
+($I$4*VLOOKUP(A79,Skills!$A$4:$K$304,11,FALSE))),0)</f>
        <v>#N/A</v>
      </c>
      <c r="K79" s="68"/>
      <c r="L79" s="45">
        <f>EnemySkills!A52</f>
        <v>0</v>
      </c>
      <c r="M79" s="60" t="e">
        <f ca="1">ROUND(VLOOKUP($L79,EnemySkills!$A$4:$K$304,3,FALSE)
+(
 ($D$4*VLOOKUP($L79,EnemySkills!$A$4:$K$304,4,FALSE))
+($F$4*VLOOKUP($L79,EnemySkills!$A$4:$K$304,5,FALSE))
+($H$4*VLOOKUP($L79,EnemySkills!$A$4:$K$304,6,FALSE))
+($I$4*VLOOKUP($L79,EnemySkills!$A$4:$K$304,7,FALSE))
)-(
 (VLOOKUP(M$30,$A$7:$T$26,16,FALSE)*VLOOKUP($L79,EnemySkills!$A$4:$K$304,8,FALSE))
+(VLOOKUP(M$30,$A$7:$T$26,18,FALSE)*VLOOKUP($L79,EnemySkills!$A$4:$K$304,9,FALSE))
+(VLOOKUP(M$30,$A$7:$T$26,19,FALSE)*VLOOKUP($L79,EnemySkills!$A$4:$K$304,10,FALSE))
+(VLOOKUP(M$30,$A$7:$T$26,20,FALSE)*VLOOKUP($L79,EnemySkills!$A$4:$K$304,11,FALSE))
),0)</f>
        <v>#N/A</v>
      </c>
      <c r="N79" s="60" t="e">
        <f ca="1">ROUND(VLOOKUP($L79,EnemySkills!$A$4:$K$304,3,FALSE)
+(
 ($D$4*VLOOKUP($L79,EnemySkills!$A$4:$K$304,4,FALSE))
+($F$4*VLOOKUP($L79,EnemySkills!$A$4:$K$304,5,FALSE))
+($H$4*VLOOKUP($L79,EnemySkills!$A$4:$K$304,6,FALSE))
+($I$4*VLOOKUP($L79,EnemySkills!$A$4:$K$304,7,FALSE))
)-(
 (VLOOKUP(N$30,$A$7:$T$26,16,FALSE)*VLOOKUP($L79,EnemySkills!$A$4:$K$304,8,FALSE))
+(VLOOKUP(N$30,$A$7:$T$26,18,FALSE)*VLOOKUP($L79,EnemySkills!$A$4:$K$304,9,FALSE))
+(VLOOKUP(N$30,$A$7:$T$26,19,FALSE)*VLOOKUP($L79,EnemySkills!$A$4:$K$304,10,FALSE))
+(VLOOKUP(N$30,$A$7:$T$26,20,FALSE)*VLOOKUP($L79,EnemySkills!$A$4:$K$304,11,FALSE))
),0)</f>
        <v>#N/A</v>
      </c>
      <c r="O79" s="60" t="e">
        <f ca="1">ROUND(VLOOKUP($L79,EnemySkills!$A$4:$K$304,3,FALSE)
+(
 ($D$4*VLOOKUP($L79,EnemySkills!$A$4:$K$304,4,FALSE))
+($F$4*VLOOKUP($L79,EnemySkills!$A$4:$K$304,5,FALSE))
+($H$4*VLOOKUP($L79,EnemySkills!$A$4:$K$304,6,FALSE))
+($I$4*VLOOKUP($L79,EnemySkills!$A$4:$K$304,7,FALSE))
)-(
 (VLOOKUP(O$30,$A$7:$T$26,16,FALSE)*VLOOKUP($L79,EnemySkills!$A$4:$K$304,8,FALSE))
+(VLOOKUP(O$30,$A$7:$T$26,18,FALSE)*VLOOKUP($L79,EnemySkills!$A$4:$K$304,9,FALSE))
+(VLOOKUP(O$30,$A$7:$T$26,19,FALSE)*VLOOKUP($L79,EnemySkills!$A$4:$K$304,10,FALSE))
+(VLOOKUP(O$30,$A$7:$T$26,20,FALSE)*VLOOKUP($L79,EnemySkills!$A$4:$K$304,11,FALSE))
),0)</f>
        <v>#N/A</v>
      </c>
      <c r="P79" s="60" t="e">
        <f ca="1">ROUND(VLOOKUP($L79,EnemySkills!$A$4:$K$304,3,FALSE)
+(
 ($D$4*VLOOKUP($L79,EnemySkills!$A$4:$K$304,4,FALSE))
+($F$4*VLOOKUP($L79,EnemySkills!$A$4:$K$304,5,FALSE))
+($H$4*VLOOKUP($L79,EnemySkills!$A$4:$K$304,6,FALSE))
+($I$4*VLOOKUP($L79,EnemySkills!$A$4:$K$304,7,FALSE))
)-(
 (VLOOKUP(P$30,$A$7:$T$26,16,FALSE)*VLOOKUP($L79,EnemySkills!$A$4:$K$304,8,FALSE))
+(VLOOKUP(P$30,$A$7:$T$26,18,FALSE)*VLOOKUP($L79,EnemySkills!$A$4:$K$304,9,FALSE))
+(VLOOKUP(P$30,$A$7:$T$26,19,FALSE)*VLOOKUP($L79,EnemySkills!$A$4:$K$304,10,FALSE))
+(VLOOKUP(P$30,$A$7:$T$26,20,FALSE)*VLOOKUP($L79,EnemySkills!$A$4:$K$304,11,FALSE))
),0)</f>
        <v>#N/A</v>
      </c>
      <c r="Q79" s="60" t="e">
        <f ca="1">ROUND(VLOOKUP($L79,EnemySkills!$A$4:$K$304,3,FALSE)
+(
 ($D$4*VLOOKUP($L79,EnemySkills!$A$4:$K$304,4,FALSE))
+($F$4*VLOOKUP($L79,EnemySkills!$A$4:$K$304,5,FALSE))
+($H$4*VLOOKUP($L79,EnemySkills!$A$4:$K$304,6,FALSE))
+($I$4*VLOOKUP($L79,EnemySkills!$A$4:$K$304,7,FALSE))
)-(
 (VLOOKUP(Q$30,$A$7:$T$26,16,FALSE)*VLOOKUP($L79,EnemySkills!$A$4:$K$304,8,FALSE))
+(VLOOKUP(Q$30,$A$7:$T$26,18,FALSE)*VLOOKUP($L79,EnemySkills!$A$4:$K$304,9,FALSE))
+(VLOOKUP(Q$30,$A$7:$T$26,19,FALSE)*VLOOKUP($L79,EnemySkills!$A$4:$K$304,10,FALSE))
+(VLOOKUP(Q$30,$A$7:$T$26,20,FALSE)*VLOOKUP($L79,EnemySkills!$A$4:$K$304,11,FALSE))
),0)</f>
        <v>#N/A</v>
      </c>
      <c r="R79" s="60" t="e">
        <f ca="1">ROUND(VLOOKUP($L79,EnemySkills!$A$4:$K$304,3,FALSE)
+(
 ($D$4*VLOOKUP($L79,EnemySkills!$A$4:$K$304,4,FALSE))
+($F$4*VLOOKUP($L79,EnemySkills!$A$4:$K$304,5,FALSE))
+($H$4*VLOOKUP($L79,EnemySkills!$A$4:$K$304,6,FALSE))
+($I$4*VLOOKUP($L79,EnemySkills!$A$4:$K$304,7,FALSE))
)-(
 (VLOOKUP(R$30,$A$7:$T$26,16,FALSE)*VLOOKUP($L79,EnemySkills!$A$4:$K$304,8,FALSE))
+(VLOOKUP(R$30,$A$7:$T$26,18,FALSE)*VLOOKUP($L79,EnemySkills!$A$4:$K$304,9,FALSE))
+(VLOOKUP(R$30,$A$7:$T$26,19,FALSE)*VLOOKUP($L79,EnemySkills!$A$4:$K$304,10,FALSE))
+(VLOOKUP(R$30,$A$7:$T$26,20,FALSE)*VLOOKUP($L79,EnemySkills!$A$4:$K$304,11,FALSE))
),0)</f>
        <v>#N/A</v>
      </c>
      <c r="S79" s="60" t="e">
        <f ca="1">ROUND(VLOOKUP($L79,EnemySkills!$A$4:$K$304,3,FALSE)
+(
 ($D$4*VLOOKUP($L79,EnemySkills!$A$4:$K$304,4,FALSE))
+($F$4*VLOOKUP($L79,EnemySkills!$A$4:$K$304,5,FALSE))
+($H$4*VLOOKUP($L79,EnemySkills!$A$4:$K$304,6,FALSE))
+($I$4*VLOOKUP($L79,EnemySkills!$A$4:$K$304,7,FALSE))
)-(
 (VLOOKUP(S$30,$A$7:$T$26,16,FALSE)*VLOOKUP($L79,EnemySkills!$A$4:$K$304,8,FALSE))
+(VLOOKUP(S$30,$A$7:$T$26,18,FALSE)*VLOOKUP($L79,EnemySkills!$A$4:$K$304,9,FALSE))
+(VLOOKUP(S$30,$A$7:$T$26,19,FALSE)*VLOOKUP($L79,EnemySkills!$A$4:$K$304,10,FALSE))
+(VLOOKUP(S$30,$A$7:$T$26,20,FALSE)*VLOOKUP($L79,EnemySkills!$A$4:$K$304,11,FALSE))
),0)</f>
        <v>#N/A</v>
      </c>
      <c r="T79" s="60" t="e">
        <f ca="1">ROUND(VLOOKUP($L79,EnemySkills!$A$4:$K$304,3,FALSE)
+(
 ($D$4*VLOOKUP($L79,EnemySkills!$A$4:$K$304,4,FALSE))
+($F$4*VLOOKUP($L79,EnemySkills!$A$4:$K$304,5,FALSE))
+($H$4*VLOOKUP($L79,EnemySkills!$A$4:$K$304,6,FALSE))
+($I$4*VLOOKUP($L79,EnemySkills!$A$4:$K$304,7,FALSE))
)-(
 (VLOOKUP(T$30,$A$7:$T$26,16,FALSE)*VLOOKUP($L79,EnemySkills!$A$4:$K$304,8,FALSE))
+(VLOOKUP(T$30,$A$7:$T$26,18,FALSE)*VLOOKUP($L79,EnemySkills!$A$4:$K$304,9,FALSE))
+(VLOOKUP(T$30,$A$7:$T$26,19,FALSE)*VLOOKUP($L79,EnemySkills!$A$4:$K$304,10,FALSE))
+(VLOOKUP(T$30,$A$7:$T$26,20,FALSE)*VLOOKUP($L79,EnemySkills!$A$4:$K$304,11,FALSE))
),0)</f>
        <v>#N/A</v>
      </c>
      <c r="U79" s="60" t="e">
        <f ca="1">ROUND(VLOOKUP($L79,EnemySkills!$A$4:$K$304,3,FALSE)
+(
 ($D$4*VLOOKUP($L79,EnemySkills!$A$4:$K$304,4,FALSE))
+($F$4*VLOOKUP($L79,EnemySkills!$A$4:$K$304,5,FALSE))
+($H$4*VLOOKUP($L79,EnemySkills!$A$4:$K$304,6,FALSE))
+($I$4*VLOOKUP($L79,EnemySkills!$A$4:$K$304,7,FALSE))
)-(
 (VLOOKUP(U$30,$A$7:$T$26,16,FALSE)*VLOOKUP($L79,EnemySkills!$A$4:$K$304,8,FALSE))
+(VLOOKUP(U$30,$A$7:$T$26,18,FALSE)*VLOOKUP($L79,EnemySkills!$A$4:$K$304,9,FALSE))
+(VLOOKUP(U$30,$A$7:$T$26,19,FALSE)*VLOOKUP($L79,EnemySkills!$A$4:$K$304,10,FALSE))
+(VLOOKUP(U$30,$A$7:$T$26,20,FALSE)*VLOOKUP($L79,EnemySkills!$A$4:$K$304,11,FALSE))
),0)</f>
        <v>#N/A</v>
      </c>
      <c r="V79" s="60" t="e">
        <f ca="1">ROUND(VLOOKUP($L79,EnemySkills!$A$4:$K$304,3,FALSE)
+(
 ($D$4*VLOOKUP($L79,EnemySkills!$A$4:$K$304,4,FALSE))
+($F$4*VLOOKUP($L79,EnemySkills!$A$4:$K$304,5,FALSE))
+($H$4*VLOOKUP($L79,EnemySkills!$A$4:$K$304,6,FALSE))
+($I$4*VLOOKUP($L79,EnemySkills!$A$4:$K$304,7,FALSE))
)-(
 (VLOOKUP(V$30,$A$7:$T$26,16,FALSE)*VLOOKUP($L79,EnemySkills!$A$4:$K$304,8,FALSE))
+(VLOOKUP(V$30,$A$7:$T$26,18,FALSE)*VLOOKUP($L79,EnemySkills!$A$4:$K$304,9,FALSE))
+(VLOOKUP(V$30,$A$7:$T$26,19,FALSE)*VLOOKUP($L79,EnemySkills!$A$4:$K$304,10,FALSE))
+(VLOOKUP(V$30,$A$7:$T$26,20,FALSE)*VLOOKUP($L79,EnemySkills!$A$4:$K$304,11,FALSE))
),0)</f>
        <v>#N/A</v>
      </c>
      <c r="W79" s="60" t="e">
        <f ca="1">ROUND(VLOOKUP($L79,EnemySkills!$A$4:$K$304,3,FALSE)
+(
 ($D$4*VLOOKUP($L79,EnemySkills!$A$4:$K$304,4,FALSE))
+($F$4*VLOOKUP($L79,EnemySkills!$A$4:$K$304,5,FALSE))
+($H$4*VLOOKUP($L79,EnemySkills!$A$4:$K$304,6,FALSE))
+($I$4*VLOOKUP($L79,EnemySkills!$A$4:$K$304,7,FALSE))
)-(
 (VLOOKUP(W$30,$A$7:$T$26,16,FALSE)*VLOOKUP($L79,EnemySkills!$A$4:$K$304,8,FALSE))
+(VLOOKUP(W$30,$A$7:$T$26,18,FALSE)*VLOOKUP($L79,EnemySkills!$A$4:$K$304,9,FALSE))
+(VLOOKUP(W$30,$A$7:$T$26,19,FALSE)*VLOOKUP($L79,EnemySkills!$A$4:$K$304,10,FALSE))
+(VLOOKUP(W$30,$A$7:$T$26,20,FALSE)*VLOOKUP($L79,EnemySkills!$A$4:$K$304,11,FALSE))
),0)</f>
        <v>#N/A</v>
      </c>
      <c r="X79" s="60" t="e">
        <f ca="1">ROUND(VLOOKUP($L79,EnemySkills!$A$4:$K$304,3,FALSE)
+(
 ($D$4*VLOOKUP($L79,EnemySkills!$A$4:$K$304,4,FALSE))
+($F$4*VLOOKUP($L79,EnemySkills!$A$4:$K$304,5,FALSE))
+($H$4*VLOOKUP($L79,EnemySkills!$A$4:$K$304,6,FALSE))
+($I$4*VLOOKUP($L79,EnemySkills!$A$4:$K$304,7,FALSE))
)-(
 (VLOOKUP(X$30,$A$7:$T$26,16,FALSE)*VLOOKUP($L79,EnemySkills!$A$4:$K$304,8,FALSE))
+(VLOOKUP(X$30,$A$7:$T$26,18,FALSE)*VLOOKUP($L79,EnemySkills!$A$4:$K$304,9,FALSE))
+(VLOOKUP(X$30,$A$7:$T$26,19,FALSE)*VLOOKUP($L79,EnemySkills!$A$4:$K$304,10,FALSE))
+(VLOOKUP(X$30,$A$7:$T$26,20,FALSE)*VLOOKUP($L79,EnemySkills!$A$4:$K$304,11,FALSE))
),0)</f>
        <v>#N/A</v>
      </c>
      <c r="Y79" s="60" t="e">
        <f ca="1">ROUND(VLOOKUP($L79,EnemySkills!$A$4:$K$304,3,FALSE)
+(
 ($D$4*VLOOKUP($L79,EnemySkills!$A$4:$K$304,4,FALSE))
+($F$4*VLOOKUP($L79,EnemySkills!$A$4:$K$304,5,FALSE))
+($H$4*VLOOKUP($L79,EnemySkills!$A$4:$K$304,6,FALSE))
+($I$4*VLOOKUP($L79,EnemySkills!$A$4:$K$304,7,FALSE))
)-(
 (VLOOKUP(Y$30,$A$7:$T$26,16,FALSE)*VLOOKUP($L79,EnemySkills!$A$4:$K$304,8,FALSE))
+(VLOOKUP(Y$30,$A$7:$T$26,18,FALSE)*VLOOKUP($L79,EnemySkills!$A$4:$K$304,9,FALSE))
+(VLOOKUP(Y$30,$A$7:$T$26,19,FALSE)*VLOOKUP($L79,EnemySkills!$A$4:$K$304,10,FALSE))
+(VLOOKUP(Y$30,$A$7:$T$26,20,FALSE)*VLOOKUP($L79,EnemySkills!$A$4:$K$304,11,FALSE))
),0)</f>
        <v>#N/A</v>
      </c>
      <c r="Z79" s="60" t="e">
        <f ca="1">ROUND(VLOOKUP($L79,EnemySkills!$A$4:$K$304,3,FALSE)
+(
 ($D$4*VLOOKUP($L79,EnemySkills!$A$4:$K$304,4,FALSE))
+($F$4*VLOOKUP($L79,EnemySkills!$A$4:$K$304,5,FALSE))
+($H$4*VLOOKUP($L79,EnemySkills!$A$4:$K$304,6,FALSE))
+($I$4*VLOOKUP($L79,EnemySkills!$A$4:$K$304,7,FALSE))
)-(
 (VLOOKUP(Z$30,$A$7:$T$26,16,FALSE)*VLOOKUP($L79,EnemySkills!$A$4:$K$304,8,FALSE))
+(VLOOKUP(Z$30,$A$7:$T$26,18,FALSE)*VLOOKUP($L79,EnemySkills!$A$4:$K$304,9,FALSE))
+(VLOOKUP(Z$30,$A$7:$T$26,19,FALSE)*VLOOKUP($L79,EnemySkills!$A$4:$K$304,10,FALSE))
+(VLOOKUP(Z$30,$A$7:$T$26,20,FALSE)*VLOOKUP($L79,EnemySkills!$A$4:$K$304,11,FALSE))
),0)</f>
        <v>#N/A</v>
      </c>
      <c r="AA79" s="60" t="e">
        <f ca="1">ROUND(VLOOKUP($L79,EnemySkills!$A$4:$K$304,3,FALSE)
+(
 ($D$4*VLOOKUP($L79,EnemySkills!$A$4:$K$304,4,FALSE))
+($F$4*VLOOKUP($L79,EnemySkills!$A$4:$K$304,5,FALSE))
+($H$4*VLOOKUP($L79,EnemySkills!$A$4:$K$304,6,FALSE))
+($I$4*VLOOKUP($L79,EnemySkills!$A$4:$K$304,7,FALSE))
)-(
 (VLOOKUP(AA$30,$A$7:$T$26,16,FALSE)*VLOOKUP($L79,EnemySkills!$A$4:$K$304,8,FALSE))
+(VLOOKUP(AA$30,$A$7:$T$26,18,FALSE)*VLOOKUP($L79,EnemySkills!$A$4:$K$304,9,FALSE))
+(VLOOKUP(AA$30,$A$7:$T$26,19,FALSE)*VLOOKUP($L79,EnemySkills!$A$4:$K$304,10,FALSE))
+(VLOOKUP(AA$30,$A$7:$T$26,20,FALSE)*VLOOKUP($L79,EnemySkills!$A$4:$K$304,11,FALSE))
),0)</f>
        <v>#N/A</v>
      </c>
      <c r="AB79" s="60" t="e">
        <f ca="1">ROUND(VLOOKUP($L79,EnemySkills!$A$4:$K$304,3,FALSE)
+(
 ($D$4*VLOOKUP($L79,EnemySkills!$A$4:$K$304,4,FALSE))
+($F$4*VLOOKUP($L79,EnemySkills!$A$4:$K$304,5,FALSE))
+($H$4*VLOOKUP($L79,EnemySkills!$A$4:$K$304,6,FALSE))
+($I$4*VLOOKUP($L79,EnemySkills!$A$4:$K$304,7,FALSE))
)-(
 (VLOOKUP(AB$30,$A$7:$T$26,16,FALSE)*VLOOKUP($L79,EnemySkills!$A$4:$K$304,8,FALSE))
+(VLOOKUP(AB$30,$A$7:$T$26,18,FALSE)*VLOOKUP($L79,EnemySkills!$A$4:$K$304,9,FALSE))
+(VLOOKUP(AB$30,$A$7:$T$26,19,FALSE)*VLOOKUP($L79,EnemySkills!$A$4:$K$304,10,FALSE))
+(VLOOKUP(AB$30,$A$7:$T$26,20,FALSE)*VLOOKUP($L79,EnemySkills!$A$4:$K$304,11,FALSE))
),0)</f>
        <v>#N/A</v>
      </c>
      <c r="AC79" s="60" t="e">
        <f ca="1">ROUND(VLOOKUP($L79,EnemySkills!$A$4:$K$304,3,FALSE)
+(
 ($D$4*VLOOKUP($L79,EnemySkills!$A$4:$K$304,4,FALSE))
+($F$4*VLOOKUP($L79,EnemySkills!$A$4:$K$304,5,FALSE))
+($H$4*VLOOKUP($L79,EnemySkills!$A$4:$K$304,6,FALSE))
+($I$4*VLOOKUP($L79,EnemySkills!$A$4:$K$304,7,FALSE))
)-(
 (VLOOKUP(AC$30,$A$7:$T$26,16,FALSE)*VLOOKUP($L79,EnemySkills!$A$4:$K$304,8,FALSE))
+(VLOOKUP(AC$30,$A$7:$T$26,18,FALSE)*VLOOKUP($L79,EnemySkills!$A$4:$K$304,9,FALSE))
+(VLOOKUP(AC$30,$A$7:$T$26,19,FALSE)*VLOOKUP($L79,EnemySkills!$A$4:$K$304,10,FALSE))
+(VLOOKUP(AC$30,$A$7:$T$26,20,FALSE)*VLOOKUP($L79,EnemySkills!$A$4:$K$304,11,FALSE))
),0)</f>
        <v>#N/A</v>
      </c>
      <c r="AD79" s="60" t="e">
        <f ca="1">ROUND(VLOOKUP($L79,EnemySkills!$A$4:$K$304,3,FALSE)
+(
 ($D$4*VLOOKUP($L79,EnemySkills!$A$4:$K$304,4,FALSE))
+($F$4*VLOOKUP($L79,EnemySkills!$A$4:$K$304,5,FALSE))
+($H$4*VLOOKUP($L79,EnemySkills!$A$4:$K$304,6,FALSE))
+($I$4*VLOOKUP($L79,EnemySkills!$A$4:$K$304,7,FALSE))
)-(
 (VLOOKUP(AD$30,$A$7:$T$26,16,FALSE)*VLOOKUP($L79,EnemySkills!$A$4:$K$304,8,FALSE))
+(VLOOKUP(AD$30,$A$7:$T$26,18,FALSE)*VLOOKUP($L79,EnemySkills!$A$4:$K$304,9,FALSE))
+(VLOOKUP(AD$30,$A$7:$T$26,19,FALSE)*VLOOKUP($L79,EnemySkills!$A$4:$K$304,10,FALSE))
+(VLOOKUP(AD$30,$A$7:$T$26,20,FALSE)*VLOOKUP($L79,EnemySkills!$A$4:$K$304,11,FALSE))
),0)</f>
        <v>#N/A</v>
      </c>
      <c r="AE79" s="60" t="e">
        <f ca="1">ROUND(VLOOKUP($L79,EnemySkills!$A$4:$K$304,3,FALSE)
+(
 ($D$4*VLOOKUP($L79,EnemySkills!$A$4:$K$304,4,FALSE))
+($F$4*VLOOKUP($L79,EnemySkills!$A$4:$K$304,5,FALSE))
+($H$4*VLOOKUP($L79,EnemySkills!$A$4:$K$304,6,FALSE))
+($I$4*VLOOKUP($L79,EnemySkills!$A$4:$K$304,7,FALSE))
)-(
 (VLOOKUP(AE$30,$A$7:$T$26,16,FALSE)*VLOOKUP($L79,EnemySkills!$A$4:$K$304,8,FALSE))
+(VLOOKUP(AE$30,$A$7:$T$26,18,FALSE)*VLOOKUP($L79,EnemySkills!$A$4:$K$304,9,FALSE))
+(VLOOKUP(AE$30,$A$7:$T$26,19,FALSE)*VLOOKUP($L79,EnemySkills!$A$4:$K$304,10,FALSE))
+(VLOOKUP(AE$30,$A$7:$T$26,20,FALSE)*VLOOKUP($L79,EnemySkills!$A$4:$K$304,11,FALSE))
),0)</f>
        <v>#N/A</v>
      </c>
      <c r="AF79" s="60" t="e">
        <f ca="1">ROUND(VLOOKUP($L79,EnemySkills!$A$4:$K$304,3,FALSE)
+(
 ($D$4*VLOOKUP($L79,EnemySkills!$A$4:$K$304,4,FALSE))
+($F$4*VLOOKUP($L79,EnemySkills!$A$4:$K$304,5,FALSE))
+($H$4*VLOOKUP($L79,EnemySkills!$A$4:$K$304,6,FALSE))
+($I$4*VLOOKUP($L79,EnemySkills!$A$4:$K$304,7,FALSE))
)-(
 (VLOOKUP(AF$30,$A$7:$T$26,16,FALSE)*VLOOKUP($L79,EnemySkills!$A$4:$K$304,8,FALSE))
+(VLOOKUP(AF$30,$A$7:$T$26,18,FALSE)*VLOOKUP($L79,EnemySkills!$A$4:$K$304,9,FALSE))
+(VLOOKUP(AF$30,$A$7:$T$26,19,FALSE)*VLOOKUP($L79,EnemySkills!$A$4:$K$304,10,FALSE))
+(VLOOKUP(AF$30,$A$7:$T$26,20,FALSE)*VLOOKUP($L79,EnemySkills!$A$4:$K$304,11,FALSE))
),0)</f>
        <v>#N/A</v>
      </c>
    </row>
    <row r="80" spans="1:32" x14ac:dyDescent="0.25">
      <c r="A80" s="45">
        <f>Skills!A53</f>
        <v>0</v>
      </c>
      <c r="B80" s="75" t="e">
        <f>VLOOKUP($A80,Skills!$A$4:$C$304,2,FALSE)</f>
        <v>#N/A</v>
      </c>
      <c r="C80" s="75"/>
      <c r="D80" s="59" t="e">
        <f>ROUND(VLOOKUP(A80,Skills!A53:K353,3,FALSE)
+((VLOOKUP(B80,$A$7:$T$26,15,FALSE)*VLOOKUP(A80,Skills!$A$4:$K$304,4,FALSE))
+(VLOOKUP(B80,$A$7:$T$26,17,FALSE)*VLOOKUP(A80,Skills!$A$4:$K$304,5,FALSE))
+(VLOOKUP(B80,$A$7:$T$26,19,FALSE)*VLOOKUP(A80,Skills!$A$4:$K$304,6,FALSE))
+(VLOOKUP(B80,$A$7:$T75,20,FALSE)*VLOOKUP(A80,Skills!$A$4:$K$304,7,FALSE)))
-(($E$4*VLOOKUP(A80,Skills!$A$4:$K$304,8,FALSE))
+($F$4*VLOOKUP(A80,Skills!$A$4:$K$304,9,FALSE))
+($H$4*VLOOKUP(A80,Skills!$A$4:$K$304,10,FALSE))
+($I$4*VLOOKUP(A80,Skills!$A$4:$K$304,11,FALSE))),0)</f>
        <v>#N/A</v>
      </c>
      <c r="E80" s="60" t="e">
        <f t="shared" si="8"/>
        <v>#N/A</v>
      </c>
      <c r="F80" s="59" t="e">
        <f>ROUND(VLOOKUP(A80,Skills!A53:K353,3,FALSE)
+(((VLOOKUP(B80,$A$7:$T$26,15,FALSE)*1.2)*VLOOKUP(A80,Skills!$A$4:$K$304,4,FALSE))
+((VLOOKUP(B80,$A$7:$T$26,17,FALSE)*1.2)*VLOOKUP(A80,Skills!$A$4:$K$304,5,FALSE))
+(VLOOKUP(B80,$A$7:$T$26,19,FALSE)*VLOOKUP(A80,Skills!$A$4:$K$304,6,FALSE))
+(VLOOKUP(B80,$A$7:$T75,20,FALSE)*VLOOKUP(A80,Skills!$A$4:$K$304,7,FALSE)))
-(($E$4*VLOOKUP(A80,Skills!$A$4:$K$304,8,FALSE))
+($F$4*VLOOKUP(A80,Skills!$A$4:$K$304,9,FALSE))
+($H$4*VLOOKUP(A80,Skills!$A$4:$K$304,10,FALSE))
+($I$4*VLOOKUP(A80,Skills!$A$4:$K$304,11,FALSE))),0)</f>
        <v>#N/A</v>
      </c>
      <c r="G80" s="60" t="e">
        <f>ROUND(VLOOKUP(A80,Skills!A53:K353,3,FALSE)
+(((VLOOKUP(B80,$A$7:$T$26,15,FALSE)*1.4)*VLOOKUP(A80,Skills!$A$4:$K$304,4,FALSE))
+((VLOOKUP(B80,$A$7:$T$26,17,FALSE)*1.4)*VLOOKUP(A80,Skills!$A$4:$K$304,5,FALSE))
+(VLOOKUP(B80,$A$7:$T$26,19,FALSE)*VLOOKUP(A80,Skills!$A$4:$K$304,6,FALSE))
+(VLOOKUP(B80,$A$7:$T75,20,FALSE)*VLOOKUP(A80,Skills!$A$4:$K$304,7,FALSE)))
-(($E$4*VLOOKUP(A80,Skills!$A$4:$K$304,8,FALSE))
+($F$4*VLOOKUP(A80,Skills!$A$4:$K$304,9,FALSE))
+($H$4*VLOOKUP(A80,Skills!$A$4:$K$304,10,FALSE))
+($I$4*VLOOKUP(A80,Skills!$A$4:$K$304,11,FALSE))),0)</f>
        <v>#N/A</v>
      </c>
      <c r="H80" s="59" t="e">
        <f>ROUND(VLOOKUP(A80,Skills!A53:K353,3,FALSE)
+((VLOOKUP(B80,$A$7:$T$26,15,FALSE)*VLOOKUP(A80,Skills!$A$4:$K$304,4,FALSE))
+(VLOOKUP(B80,$A$7:$T$26,17,FALSE)*VLOOKUP(A80,Skills!$A$4:$K$304,5,FALSE))
+(VLOOKUP(B80,$A$7:$T$26,19,FALSE)*VLOOKUP(A80,Skills!$A$4:$K$304,6,FALSE))
+(VLOOKUP(B80,$A$7:$T75,20,FALSE)*VLOOKUP(A80,Skills!$A$4:$K$304,7,FALSE)))
-((($E$4*1.2)*VLOOKUP(A80,Skills!$A$4:$K$304,8,FALSE))
+(($F$4*1.2)*VLOOKUP(A80,Skills!$A$4:$K$304,9,FALSE))
+($H$4*VLOOKUP(A80,Skills!$A$4:$K$304,10,FALSE))
+($I$4*VLOOKUP(A80,Skills!$A$4:$K$304,11,FALSE))),0)</f>
        <v>#N/A</v>
      </c>
      <c r="I80" s="61" t="e">
        <f>ROUND(VLOOKUP(A80,Skills!A53:K353,3,FALSE)
+((VLOOKUP(B80,$A$7:$T$26,15,FALSE)*VLOOKUP(A80,Skills!$A$4:$K$304,4,FALSE))
+(VLOOKUP(B80,$A$7:$T$26,17,FALSE)*VLOOKUP(A80,Skills!$A$4:$K$304,5,FALSE))
+(VLOOKUP(B80,$A$7:$T$26,19,FALSE)*VLOOKUP(A80,Skills!$A$4:$K$304,6,FALSE))
+(VLOOKUP(B80,$A$7:$T75,20,FALSE)*VLOOKUP(A80,Skills!$A$4:$K$304,7,FALSE)))
-((($E$4*1.4)*VLOOKUP(A80,Skills!$A$4:$K$304,8,FALSE))
+(($F$4*1.4)*VLOOKUP(A80,Skills!$A$4:$K$304,9,FALSE))
+($H$4*VLOOKUP(A80,Skills!$A$4:$K$304,10,FALSE))
+($I$4*VLOOKUP(A80,Skills!$A$4:$K$304,11,FALSE))),0)</f>
        <v>#N/A</v>
      </c>
      <c r="K80" s="68"/>
      <c r="L80" s="45">
        <f>EnemySkills!A53</f>
        <v>0</v>
      </c>
      <c r="M80" s="60" t="e">
        <f ca="1">ROUND(VLOOKUP($L80,EnemySkills!$A$4:$K$304,3,FALSE)
+(
 ($D$4*VLOOKUP($L80,EnemySkills!$A$4:$K$304,4,FALSE))
+($F$4*VLOOKUP($L80,EnemySkills!$A$4:$K$304,5,FALSE))
+($H$4*VLOOKUP($L80,EnemySkills!$A$4:$K$304,6,FALSE))
+($I$4*VLOOKUP($L80,EnemySkills!$A$4:$K$304,7,FALSE))
)-(
 (VLOOKUP(M$30,$A$7:$T$26,16,FALSE)*VLOOKUP($L80,EnemySkills!$A$4:$K$304,8,FALSE))
+(VLOOKUP(M$30,$A$7:$T$26,18,FALSE)*VLOOKUP($L80,EnemySkills!$A$4:$K$304,9,FALSE))
+(VLOOKUP(M$30,$A$7:$T$26,19,FALSE)*VLOOKUP($L80,EnemySkills!$A$4:$K$304,10,FALSE))
+(VLOOKUP(M$30,$A$7:$T$26,20,FALSE)*VLOOKUP($L80,EnemySkills!$A$4:$K$304,11,FALSE))
),0)</f>
        <v>#N/A</v>
      </c>
      <c r="N80" s="60" t="e">
        <f ca="1">ROUND(VLOOKUP($L80,EnemySkills!$A$4:$K$304,3,FALSE)
+(
 ($D$4*VLOOKUP($L80,EnemySkills!$A$4:$K$304,4,FALSE))
+($F$4*VLOOKUP($L80,EnemySkills!$A$4:$K$304,5,FALSE))
+($H$4*VLOOKUP($L80,EnemySkills!$A$4:$K$304,6,FALSE))
+($I$4*VLOOKUP($L80,EnemySkills!$A$4:$K$304,7,FALSE))
)-(
 (VLOOKUP(N$30,$A$7:$T$26,16,FALSE)*VLOOKUP($L80,EnemySkills!$A$4:$K$304,8,FALSE))
+(VLOOKUP(N$30,$A$7:$T$26,18,FALSE)*VLOOKUP($L80,EnemySkills!$A$4:$K$304,9,FALSE))
+(VLOOKUP(N$30,$A$7:$T$26,19,FALSE)*VLOOKUP($L80,EnemySkills!$A$4:$K$304,10,FALSE))
+(VLOOKUP(N$30,$A$7:$T$26,20,FALSE)*VLOOKUP($L80,EnemySkills!$A$4:$K$304,11,FALSE))
),0)</f>
        <v>#N/A</v>
      </c>
      <c r="O80" s="60" t="e">
        <f ca="1">ROUND(VLOOKUP($L80,EnemySkills!$A$4:$K$304,3,FALSE)
+(
 ($D$4*VLOOKUP($L80,EnemySkills!$A$4:$K$304,4,FALSE))
+($F$4*VLOOKUP($L80,EnemySkills!$A$4:$K$304,5,FALSE))
+($H$4*VLOOKUP($L80,EnemySkills!$A$4:$K$304,6,FALSE))
+($I$4*VLOOKUP($L80,EnemySkills!$A$4:$K$304,7,FALSE))
)-(
 (VLOOKUP(O$30,$A$7:$T$26,16,FALSE)*VLOOKUP($L80,EnemySkills!$A$4:$K$304,8,FALSE))
+(VLOOKUP(O$30,$A$7:$T$26,18,FALSE)*VLOOKUP($L80,EnemySkills!$A$4:$K$304,9,FALSE))
+(VLOOKUP(O$30,$A$7:$T$26,19,FALSE)*VLOOKUP($L80,EnemySkills!$A$4:$K$304,10,FALSE))
+(VLOOKUP(O$30,$A$7:$T$26,20,FALSE)*VLOOKUP($L80,EnemySkills!$A$4:$K$304,11,FALSE))
),0)</f>
        <v>#N/A</v>
      </c>
      <c r="P80" s="60" t="e">
        <f ca="1">ROUND(VLOOKUP($L80,EnemySkills!$A$4:$K$304,3,FALSE)
+(
 ($D$4*VLOOKUP($L80,EnemySkills!$A$4:$K$304,4,FALSE))
+($F$4*VLOOKUP($L80,EnemySkills!$A$4:$K$304,5,FALSE))
+($H$4*VLOOKUP($L80,EnemySkills!$A$4:$K$304,6,FALSE))
+($I$4*VLOOKUP($L80,EnemySkills!$A$4:$K$304,7,FALSE))
)-(
 (VLOOKUP(P$30,$A$7:$T$26,16,FALSE)*VLOOKUP($L80,EnemySkills!$A$4:$K$304,8,FALSE))
+(VLOOKUP(P$30,$A$7:$T$26,18,FALSE)*VLOOKUP($L80,EnemySkills!$A$4:$K$304,9,FALSE))
+(VLOOKUP(P$30,$A$7:$T$26,19,FALSE)*VLOOKUP($L80,EnemySkills!$A$4:$K$304,10,FALSE))
+(VLOOKUP(P$30,$A$7:$T$26,20,FALSE)*VLOOKUP($L80,EnemySkills!$A$4:$K$304,11,FALSE))
),0)</f>
        <v>#N/A</v>
      </c>
      <c r="Q80" s="60" t="e">
        <f ca="1">ROUND(VLOOKUP($L80,EnemySkills!$A$4:$K$304,3,FALSE)
+(
 ($D$4*VLOOKUP($L80,EnemySkills!$A$4:$K$304,4,FALSE))
+($F$4*VLOOKUP($L80,EnemySkills!$A$4:$K$304,5,FALSE))
+($H$4*VLOOKUP($L80,EnemySkills!$A$4:$K$304,6,FALSE))
+($I$4*VLOOKUP($L80,EnemySkills!$A$4:$K$304,7,FALSE))
)-(
 (VLOOKUP(Q$30,$A$7:$T$26,16,FALSE)*VLOOKUP($L80,EnemySkills!$A$4:$K$304,8,FALSE))
+(VLOOKUP(Q$30,$A$7:$T$26,18,FALSE)*VLOOKUP($L80,EnemySkills!$A$4:$K$304,9,FALSE))
+(VLOOKUP(Q$30,$A$7:$T$26,19,FALSE)*VLOOKUP($L80,EnemySkills!$A$4:$K$304,10,FALSE))
+(VLOOKUP(Q$30,$A$7:$T$26,20,FALSE)*VLOOKUP($L80,EnemySkills!$A$4:$K$304,11,FALSE))
),0)</f>
        <v>#N/A</v>
      </c>
      <c r="R80" s="60" t="e">
        <f ca="1">ROUND(VLOOKUP($L80,EnemySkills!$A$4:$K$304,3,FALSE)
+(
 ($D$4*VLOOKUP($L80,EnemySkills!$A$4:$K$304,4,FALSE))
+($F$4*VLOOKUP($L80,EnemySkills!$A$4:$K$304,5,FALSE))
+($H$4*VLOOKUP($L80,EnemySkills!$A$4:$K$304,6,FALSE))
+($I$4*VLOOKUP($L80,EnemySkills!$A$4:$K$304,7,FALSE))
)-(
 (VLOOKUP(R$30,$A$7:$T$26,16,FALSE)*VLOOKUP($L80,EnemySkills!$A$4:$K$304,8,FALSE))
+(VLOOKUP(R$30,$A$7:$T$26,18,FALSE)*VLOOKUP($L80,EnemySkills!$A$4:$K$304,9,FALSE))
+(VLOOKUP(R$30,$A$7:$T$26,19,FALSE)*VLOOKUP($L80,EnemySkills!$A$4:$K$304,10,FALSE))
+(VLOOKUP(R$30,$A$7:$T$26,20,FALSE)*VLOOKUP($L80,EnemySkills!$A$4:$K$304,11,FALSE))
),0)</f>
        <v>#N/A</v>
      </c>
      <c r="S80" s="60" t="e">
        <f ca="1">ROUND(VLOOKUP($L80,EnemySkills!$A$4:$K$304,3,FALSE)
+(
 ($D$4*VLOOKUP($L80,EnemySkills!$A$4:$K$304,4,FALSE))
+($F$4*VLOOKUP($L80,EnemySkills!$A$4:$K$304,5,FALSE))
+($H$4*VLOOKUP($L80,EnemySkills!$A$4:$K$304,6,FALSE))
+($I$4*VLOOKUP($L80,EnemySkills!$A$4:$K$304,7,FALSE))
)-(
 (VLOOKUP(S$30,$A$7:$T$26,16,FALSE)*VLOOKUP($L80,EnemySkills!$A$4:$K$304,8,FALSE))
+(VLOOKUP(S$30,$A$7:$T$26,18,FALSE)*VLOOKUP($L80,EnemySkills!$A$4:$K$304,9,FALSE))
+(VLOOKUP(S$30,$A$7:$T$26,19,FALSE)*VLOOKUP($L80,EnemySkills!$A$4:$K$304,10,FALSE))
+(VLOOKUP(S$30,$A$7:$T$26,20,FALSE)*VLOOKUP($L80,EnemySkills!$A$4:$K$304,11,FALSE))
),0)</f>
        <v>#N/A</v>
      </c>
      <c r="T80" s="60" t="e">
        <f ca="1">ROUND(VLOOKUP($L80,EnemySkills!$A$4:$K$304,3,FALSE)
+(
 ($D$4*VLOOKUP($L80,EnemySkills!$A$4:$K$304,4,FALSE))
+($F$4*VLOOKUP($L80,EnemySkills!$A$4:$K$304,5,FALSE))
+($H$4*VLOOKUP($L80,EnemySkills!$A$4:$K$304,6,FALSE))
+($I$4*VLOOKUP($L80,EnemySkills!$A$4:$K$304,7,FALSE))
)-(
 (VLOOKUP(T$30,$A$7:$T$26,16,FALSE)*VLOOKUP($L80,EnemySkills!$A$4:$K$304,8,FALSE))
+(VLOOKUP(T$30,$A$7:$T$26,18,FALSE)*VLOOKUP($L80,EnemySkills!$A$4:$K$304,9,FALSE))
+(VLOOKUP(T$30,$A$7:$T$26,19,FALSE)*VLOOKUP($L80,EnemySkills!$A$4:$K$304,10,FALSE))
+(VLOOKUP(T$30,$A$7:$T$26,20,FALSE)*VLOOKUP($L80,EnemySkills!$A$4:$K$304,11,FALSE))
),0)</f>
        <v>#N/A</v>
      </c>
      <c r="U80" s="60" t="e">
        <f ca="1">ROUND(VLOOKUP($L80,EnemySkills!$A$4:$K$304,3,FALSE)
+(
 ($D$4*VLOOKUP($L80,EnemySkills!$A$4:$K$304,4,FALSE))
+($F$4*VLOOKUP($L80,EnemySkills!$A$4:$K$304,5,FALSE))
+($H$4*VLOOKUP($L80,EnemySkills!$A$4:$K$304,6,FALSE))
+($I$4*VLOOKUP($L80,EnemySkills!$A$4:$K$304,7,FALSE))
)-(
 (VLOOKUP(U$30,$A$7:$T$26,16,FALSE)*VLOOKUP($L80,EnemySkills!$A$4:$K$304,8,FALSE))
+(VLOOKUP(U$30,$A$7:$T$26,18,FALSE)*VLOOKUP($L80,EnemySkills!$A$4:$K$304,9,FALSE))
+(VLOOKUP(U$30,$A$7:$T$26,19,FALSE)*VLOOKUP($L80,EnemySkills!$A$4:$K$304,10,FALSE))
+(VLOOKUP(U$30,$A$7:$T$26,20,FALSE)*VLOOKUP($L80,EnemySkills!$A$4:$K$304,11,FALSE))
),0)</f>
        <v>#N/A</v>
      </c>
      <c r="V80" s="60" t="e">
        <f ca="1">ROUND(VLOOKUP($L80,EnemySkills!$A$4:$K$304,3,FALSE)
+(
 ($D$4*VLOOKUP($L80,EnemySkills!$A$4:$K$304,4,FALSE))
+($F$4*VLOOKUP($L80,EnemySkills!$A$4:$K$304,5,FALSE))
+($H$4*VLOOKUP($L80,EnemySkills!$A$4:$K$304,6,FALSE))
+($I$4*VLOOKUP($L80,EnemySkills!$A$4:$K$304,7,FALSE))
)-(
 (VLOOKUP(V$30,$A$7:$T$26,16,FALSE)*VLOOKUP($L80,EnemySkills!$A$4:$K$304,8,FALSE))
+(VLOOKUP(V$30,$A$7:$T$26,18,FALSE)*VLOOKUP($L80,EnemySkills!$A$4:$K$304,9,FALSE))
+(VLOOKUP(V$30,$A$7:$T$26,19,FALSE)*VLOOKUP($L80,EnemySkills!$A$4:$K$304,10,FALSE))
+(VLOOKUP(V$30,$A$7:$T$26,20,FALSE)*VLOOKUP($L80,EnemySkills!$A$4:$K$304,11,FALSE))
),0)</f>
        <v>#N/A</v>
      </c>
      <c r="W80" s="60" t="e">
        <f ca="1">ROUND(VLOOKUP($L80,EnemySkills!$A$4:$K$304,3,FALSE)
+(
 ($D$4*VLOOKUP($L80,EnemySkills!$A$4:$K$304,4,FALSE))
+($F$4*VLOOKUP($L80,EnemySkills!$A$4:$K$304,5,FALSE))
+($H$4*VLOOKUP($L80,EnemySkills!$A$4:$K$304,6,FALSE))
+($I$4*VLOOKUP($L80,EnemySkills!$A$4:$K$304,7,FALSE))
)-(
 (VLOOKUP(W$30,$A$7:$T$26,16,FALSE)*VLOOKUP($L80,EnemySkills!$A$4:$K$304,8,FALSE))
+(VLOOKUP(W$30,$A$7:$T$26,18,FALSE)*VLOOKUP($L80,EnemySkills!$A$4:$K$304,9,FALSE))
+(VLOOKUP(W$30,$A$7:$T$26,19,FALSE)*VLOOKUP($L80,EnemySkills!$A$4:$K$304,10,FALSE))
+(VLOOKUP(W$30,$A$7:$T$26,20,FALSE)*VLOOKUP($L80,EnemySkills!$A$4:$K$304,11,FALSE))
),0)</f>
        <v>#N/A</v>
      </c>
      <c r="X80" s="60" t="e">
        <f ca="1">ROUND(VLOOKUP($L80,EnemySkills!$A$4:$K$304,3,FALSE)
+(
 ($D$4*VLOOKUP($L80,EnemySkills!$A$4:$K$304,4,FALSE))
+($F$4*VLOOKUP($L80,EnemySkills!$A$4:$K$304,5,FALSE))
+($H$4*VLOOKUP($L80,EnemySkills!$A$4:$K$304,6,FALSE))
+($I$4*VLOOKUP($L80,EnemySkills!$A$4:$K$304,7,FALSE))
)-(
 (VLOOKUP(X$30,$A$7:$T$26,16,FALSE)*VLOOKUP($L80,EnemySkills!$A$4:$K$304,8,FALSE))
+(VLOOKUP(X$30,$A$7:$T$26,18,FALSE)*VLOOKUP($L80,EnemySkills!$A$4:$K$304,9,FALSE))
+(VLOOKUP(X$30,$A$7:$T$26,19,FALSE)*VLOOKUP($L80,EnemySkills!$A$4:$K$304,10,FALSE))
+(VLOOKUP(X$30,$A$7:$T$26,20,FALSE)*VLOOKUP($L80,EnemySkills!$A$4:$K$304,11,FALSE))
),0)</f>
        <v>#N/A</v>
      </c>
      <c r="Y80" s="60" t="e">
        <f ca="1">ROUND(VLOOKUP($L80,EnemySkills!$A$4:$K$304,3,FALSE)
+(
 ($D$4*VLOOKUP($L80,EnemySkills!$A$4:$K$304,4,FALSE))
+($F$4*VLOOKUP($L80,EnemySkills!$A$4:$K$304,5,FALSE))
+($H$4*VLOOKUP($L80,EnemySkills!$A$4:$K$304,6,FALSE))
+($I$4*VLOOKUP($L80,EnemySkills!$A$4:$K$304,7,FALSE))
)-(
 (VLOOKUP(Y$30,$A$7:$T$26,16,FALSE)*VLOOKUP($L80,EnemySkills!$A$4:$K$304,8,FALSE))
+(VLOOKUP(Y$30,$A$7:$T$26,18,FALSE)*VLOOKUP($L80,EnemySkills!$A$4:$K$304,9,FALSE))
+(VLOOKUP(Y$30,$A$7:$T$26,19,FALSE)*VLOOKUP($L80,EnemySkills!$A$4:$K$304,10,FALSE))
+(VLOOKUP(Y$30,$A$7:$T$26,20,FALSE)*VLOOKUP($L80,EnemySkills!$A$4:$K$304,11,FALSE))
),0)</f>
        <v>#N/A</v>
      </c>
      <c r="Z80" s="60" t="e">
        <f ca="1">ROUND(VLOOKUP($L80,EnemySkills!$A$4:$K$304,3,FALSE)
+(
 ($D$4*VLOOKUP($L80,EnemySkills!$A$4:$K$304,4,FALSE))
+($F$4*VLOOKUP($L80,EnemySkills!$A$4:$K$304,5,FALSE))
+($H$4*VLOOKUP($L80,EnemySkills!$A$4:$K$304,6,FALSE))
+($I$4*VLOOKUP($L80,EnemySkills!$A$4:$K$304,7,FALSE))
)-(
 (VLOOKUP(Z$30,$A$7:$T$26,16,FALSE)*VLOOKUP($L80,EnemySkills!$A$4:$K$304,8,FALSE))
+(VLOOKUP(Z$30,$A$7:$T$26,18,FALSE)*VLOOKUP($L80,EnemySkills!$A$4:$K$304,9,FALSE))
+(VLOOKUP(Z$30,$A$7:$T$26,19,FALSE)*VLOOKUP($L80,EnemySkills!$A$4:$K$304,10,FALSE))
+(VLOOKUP(Z$30,$A$7:$T$26,20,FALSE)*VLOOKUP($L80,EnemySkills!$A$4:$K$304,11,FALSE))
),0)</f>
        <v>#N/A</v>
      </c>
      <c r="AA80" s="60" t="e">
        <f ca="1">ROUND(VLOOKUP($L80,EnemySkills!$A$4:$K$304,3,FALSE)
+(
 ($D$4*VLOOKUP($L80,EnemySkills!$A$4:$K$304,4,FALSE))
+($F$4*VLOOKUP($L80,EnemySkills!$A$4:$K$304,5,FALSE))
+($H$4*VLOOKUP($L80,EnemySkills!$A$4:$K$304,6,FALSE))
+($I$4*VLOOKUP($L80,EnemySkills!$A$4:$K$304,7,FALSE))
)-(
 (VLOOKUP(AA$30,$A$7:$T$26,16,FALSE)*VLOOKUP($L80,EnemySkills!$A$4:$K$304,8,FALSE))
+(VLOOKUP(AA$30,$A$7:$T$26,18,FALSE)*VLOOKUP($L80,EnemySkills!$A$4:$K$304,9,FALSE))
+(VLOOKUP(AA$30,$A$7:$T$26,19,FALSE)*VLOOKUP($L80,EnemySkills!$A$4:$K$304,10,FALSE))
+(VLOOKUP(AA$30,$A$7:$T$26,20,FALSE)*VLOOKUP($L80,EnemySkills!$A$4:$K$304,11,FALSE))
),0)</f>
        <v>#N/A</v>
      </c>
      <c r="AB80" s="60" t="e">
        <f ca="1">ROUND(VLOOKUP($L80,EnemySkills!$A$4:$K$304,3,FALSE)
+(
 ($D$4*VLOOKUP($L80,EnemySkills!$A$4:$K$304,4,FALSE))
+($F$4*VLOOKUP($L80,EnemySkills!$A$4:$K$304,5,FALSE))
+($H$4*VLOOKUP($L80,EnemySkills!$A$4:$K$304,6,FALSE))
+($I$4*VLOOKUP($L80,EnemySkills!$A$4:$K$304,7,FALSE))
)-(
 (VLOOKUP(AB$30,$A$7:$T$26,16,FALSE)*VLOOKUP($L80,EnemySkills!$A$4:$K$304,8,FALSE))
+(VLOOKUP(AB$30,$A$7:$T$26,18,FALSE)*VLOOKUP($L80,EnemySkills!$A$4:$K$304,9,FALSE))
+(VLOOKUP(AB$30,$A$7:$T$26,19,FALSE)*VLOOKUP($L80,EnemySkills!$A$4:$K$304,10,FALSE))
+(VLOOKUP(AB$30,$A$7:$T$26,20,FALSE)*VLOOKUP($L80,EnemySkills!$A$4:$K$304,11,FALSE))
),0)</f>
        <v>#N/A</v>
      </c>
      <c r="AC80" s="60" t="e">
        <f ca="1">ROUND(VLOOKUP($L80,EnemySkills!$A$4:$K$304,3,FALSE)
+(
 ($D$4*VLOOKUP($L80,EnemySkills!$A$4:$K$304,4,FALSE))
+($F$4*VLOOKUP($L80,EnemySkills!$A$4:$K$304,5,FALSE))
+($H$4*VLOOKUP($L80,EnemySkills!$A$4:$K$304,6,FALSE))
+($I$4*VLOOKUP($L80,EnemySkills!$A$4:$K$304,7,FALSE))
)-(
 (VLOOKUP(AC$30,$A$7:$T$26,16,FALSE)*VLOOKUP($L80,EnemySkills!$A$4:$K$304,8,FALSE))
+(VLOOKUP(AC$30,$A$7:$T$26,18,FALSE)*VLOOKUP($L80,EnemySkills!$A$4:$K$304,9,FALSE))
+(VLOOKUP(AC$30,$A$7:$T$26,19,FALSE)*VLOOKUP($L80,EnemySkills!$A$4:$K$304,10,FALSE))
+(VLOOKUP(AC$30,$A$7:$T$26,20,FALSE)*VLOOKUP($L80,EnemySkills!$A$4:$K$304,11,FALSE))
),0)</f>
        <v>#N/A</v>
      </c>
      <c r="AD80" s="60" t="e">
        <f ca="1">ROUND(VLOOKUP($L80,EnemySkills!$A$4:$K$304,3,FALSE)
+(
 ($D$4*VLOOKUP($L80,EnemySkills!$A$4:$K$304,4,FALSE))
+($F$4*VLOOKUP($L80,EnemySkills!$A$4:$K$304,5,FALSE))
+($H$4*VLOOKUP($L80,EnemySkills!$A$4:$K$304,6,FALSE))
+($I$4*VLOOKUP($L80,EnemySkills!$A$4:$K$304,7,FALSE))
)-(
 (VLOOKUP(AD$30,$A$7:$T$26,16,FALSE)*VLOOKUP($L80,EnemySkills!$A$4:$K$304,8,FALSE))
+(VLOOKUP(AD$30,$A$7:$T$26,18,FALSE)*VLOOKUP($L80,EnemySkills!$A$4:$K$304,9,FALSE))
+(VLOOKUP(AD$30,$A$7:$T$26,19,FALSE)*VLOOKUP($L80,EnemySkills!$A$4:$K$304,10,FALSE))
+(VLOOKUP(AD$30,$A$7:$T$26,20,FALSE)*VLOOKUP($L80,EnemySkills!$A$4:$K$304,11,FALSE))
),0)</f>
        <v>#N/A</v>
      </c>
      <c r="AE80" s="60" t="e">
        <f ca="1">ROUND(VLOOKUP($L80,EnemySkills!$A$4:$K$304,3,FALSE)
+(
 ($D$4*VLOOKUP($L80,EnemySkills!$A$4:$K$304,4,FALSE))
+($F$4*VLOOKUP($L80,EnemySkills!$A$4:$K$304,5,FALSE))
+($H$4*VLOOKUP($L80,EnemySkills!$A$4:$K$304,6,FALSE))
+($I$4*VLOOKUP($L80,EnemySkills!$A$4:$K$304,7,FALSE))
)-(
 (VLOOKUP(AE$30,$A$7:$T$26,16,FALSE)*VLOOKUP($L80,EnemySkills!$A$4:$K$304,8,FALSE))
+(VLOOKUP(AE$30,$A$7:$T$26,18,FALSE)*VLOOKUP($L80,EnemySkills!$A$4:$K$304,9,FALSE))
+(VLOOKUP(AE$30,$A$7:$T$26,19,FALSE)*VLOOKUP($L80,EnemySkills!$A$4:$K$304,10,FALSE))
+(VLOOKUP(AE$30,$A$7:$T$26,20,FALSE)*VLOOKUP($L80,EnemySkills!$A$4:$K$304,11,FALSE))
),0)</f>
        <v>#N/A</v>
      </c>
      <c r="AF80" s="60" t="e">
        <f ca="1">ROUND(VLOOKUP($L80,EnemySkills!$A$4:$K$304,3,FALSE)
+(
 ($D$4*VLOOKUP($L80,EnemySkills!$A$4:$K$304,4,FALSE))
+($F$4*VLOOKUP($L80,EnemySkills!$A$4:$K$304,5,FALSE))
+($H$4*VLOOKUP($L80,EnemySkills!$A$4:$K$304,6,FALSE))
+($I$4*VLOOKUP($L80,EnemySkills!$A$4:$K$304,7,FALSE))
)-(
 (VLOOKUP(AF$30,$A$7:$T$26,16,FALSE)*VLOOKUP($L80,EnemySkills!$A$4:$K$304,8,FALSE))
+(VLOOKUP(AF$30,$A$7:$T$26,18,FALSE)*VLOOKUP($L80,EnemySkills!$A$4:$K$304,9,FALSE))
+(VLOOKUP(AF$30,$A$7:$T$26,19,FALSE)*VLOOKUP($L80,EnemySkills!$A$4:$K$304,10,FALSE))
+(VLOOKUP(AF$30,$A$7:$T$26,20,FALSE)*VLOOKUP($L80,EnemySkills!$A$4:$K$304,11,FALSE))
),0)</f>
        <v>#N/A</v>
      </c>
    </row>
    <row r="81" spans="1:32" x14ac:dyDescent="0.25">
      <c r="A81" s="45">
        <f>Skills!A54</f>
        <v>0</v>
      </c>
      <c r="B81" s="75" t="e">
        <f>VLOOKUP($A81,Skills!$A$4:$C$304,2,FALSE)</f>
        <v>#N/A</v>
      </c>
      <c r="C81" s="75"/>
      <c r="D81" s="59" t="e">
        <f>ROUND(VLOOKUP(A81,Skills!A54:K354,3,FALSE)
+((VLOOKUP(B81,$A$7:$T$26,15,FALSE)*VLOOKUP(A81,Skills!$A$4:$K$304,4,FALSE))
+(VLOOKUP(B81,$A$7:$T$26,17,FALSE)*VLOOKUP(A81,Skills!$A$4:$K$304,5,FALSE))
+(VLOOKUP(B81,$A$7:$T$26,19,FALSE)*VLOOKUP(A81,Skills!$A$4:$K$304,6,FALSE))
+(VLOOKUP(B81,$A$7:$T76,20,FALSE)*VLOOKUP(A81,Skills!$A$4:$K$304,7,FALSE)))
-(($E$4*VLOOKUP(A81,Skills!$A$4:$K$304,8,FALSE))
+($F$4*VLOOKUP(A81,Skills!$A$4:$K$304,9,FALSE))
+($H$4*VLOOKUP(A81,Skills!$A$4:$K$304,10,FALSE))
+($I$4*VLOOKUP(A81,Skills!$A$4:$K$304,11,FALSE))),0)</f>
        <v>#N/A</v>
      </c>
      <c r="E81" s="60" t="e">
        <f t="shared" si="8"/>
        <v>#N/A</v>
      </c>
      <c r="F81" s="59" t="e">
        <f>ROUND(VLOOKUP(A81,Skills!A54:K354,3,FALSE)
+(((VLOOKUP(B81,$A$7:$T$26,15,FALSE)*1.2)*VLOOKUP(A81,Skills!$A$4:$K$304,4,FALSE))
+((VLOOKUP(B81,$A$7:$T$26,17,FALSE)*1.2)*VLOOKUP(A81,Skills!$A$4:$K$304,5,FALSE))
+(VLOOKUP(B81,$A$7:$T$26,19,FALSE)*VLOOKUP(A81,Skills!$A$4:$K$304,6,FALSE))
+(VLOOKUP(B81,$A$7:$T76,20,FALSE)*VLOOKUP(A81,Skills!$A$4:$K$304,7,FALSE)))
-(($E$4*VLOOKUP(A81,Skills!$A$4:$K$304,8,FALSE))
+($F$4*VLOOKUP(A81,Skills!$A$4:$K$304,9,FALSE))
+($H$4*VLOOKUP(A81,Skills!$A$4:$K$304,10,FALSE))
+($I$4*VLOOKUP(A81,Skills!$A$4:$K$304,11,FALSE))),0)</f>
        <v>#N/A</v>
      </c>
      <c r="G81" s="60" t="e">
        <f>ROUND(VLOOKUP(A81,Skills!A54:K354,3,FALSE)
+(((VLOOKUP(B81,$A$7:$T$26,15,FALSE)*1.4)*VLOOKUP(A81,Skills!$A$4:$K$304,4,FALSE))
+((VLOOKUP(B81,$A$7:$T$26,17,FALSE)*1.4)*VLOOKUP(A81,Skills!$A$4:$K$304,5,FALSE))
+(VLOOKUP(B81,$A$7:$T$26,19,FALSE)*VLOOKUP(A81,Skills!$A$4:$K$304,6,FALSE))
+(VLOOKUP(B81,$A$7:$T76,20,FALSE)*VLOOKUP(A81,Skills!$A$4:$K$304,7,FALSE)))
-(($E$4*VLOOKUP(A81,Skills!$A$4:$K$304,8,FALSE))
+($F$4*VLOOKUP(A81,Skills!$A$4:$K$304,9,FALSE))
+($H$4*VLOOKUP(A81,Skills!$A$4:$K$304,10,FALSE))
+($I$4*VLOOKUP(A81,Skills!$A$4:$K$304,11,FALSE))),0)</f>
        <v>#N/A</v>
      </c>
      <c r="H81" s="59" t="e">
        <f>ROUND(VLOOKUP(A81,Skills!A54:K354,3,FALSE)
+((VLOOKUP(B81,$A$7:$T$26,15,FALSE)*VLOOKUP(A81,Skills!$A$4:$K$304,4,FALSE))
+(VLOOKUP(B81,$A$7:$T$26,17,FALSE)*VLOOKUP(A81,Skills!$A$4:$K$304,5,FALSE))
+(VLOOKUP(B81,$A$7:$T$26,19,FALSE)*VLOOKUP(A81,Skills!$A$4:$K$304,6,FALSE))
+(VLOOKUP(B81,$A$7:$T76,20,FALSE)*VLOOKUP(A81,Skills!$A$4:$K$304,7,FALSE)))
-((($E$4*1.2)*VLOOKUP(A81,Skills!$A$4:$K$304,8,FALSE))
+(($F$4*1.2)*VLOOKUP(A81,Skills!$A$4:$K$304,9,FALSE))
+($H$4*VLOOKUP(A81,Skills!$A$4:$K$304,10,FALSE))
+($I$4*VLOOKUP(A81,Skills!$A$4:$K$304,11,FALSE))),0)</f>
        <v>#N/A</v>
      </c>
      <c r="I81" s="61" t="e">
        <f>ROUND(VLOOKUP(A81,Skills!A54:K354,3,FALSE)
+((VLOOKUP(B81,$A$7:$T$26,15,FALSE)*VLOOKUP(A81,Skills!$A$4:$K$304,4,FALSE))
+(VLOOKUP(B81,$A$7:$T$26,17,FALSE)*VLOOKUP(A81,Skills!$A$4:$K$304,5,FALSE))
+(VLOOKUP(B81,$A$7:$T$26,19,FALSE)*VLOOKUP(A81,Skills!$A$4:$K$304,6,FALSE))
+(VLOOKUP(B81,$A$7:$T76,20,FALSE)*VLOOKUP(A81,Skills!$A$4:$K$304,7,FALSE)))
-((($E$4*1.4)*VLOOKUP(A81,Skills!$A$4:$K$304,8,FALSE))
+(($F$4*1.4)*VLOOKUP(A81,Skills!$A$4:$K$304,9,FALSE))
+($H$4*VLOOKUP(A81,Skills!$A$4:$K$304,10,FALSE))
+($I$4*VLOOKUP(A81,Skills!$A$4:$K$304,11,FALSE))),0)</f>
        <v>#N/A</v>
      </c>
      <c r="K81" s="68"/>
      <c r="L81" s="45">
        <f>EnemySkills!A54</f>
        <v>0</v>
      </c>
      <c r="M81" s="60" t="e">
        <f ca="1">ROUND(VLOOKUP($L81,EnemySkills!$A$4:$K$304,3,FALSE)
+(
 ($D$4*VLOOKUP($L81,EnemySkills!$A$4:$K$304,4,FALSE))
+($F$4*VLOOKUP($L81,EnemySkills!$A$4:$K$304,5,FALSE))
+($H$4*VLOOKUP($L81,EnemySkills!$A$4:$K$304,6,FALSE))
+($I$4*VLOOKUP($L81,EnemySkills!$A$4:$K$304,7,FALSE))
)-(
 (VLOOKUP(M$30,$A$7:$T$26,16,FALSE)*VLOOKUP($L81,EnemySkills!$A$4:$K$304,8,FALSE))
+(VLOOKUP(M$30,$A$7:$T$26,18,FALSE)*VLOOKUP($L81,EnemySkills!$A$4:$K$304,9,FALSE))
+(VLOOKUP(M$30,$A$7:$T$26,19,FALSE)*VLOOKUP($L81,EnemySkills!$A$4:$K$304,10,FALSE))
+(VLOOKUP(M$30,$A$7:$T$26,20,FALSE)*VLOOKUP($L81,EnemySkills!$A$4:$K$304,11,FALSE))
),0)</f>
        <v>#N/A</v>
      </c>
      <c r="N81" s="60" t="e">
        <f ca="1">ROUND(VLOOKUP($L81,EnemySkills!$A$4:$K$304,3,FALSE)
+(
 ($D$4*VLOOKUP($L81,EnemySkills!$A$4:$K$304,4,FALSE))
+($F$4*VLOOKUP($L81,EnemySkills!$A$4:$K$304,5,FALSE))
+($H$4*VLOOKUP($L81,EnemySkills!$A$4:$K$304,6,FALSE))
+($I$4*VLOOKUP($L81,EnemySkills!$A$4:$K$304,7,FALSE))
)-(
 (VLOOKUP(N$30,$A$7:$T$26,16,FALSE)*VLOOKUP($L81,EnemySkills!$A$4:$K$304,8,FALSE))
+(VLOOKUP(N$30,$A$7:$T$26,18,FALSE)*VLOOKUP($L81,EnemySkills!$A$4:$K$304,9,FALSE))
+(VLOOKUP(N$30,$A$7:$T$26,19,FALSE)*VLOOKUP($L81,EnemySkills!$A$4:$K$304,10,FALSE))
+(VLOOKUP(N$30,$A$7:$T$26,20,FALSE)*VLOOKUP($L81,EnemySkills!$A$4:$K$304,11,FALSE))
),0)</f>
        <v>#N/A</v>
      </c>
      <c r="O81" s="60" t="e">
        <f ca="1">ROUND(VLOOKUP($L81,EnemySkills!$A$4:$K$304,3,FALSE)
+(
 ($D$4*VLOOKUP($L81,EnemySkills!$A$4:$K$304,4,FALSE))
+($F$4*VLOOKUP($L81,EnemySkills!$A$4:$K$304,5,FALSE))
+($H$4*VLOOKUP($L81,EnemySkills!$A$4:$K$304,6,FALSE))
+($I$4*VLOOKUP($L81,EnemySkills!$A$4:$K$304,7,FALSE))
)-(
 (VLOOKUP(O$30,$A$7:$T$26,16,FALSE)*VLOOKUP($L81,EnemySkills!$A$4:$K$304,8,FALSE))
+(VLOOKUP(O$30,$A$7:$T$26,18,FALSE)*VLOOKUP($L81,EnemySkills!$A$4:$K$304,9,FALSE))
+(VLOOKUP(O$30,$A$7:$T$26,19,FALSE)*VLOOKUP($L81,EnemySkills!$A$4:$K$304,10,FALSE))
+(VLOOKUP(O$30,$A$7:$T$26,20,FALSE)*VLOOKUP($L81,EnemySkills!$A$4:$K$304,11,FALSE))
),0)</f>
        <v>#N/A</v>
      </c>
      <c r="P81" s="60" t="e">
        <f ca="1">ROUND(VLOOKUP($L81,EnemySkills!$A$4:$K$304,3,FALSE)
+(
 ($D$4*VLOOKUP($L81,EnemySkills!$A$4:$K$304,4,FALSE))
+($F$4*VLOOKUP($L81,EnemySkills!$A$4:$K$304,5,FALSE))
+($H$4*VLOOKUP($L81,EnemySkills!$A$4:$K$304,6,FALSE))
+($I$4*VLOOKUP($L81,EnemySkills!$A$4:$K$304,7,FALSE))
)-(
 (VLOOKUP(P$30,$A$7:$T$26,16,FALSE)*VLOOKUP($L81,EnemySkills!$A$4:$K$304,8,FALSE))
+(VLOOKUP(P$30,$A$7:$T$26,18,FALSE)*VLOOKUP($L81,EnemySkills!$A$4:$K$304,9,FALSE))
+(VLOOKUP(P$30,$A$7:$T$26,19,FALSE)*VLOOKUP($L81,EnemySkills!$A$4:$K$304,10,FALSE))
+(VLOOKUP(P$30,$A$7:$T$26,20,FALSE)*VLOOKUP($L81,EnemySkills!$A$4:$K$304,11,FALSE))
),0)</f>
        <v>#N/A</v>
      </c>
      <c r="Q81" s="60" t="e">
        <f ca="1">ROUND(VLOOKUP($L81,EnemySkills!$A$4:$K$304,3,FALSE)
+(
 ($D$4*VLOOKUP($L81,EnemySkills!$A$4:$K$304,4,FALSE))
+($F$4*VLOOKUP($L81,EnemySkills!$A$4:$K$304,5,FALSE))
+($H$4*VLOOKUP($L81,EnemySkills!$A$4:$K$304,6,FALSE))
+($I$4*VLOOKUP($L81,EnemySkills!$A$4:$K$304,7,FALSE))
)-(
 (VLOOKUP(Q$30,$A$7:$T$26,16,FALSE)*VLOOKUP($L81,EnemySkills!$A$4:$K$304,8,FALSE))
+(VLOOKUP(Q$30,$A$7:$T$26,18,FALSE)*VLOOKUP($L81,EnemySkills!$A$4:$K$304,9,FALSE))
+(VLOOKUP(Q$30,$A$7:$T$26,19,FALSE)*VLOOKUP($L81,EnemySkills!$A$4:$K$304,10,FALSE))
+(VLOOKUP(Q$30,$A$7:$T$26,20,FALSE)*VLOOKUP($L81,EnemySkills!$A$4:$K$304,11,FALSE))
),0)</f>
        <v>#N/A</v>
      </c>
      <c r="R81" s="60" t="e">
        <f ca="1">ROUND(VLOOKUP($L81,EnemySkills!$A$4:$K$304,3,FALSE)
+(
 ($D$4*VLOOKUP($L81,EnemySkills!$A$4:$K$304,4,FALSE))
+($F$4*VLOOKUP($L81,EnemySkills!$A$4:$K$304,5,FALSE))
+($H$4*VLOOKUP($L81,EnemySkills!$A$4:$K$304,6,FALSE))
+($I$4*VLOOKUP($L81,EnemySkills!$A$4:$K$304,7,FALSE))
)-(
 (VLOOKUP(R$30,$A$7:$T$26,16,FALSE)*VLOOKUP($L81,EnemySkills!$A$4:$K$304,8,FALSE))
+(VLOOKUP(R$30,$A$7:$T$26,18,FALSE)*VLOOKUP($L81,EnemySkills!$A$4:$K$304,9,FALSE))
+(VLOOKUP(R$30,$A$7:$T$26,19,FALSE)*VLOOKUP($L81,EnemySkills!$A$4:$K$304,10,FALSE))
+(VLOOKUP(R$30,$A$7:$T$26,20,FALSE)*VLOOKUP($L81,EnemySkills!$A$4:$K$304,11,FALSE))
),0)</f>
        <v>#N/A</v>
      </c>
      <c r="S81" s="60" t="e">
        <f ca="1">ROUND(VLOOKUP($L81,EnemySkills!$A$4:$K$304,3,FALSE)
+(
 ($D$4*VLOOKUP($L81,EnemySkills!$A$4:$K$304,4,FALSE))
+($F$4*VLOOKUP($L81,EnemySkills!$A$4:$K$304,5,FALSE))
+($H$4*VLOOKUP($L81,EnemySkills!$A$4:$K$304,6,FALSE))
+($I$4*VLOOKUP($L81,EnemySkills!$A$4:$K$304,7,FALSE))
)-(
 (VLOOKUP(S$30,$A$7:$T$26,16,FALSE)*VLOOKUP($L81,EnemySkills!$A$4:$K$304,8,FALSE))
+(VLOOKUP(S$30,$A$7:$T$26,18,FALSE)*VLOOKUP($L81,EnemySkills!$A$4:$K$304,9,FALSE))
+(VLOOKUP(S$30,$A$7:$T$26,19,FALSE)*VLOOKUP($L81,EnemySkills!$A$4:$K$304,10,FALSE))
+(VLOOKUP(S$30,$A$7:$T$26,20,FALSE)*VLOOKUP($L81,EnemySkills!$A$4:$K$304,11,FALSE))
),0)</f>
        <v>#N/A</v>
      </c>
      <c r="T81" s="60" t="e">
        <f ca="1">ROUND(VLOOKUP($L81,EnemySkills!$A$4:$K$304,3,FALSE)
+(
 ($D$4*VLOOKUP($L81,EnemySkills!$A$4:$K$304,4,FALSE))
+($F$4*VLOOKUP($L81,EnemySkills!$A$4:$K$304,5,FALSE))
+($H$4*VLOOKUP($L81,EnemySkills!$A$4:$K$304,6,FALSE))
+($I$4*VLOOKUP($L81,EnemySkills!$A$4:$K$304,7,FALSE))
)-(
 (VLOOKUP(T$30,$A$7:$T$26,16,FALSE)*VLOOKUP($L81,EnemySkills!$A$4:$K$304,8,FALSE))
+(VLOOKUP(T$30,$A$7:$T$26,18,FALSE)*VLOOKUP($L81,EnemySkills!$A$4:$K$304,9,FALSE))
+(VLOOKUP(T$30,$A$7:$T$26,19,FALSE)*VLOOKUP($L81,EnemySkills!$A$4:$K$304,10,FALSE))
+(VLOOKUP(T$30,$A$7:$T$26,20,FALSE)*VLOOKUP($L81,EnemySkills!$A$4:$K$304,11,FALSE))
),0)</f>
        <v>#N/A</v>
      </c>
      <c r="U81" s="60" t="e">
        <f ca="1">ROUND(VLOOKUP($L81,EnemySkills!$A$4:$K$304,3,FALSE)
+(
 ($D$4*VLOOKUP($L81,EnemySkills!$A$4:$K$304,4,FALSE))
+($F$4*VLOOKUP($L81,EnemySkills!$A$4:$K$304,5,FALSE))
+($H$4*VLOOKUP($L81,EnemySkills!$A$4:$K$304,6,FALSE))
+($I$4*VLOOKUP($L81,EnemySkills!$A$4:$K$304,7,FALSE))
)-(
 (VLOOKUP(U$30,$A$7:$T$26,16,FALSE)*VLOOKUP($L81,EnemySkills!$A$4:$K$304,8,FALSE))
+(VLOOKUP(U$30,$A$7:$T$26,18,FALSE)*VLOOKUP($L81,EnemySkills!$A$4:$K$304,9,FALSE))
+(VLOOKUP(U$30,$A$7:$T$26,19,FALSE)*VLOOKUP($L81,EnemySkills!$A$4:$K$304,10,FALSE))
+(VLOOKUP(U$30,$A$7:$T$26,20,FALSE)*VLOOKUP($L81,EnemySkills!$A$4:$K$304,11,FALSE))
),0)</f>
        <v>#N/A</v>
      </c>
      <c r="V81" s="60" t="e">
        <f ca="1">ROUND(VLOOKUP($L81,EnemySkills!$A$4:$K$304,3,FALSE)
+(
 ($D$4*VLOOKUP($L81,EnemySkills!$A$4:$K$304,4,FALSE))
+($F$4*VLOOKUP($L81,EnemySkills!$A$4:$K$304,5,FALSE))
+($H$4*VLOOKUP($L81,EnemySkills!$A$4:$K$304,6,FALSE))
+($I$4*VLOOKUP($L81,EnemySkills!$A$4:$K$304,7,FALSE))
)-(
 (VLOOKUP(V$30,$A$7:$T$26,16,FALSE)*VLOOKUP($L81,EnemySkills!$A$4:$K$304,8,FALSE))
+(VLOOKUP(V$30,$A$7:$T$26,18,FALSE)*VLOOKUP($L81,EnemySkills!$A$4:$K$304,9,FALSE))
+(VLOOKUP(V$30,$A$7:$T$26,19,FALSE)*VLOOKUP($L81,EnemySkills!$A$4:$K$304,10,FALSE))
+(VLOOKUP(V$30,$A$7:$T$26,20,FALSE)*VLOOKUP($L81,EnemySkills!$A$4:$K$304,11,FALSE))
),0)</f>
        <v>#N/A</v>
      </c>
      <c r="W81" s="60" t="e">
        <f ca="1">ROUND(VLOOKUP($L81,EnemySkills!$A$4:$K$304,3,FALSE)
+(
 ($D$4*VLOOKUP($L81,EnemySkills!$A$4:$K$304,4,FALSE))
+($F$4*VLOOKUP($L81,EnemySkills!$A$4:$K$304,5,FALSE))
+($H$4*VLOOKUP($L81,EnemySkills!$A$4:$K$304,6,FALSE))
+($I$4*VLOOKUP($L81,EnemySkills!$A$4:$K$304,7,FALSE))
)-(
 (VLOOKUP(W$30,$A$7:$T$26,16,FALSE)*VLOOKUP($L81,EnemySkills!$A$4:$K$304,8,FALSE))
+(VLOOKUP(W$30,$A$7:$T$26,18,FALSE)*VLOOKUP($L81,EnemySkills!$A$4:$K$304,9,FALSE))
+(VLOOKUP(W$30,$A$7:$T$26,19,FALSE)*VLOOKUP($L81,EnemySkills!$A$4:$K$304,10,FALSE))
+(VLOOKUP(W$30,$A$7:$T$26,20,FALSE)*VLOOKUP($L81,EnemySkills!$A$4:$K$304,11,FALSE))
),0)</f>
        <v>#N/A</v>
      </c>
      <c r="X81" s="60" t="e">
        <f ca="1">ROUND(VLOOKUP($L81,EnemySkills!$A$4:$K$304,3,FALSE)
+(
 ($D$4*VLOOKUP($L81,EnemySkills!$A$4:$K$304,4,FALSE))
+($F$4*VLOOKUP($L81,EnemySkills!$A$4:$K$304,5,FALSE))
+($H$4*VLOOKUP($L81,EnemySkills!$A$4:$K$304,6,FALSE))
+($I$4*VLOOKUP($L81,EnemySkills!$A$4:$K$304,7,FALSE))
)-(
 (VLOOKUP(X$30,$A$7:$T$26,16,FALSE)*VLOOKUP($L81,EnemySkills!$A$4:$K$304,8,FALSE))
+(VLOOKUP(X$30,$A$7:$T$26,18,FALSE)*VLOOKUP($L81,EnemySkills!$A$4:$K$304,9,FALSE))
+(VLOOKUP(X$30,$A$7:$T$26,19,FALSE)*VLOOKUP($L81,EnemySkills!$A$4:$K$304,10,FALSE))
+(VLOOKUP(X$30,$A$7:$T$26,20,FALSE)*VLOOKUP($L81,EnemySkills!$A$4:$K$304,11,FALSE))
),0)</f>
        <v>#N/A</v>
      </c>
      <c r="Y81" s="60" t="e">
        <f ca="1">ROUND(VLOOKUP($L81,EnemySkills!$A$4:$K$304,3,FALSE)
+(
 ($D$4*VLOOKUP($L81,EnemySkills!$A$4:$K$304,4,FALSE))
+($F$4*VLOOKUP($L81,EnemySkills!$A$4:$K$304,5,FALSE))
+($H$4*VLOOKUP($L81,EnemySkills!$A$4:$K$304,6,FALSE))
+($I$4*VLOOKUP($L81,EnemySkills!$A$4:$K$304,7,FALSE))
)-(
 (VLOOKUP(Y$30,$A$7:$T$26,16,FALSE)*VLOOKUP($L81,EnemySkills!$A$4:$K$304,8,FALSE))
+(VLOOKUP(Y$30,$A$7:$T$26,18,FALSE)*VLOOKUP($L81,EnemySkills!$A$4:$K$304,9,FALSE))
+(VLOOKUP(Y$30,$A$7:$T$26,19,FALSE)*VLOOKUP($L81,EnemySkills!$A$4:$K$304,10,FALSE))
+(VLOOKUP(Y$30,$A$7:$T$26,20,FALSE)*VLOOKUP($L81,EnemySkills!$A$4:$K$304,11,FALSE))
),0)</f>
        <v>#N/A</v>
      </c>
      <c r="Z81" s="60" t="e">
        <f ca="1">ROUND(VLOOKUP($L81,EnemySkills!$A$4:$K$304,3,FALSE)
+(
 ($D$4*VLOOKUP($L81,EnemySkills!$A$4:$K$304,4,FALSE))
+($F$4*VLOOKUP($L81,EnemySkills!$A$4:$K$304,5,FALSE))
+($H$4*VLOOKUP($L81,EnemySkills!$A$4:$K$304,6,FALSE))
+($I$4*VLOOKUP($L81,EnemySkills!$A$4:$K$304,7,FALSE))
)-(
 (VLOOKUP(Z$30,$A$7:$T$26,16,FALSE)*VLOOKUP($L81,EnemySkills!$A$4:$K$304,8,FALSE))
+(VLOOKUP(Z$30,$A$7:$T$26,18,FALSE)*VLOOKUP($L81,EnemySkills!$A$4:$K$304,9,FALSE))
+(VLOOKUP(Z$30,$A$7:$T$26,19,FALSE)*VLOOKUP($L81,EnemySkills!$A$4:$K$304,10,FALSE))
+(VLOOKUP(Z$30,$A$7:$T$26,20,FALSE)*VLOOKUP($L81,EnemySkills!$A$4:$K$304,11,FALSE))
),0)</f>
        <v>#N/A</v>
      </c>
      <c r="AA81" s="60" t="e">
        <f ca="1">ROUND(VLOOKUP($L81,EnemySkills!$A$4:$K$304,3,FALSE)
+(
 ($D$4*VLOOKUP($L81,EnemySkills!$A$4:$K$304,4,FALSE))
+($F$4*VLOOKUP($L81,EnemySkills!$A$4:$K$304,5,FALSE))
+($H$4*VLOOKUP($L81,EnemySkills!$A$4:$K$304,6,FALSE))
+($I$4*VLOOKUP($L81,EnemySkills!$A$4:$K$304,7,FALSE))
)-(
 (VLOOKUP(AA$30,$A$7:$T$26,16,FALSE)*VLOOKUP($L81,EnemySkills!$A$4:$K$304,8,FALSE))
+(VLOOKUP(AA$30,$A$7:$T$26,18,FALSE)*VLOOKUP($L81,EnemySkills!$A$4:$K$304,9,FALSE))
+(VLOOKUP(AA$30,$A$7:$T$26,19,FALSE)*VLOOKUP($L81,EnemySkills!$A$4:$K$304,10,FALSE))
+(VLOOKUP(AA$30,$A$7:$T$26,20,FALSE)*VLOOKUP($L81,EnemySkills!$A$4:$K$304,11,FALSE))
),0)</f>
        <v>#N/A</v>
      </c>
      <c r="AB81" s="60" t="e">
        <f ca="1">ROUND(VLOOKUP($L81,EnemySkills!$A$4:$K$304,3,FALSE)
+(
 ($D$4*VLOOKUP($L81,EnemySkills!$A$4:$K$304,4,FALSE))
+($F$4*VLOOKUP($L81,EnemySkills!$A$4:$K$304,5,FALSE))
+($H$4*VLOOKUP($L81,EnemySkills!$A$4:$K$304,6,FALSE))
+($I$4*VLOOKUP($L81,EnemySkills!$A$4:$K$304,7,FALSE))
)-(
 (VLOOKUP(AB$30,$A$7:$T$26,16,FALSE)*VLOOKUP($L81,EnemySkills!$A$4:$K$304,8,FALSE))
+(VLOOKUP(AB$30,$A$7:$T$26,18,FALSE)*VLOOKUP($L81,EnemySkills!$A$4:$K$304,9,FALSE))
+(VLOOKUP(AB$30,$A$7:$T$26,19,FALSE)*VLOOKUP($L81,EnemySkills!$A$4:$K$304,10,FALSE))
+(VLOOKUP(AB$30,$A$7:$T$26,20,FALSE)*VLOOKUP($L81,EnemySkills!$A$4:$K$304,11,FALSE))
),0)</f>
        <v>#N/A</v>
      </c>
      <c r="AC81" s="60" t="e">
        <f ca="1">ROUND(VLOOKUP($L81,EnemySkills!$A$4:$K$304,3,FALSE)
+(
 ($D$4*VLOOKUP($L81,EnemySkills!$A$4:$K$304,4,FALSE))
+($F$4*VLOOKUP($L81,EnemySkills!$A$4:$K$304,5,FALSE))
+($H$4*VLOOKUP($L81,EnemySkills!$A$4:$K$304,6,FALSE))
+($I$4*VLOOKUP($L81,EnemySkills!$A$4:$K$304,7,FALSE))
)-(
 (VLOOKUP(AC$30,$A$7:$T$26,16,FALSE)*VLOOKUP($L81,EnemySkills!$A$4:$K$304,8,FALSE))
+(VLOOKUP(AC$30,$A$7:$T$26,18,FALSE)*VLOOKUP($L81,EnemySkills!$A$4:$K$304,9,FALSE))
+(VLOOKUP(AC$30,$A$7:$T$26,19,FALSE)*VLOOKUP($L81,EnemySkills!$A$4:$K$304,10,FALSE))
+(VLOOKUP(AC$30,$A$7:$T$26,20,FALSE)*VLOOKUP($L81,EnemySkills!$A$4:$K$304,11,FALSE))
),0)</f>
        <v>#N/A</v>
      </c>
      <c r="AD81" s="60" t="e">
        <f ca="1">ROUND(VLOOKUP($L81,EnemySkills!$A$4:$K$304,3,FALSE)
+(
 ($D$4*VLOOKUP($L81,EnemySkills!$A$4:$K$304,4,FALSE))
+($F$4*VLOOKUP($L81,EnemySkills!$A$4:$K$304,5,FALSE))
+($H$4*VLOOKUP($L81,EnemySkills!$A$4:$K$304,6,FALSE))
+($I$4*VLOOKUP($L81,EnemySkills!$A$4:$K$304,7,FALSE))
)-(
 (VLOOKUP(AD$30,$A$7:$T$26,16,FALSE)*VLOOKUP($L81,EnemySkills!$A$4:$K$304,8,FALSE))
+(VLOOKUP(AD$30,$A$7:$T$26,18,FALSE)*VLOOKUP($L81,EnemySkills!$A$4:$K$304,9,FALSE))
+(VLOOKUP(AD$30,$A$7:$T$26,19,FALSE)*VLOOKUP($L81,EnemySkills!$A$4:$K$304,10,FALSE))
+(VLOOKUP(AD$30,$A$7:$T$26,20,FALSE)*VLOOKUP($L81,EnemySkills!$A$4:$K$304,11,FALSE))
),0)</f>
        <v>#N/A</v>
      </c>
      <c r="AE81" s="60" t="e">
        <f ca="1">ROUND(VLOOKUP($L81,EnemySkills!$A$4:$K$304,3,FALSE)
+(
 ($D$4*VLOOKUP($L81,EnemySkills!$A$4:$K$304,4,FALSE))
+($F$4*VLOOKUP($L81,EnemySkills!$A$4:$K$304,5,FALSE))
+($H$4*VLOOKUP($L81,EnemySkills!$A$4:$K$304,6,FALSE))
+($I$4*VLOOKUP($L81,EnemySkills!$A$4:$K$304,7,FALSE))
)-(
 (VLOOKUP(AE$30,$A$7:$T$26,16,FALSE)*VLOOKUP($L81,EnemySkills!$A$4:$K$304,8,FALSE))
+(VLOOKUP(AE$30,$A$7:$T$26,18,FALSE)*VLOOKUP($L81,EnemySkills!$A$4:$K$304,9,FALSE))
+(VLOOKUP(AE$30,$A$7:$T$26,19,FALSE)*VLOOKUP($L81,EnemySkills!$A$4:$K$304,10,FALSE))
+(VLOOKUP(AE$30,$A$7:$T$26,20,FALSE)*VLOOKUP($L81,EnemySkills!$A$4:$K$304,11,FALSE))
),0)</f>
        <v>#N/A</v>
      </c>
      <c r="AF81" s="60" t="e">
        <f ca="1">ROUND(VLOOKUP($L81,EnemySkills!$A$4:$K$304,3,FALSE)
+(
 ($D$4*VLOOKUP($L81,EnemySkills!$A$4:$K$304,4,FALSE))
+($F$4*VLOOKUP($L81,EnemySkills!$A$4:$K$304,5,FALSE))
+($H$4*VLOOKUP($L81,EnemySkills!$A$4:$K$304,6,FALSE))
+($I$4*VLOOKUP($L81,EnemySkills!$A$4:$K$304,7,FALSE))
)-(
 (VLOOKUP(AF$30,$A$7:$T$26,16,FALSE)*VLOOKUP($L81,EnemySkills!$A$4:$K$304,8,FALSE))
+(VLOOKUP(AF$30,$A$7:$T$26,18,FALSE)*VLOOKUP($L81,EnemySkills!$A$4:$K$304,9,FALSE))
+(VLOOKUP(AF$30,$A$7:$T$26,19,FALSE)*VLOOKUP($L81,EnemySkills!$A$4:$K$304,10,FALSE))
+(VLOOKUP(AF$30,$A$7:$T$26,20,FALSE)*VLOOKUP($L81,EnemySkills!$A$4:$K$304,11,FALSE))
),0)</f>
        <v>#N/A</v>
      </c>
    </row>
    <row r="82" spans="1:32" x14ac:dyDescent="0.25">
      <c r="A82" s="45">
        <f>Skills!A55</f>
        <v>0</v>
      </c>
      <c r="B82" s="75" t="e">
        <f>VLOOKUP($A82,Skills!$A$4:$C$304,2,FALSE)</f>
        <v>#N/A</v>
      </c>
      <c r="C82" s="75"/>
      <c r="D82" s="59" t="e">
        <f>ROUND(VLOOKUP(A82,Skills!A55:K355,3,FALSE)
+((VLOOKUP(B82,$A$7:$T$26,15,FALSE)*VLOOKUP(A82,Skills!$A$4:$K$304,4,FALSE))
+(VLOOKUP(B82,$A$7:$T$26,17,FALSE)*VLOOKUP(A82,Skills!$A$4:$K$304,5,FALSE))
+(VLOOKUP(B82,$A$7:$T$26,19,FALSE)*VLOOKUP(A82,Skills!$A$4:$K$304,6,FALSE))
+(VLOOKUP(B82,$A$7:$T77,20,FALSE)*VLOOKUP(A82,Skills!$A$4:$K$304,7,FALSE)))
-(($E$4*VLOOKUP(A82,Skills!$A$4:$K$304,8,FALSE))
+($F$4*VLOOKUP(A82,Skills!$A$4:$K$304,9,FALSE))
+($H$4*VLOOKUP(A82,Skills!$A$4:$K$304,10,FALSE))
+($I$4*VLOOKUP(A82,Skills!$A$4:$K$304,11,FALSE))),0)</f>
        <v>#N/A</v>
      </c>
      <c r="E82" s="60" t="e">
        <f t="shared" si="8"/>
        <v>#N/A</v>
      </c>
      <c r="F82" s="59" t="e">
        <f>ROUND(VLOOKUP(A82,Skills!A55:K355,3,FALSE)
+(((VLOOKUP(B82,$A$7:$T$26,15,FALSE)*1.2)*VLOOKUP(A82,Skills!$A$4:$K$304,4,FALSE))
+((VLOOKUP(B82,$A$7:$T$26,17,FALSE)*1.2)*VLOOKUP(A82,Skills!$A$4:$K$304,5,FALSE))
+(VLOOKUP(B82,$A$7:$T$26,19,FALSE)*VLOOKUP(A82,Skills!$A$4:$K$304,6,FALSE))
+(VLOOKUP(B82,$A$7:$T77,20,FALSE)*VLOOKUP(A82,Skills!$A$4:$K$304,7,FALSE)))
-(($E$4*VLOOKUP(A82,Skills!$A$4:$K$304,8,FALSE))
+($F$4*VLOOKUP(A82,Skills!$A$4:$K$304,9,FALSE))
+($H$4*VLOOKUP(A82,Skills!$A$4:$K$304,10,FALSE))
+($I$4*VLOOKUP(A82,Skills!$A$4:$K$304,11,FALSE))),0)</f>
        <v>#N/A</v>
      </c>
      <c r="G82" s="60" t="e">
        <f>ROUND(VLOOKUP(A82,Skills!A55:K355,3,FALSE)
+(((VLOOKUP(B82,$A$7:$T$26,15,FALSE)*1.4)*VLOOKUP(A82,Skills!$A$4:$K$304,4,FALSE))
+((VLOOKUP(B82,$A$7:$T$26,17,FALSE)*1.4)*VLOOKUP(A82,Skills!$A$4:$K$304,5,FALSE))
+(VLOOKUP(B82,$A$7:$T$26,19,FALSE)*VLOOKUP(A82,Skills!$A$4:$K$304,6,FALSE))
+(VLOOKUP(B82,$A$7:$T77,20,FALSE)*VLOOKUP(A82,Skills!$A$4:$K$304,7,FALSE)))
-(($E$4*VLOOKUP(A82,Skills!$A$4:$K$304,8,FALSE))
+($F$4*VLOOKUP(A82,Skills!$A$4:$K$304,9,FALSE))
+($H$4*VLOOKUP(A82,Skills!$A$4:$K$304,10,FALSE))
+($I$4*VLOOKUP(A82,Skills!$A$4:$K$304,11,FALSE))),0)</f>
        <v>#N/A</v>
      </c>
      <c r="H82" s="59" t="e">
        <f>ROUND(VLOOKUP(A82,Skills!A55:K355,3,FALSE)
+((VLOOKUP(B82,$A$7:$T$26,15,FALSE)*VLOOKUP(A82,Skills!$A$4:$K$304,4,FALSE))
+(VLOOKUP(B82,$A$7:$T$26,17,FALSE)*VLOOKUP(A82,Skills!$A$4:$K$304,5,FALSE))
+(VLOOKUP(B82,$A$7:$T$26,19,FALSE)*VLOOKUP(A82,Skills!$A$4:$K$304,6,FALSE))
+(VLOOKUP(B82,$A$7:$T77,20,FALSE)*VLOOKUP(A82,Skills!$A$4:$K$304,7,FALSE)))
-((($E$4*1.2)*VLOOKUP(A82,Skills!$A$4:$K$304,8,FALSE))
+(($F$4*1.2)*VLOOKUP(A82,Skills!$A$4:$K$304,9,FALSE))
+($H$4*VLOOKUP(A82,Skills!$A$4:$K$304,10,FALSE))
+($I$4*VLOOKUP(A82,Skills!$A$4:$K$304,11,FALSE))),0)</f>
        <v>#N/A</v>
      </c>
      <c r="I82" s="61" t="e">
        <f>ROUND(VLOOKUP(A82,Skills!A55:K355,3,FALSE)
+((VLOOKUP(B82,$A$7:$T$26,15,FALSE)*VLOOKUP(A82,Skills!$A$4:$K$304,4,FALSE))
+(VLOOKUP(B82,$A$7:$T$26,17,FALSE)*VLOOKUP(A82,Skills!$A$4:$K$304,5,FALSE))
+(VLOOKUP(B82,$A$7:$T$26,19,FALSE)*VLOOKUP(A82,Skills!$A$4:$K$304,6,FALSE))
+(VLOOKUP(B82,$A$7:$T77,20,FALSE)*VLOOKUP(A82,Skills!$A$4:$K$304,7,FALSE)))
-((($E$4*1.4)*VLOOKUP(A82,Skills!$A$4:$K$304,8,FALSE))
+(($F$4*1.4)*VLOOKUP(A82,Skills!$A$4:$K$304,9,FALSE))
+($H$4*VLOOKUP(A82,Skills!$A$4:$K$304,10,FALSE))
+($I$4*VLOOKUP(A82,Skills!$A$4:$K$304,11,FALSE))),0)</f>
        <v>#N/A</v>
      </c>
      <c r="K82" s="68"/>
      <c r="L82" s="45">
        <f>EnemySkills!A55</f>
        <v>0</v>
      </c>
      <c r="M82" s="60" t="e">
        <f ca="1">ROUND(VLOOKUP($L82,EnemySkills!$A$4:$K$304,3,FALSE)
+(
 ($D$4*VLOOKUP($L82,EnemySkills!$A$4:$K$304,4,FALSE))
+($F$4*VLOOKUP($L82,EnemySkills!$A$4:$K$304,5,FALSE))
+($H$4*VLOOKUP($L82,EnemySkills!$A$4:$K$304,6,FALSE))
+($I$4*VLOOKUP($L82,EnemySkills!$A$4:$K$304,7,FALSE))
)-(
 (VLOOKUP(M$30,$A$7:$T$26,16,FALSE)*VLOOKUP($L82,EnemySkills!$A$4:$K$304,8,FALSE))
+(VLOOKUP(M$30,$A$7:$T$26,18,FALSE)*VLOOKUP($L82,EnemySkills!$A$4:$K$304,9,FALSE))
+(VLOOKUP(M$30,$A$7:$T$26,19,FALSE)*VLOOKUP($L82,EnemySkills!$A$4:$K$304,10,FALSE))
+(VLOOKUP(M$30,$A$7:$T$26,20,FALSE)*VLOOKUP($L82,EnemySkills!$A$4:$K$304,11,FALSE))
),0)</f>
        <v>#N/A</v>
      </c>
      <c r="N82" s="60" t="e">
        <f ca="1">ROUND(VLOOKUP($L82,EnemySkills!$A$4:$K$304,3,FALSE)
+(
 ($D$4*VLOOKUP($L82,EnemySkills!$A$4:$K$304,4,FALSE))
+($F$4*VLOOKUP($L82,EnemySkills!$A$4:$K$304,5,FALSE))
+($H$4*VLOOKUP($L82,EnemySkills!$A$4:$K$304,6,FALSE))
+($I$4*VLOOKUP($L82,EnemySkills!$A$4:$K$304,7,FALSE))
)-(
 (VLOOKUP(N$30,$A$7:$T$26,16,FALSE)*VLOOKUP($L82,EnemySkills!$A$4:$K$304,8,FALSE))
+(VLOOKUP(N$30,$A$7:$T$26,18,FALSE)*VLOOKUP($L82,EnemySkills!$A$4:$K$304,9,FALSE))
+(VLOOKUP(N$30,$A$7:$T$26,19,FALSE)*VLOOKUP($L82,EnemySkills!$A$4:$K$304,10,FALSE))
+(VLOOKUP(N$30,$A$7:$T$26,20,FALSE)*VLOOKUP($L82,EnemySkills!$A$4:$K$304,11,FALSE))
),0)</f>
        <v>#N/A</v>
      </c>
      <c r="O82" s="60" t="e">
        <f ca="1">ROUND(VLOOKUP($L82,EnemySkills!$A$4:$K$304,3,FALSE)
+(
 ($D$4*VLOOKUP($L82,EnemySkills!$A$4:$K$304,4,FALSE))
+($F$4*VLOOKUP($L82,EnemySkills!$A$4:$K$304,5,FALSE))
+($H$4*VLOOKUP($L82,EnemySkills!$A$4:$K$304,6,FALSE))
+($I$4*VLOOKUP($L82,EnemySkills!$A$4:$K$304,7,FALSE))
)-(
 (VLOOKUP(O$30,$A$7:$T$26,16,FALSE)*VLOOKUP($L82,EnemySkills!$A$4:$K$304,8,FALSE))
+(VLOOKUP(O$30,$A$7:$T$26,18,FALSE)*VLOOKUP($L82,EnemySkills!$A$4:$K$304,9,FALSE))
+(VLOOKUP(O$30,$A$7:$T$26,19,FALSE)*VLOOKUP($L82,EnemySkills!$A$4:$K$304,10,FALSE))
+(VLOOKUP(O$30,$A$7:$T$26,20,FALSE)*VLOOKUP($L82,EnemySkills!$A$4:$K$304,11,FALSE))
),0)</f>
        <v>#N/A</v>
      </c>
      <c r="P82" s="60" t="e">
        <f ca="1">ROUND(VLOOKUP($L82,EnemySkills!$A$4:$K$304,3,FALSE)
+(
 ($D$4*VLOOKUP($L82,EnemySkills!$A$4:$K$304,4,FALSE))
+($F$4*VLOOKUP($L82,EnemySkills!$A$4:$K$304,5,FALSE))
+($H$4*VLOOKUP($L82,EnemySkills!$A$4:$K$304,6,FALSE))
+($I$4*VLOOKUP($L82,EnemySkills!$A$4:$K$304,7,FALSE))
)-(
 (VLOOKUP(P$30,$A$7:$T$26,16,FALSE)*VLOOKUP($L82,EnemySkills!$A$4:$K$304,8,FALSE))
+(VLOOKUP(P$30,$A$7:$T$26,18,FALSE)*VLOOKUP($L82,EnemySkills!$A$4:$K$304,9,FALSE))
+(VLOOKUP(P$30,$A$7:$T$26,19,FALSE)*VLOOKUP($L82,EnemySkills!$A$4:$K$304,10,FALSE))
+(VLOOKUP(P$30,$A$7:$T$26,20,FALSE)*VLOOKUP($L82,EnemySkills!$A$4:$K$304,11,FALSE))
),0)</f>
        <v>#N/A</v>
      </c>
      <c r="Q82" s="60" t="e">
        <f ca="1">ROUND(VLOOKUP($L82,EnemySkills!$A$4:$K$304,3,FALSE)
+(
 ($D$4*VLOOKUP($L82,EnemySkills!$A$4:$K$304,4,FALSE))
+($F$4*VLOOKUP($L82,EnemySkills!$A$4:$K$304,5,FALSE))
+($H$4*VLOOKUP($L82,EnemySkills!$A$4:$K$304,6,FALSE))
+($I$4*VLOOKUP($L82,EnemySkills!$A$4:$K$304,7,FALSE))
)-(
 (VLOOKUP(Q$30,$A$7:$T$26,16,FALSE)*VLOOKUP($L82,EnemySkills!$A$4:$K$304,8,FALSE))
+(VLOOKUP(Q$30,$A$7:$T$26,18,FALSE)*VLOOKUP($L82,EnemySkills!$A$4:$K$304,9,FALSE))
+(VLOOKUP(Q$30,$A$7:$T$26,19,FALSE)*VLOOKUP($L82,EnemySkills!$A$4:$K$304,10,FALSE))
+(VLOOKUP(Q$30,$A$7:$T$26,20,FALSE)*VLOOKUP($L82,EnemySkills!$A$4:$K$304,11,FALSE))
),0)</f>
        <v>#N/A</v>
      </c>
      <c r="R82" s="60" t="e">
        <f ca="1">ROUND(VLOOKUP($L82,EnemySkills!$A$4:$K$304,3,FALSE)
+(
 ($D$4*VLOOKUP($L82,EnemySkills!$A$4:$K$304,4,FALSE))
+($F$4*VLOOKUP($L82,EnemySkills!$A$4:$K$304,5,FALSE))
+($H$4*VLOOKUP($L82,EnemySkills!$A$4:$K$304,6,FALSE))
+($I$4*VLOOKUP($L82,EnemySkills!$A$4:$K$304,7,FALSE))
)-(
 (VLOOKUP(R$30,$A$7:$T$26,16,FALSE)*VLOOKUP($L82,EnemySkills!$A$4:$K$304,8,FALSE))
+(VLOOKUP(R$30,$A$7:$T$26,18,FALSE)*VLOOKUP($L82,EnemySkills!$A$4:$K$304,9,FALSE))
+(VLOOKUP(R$30,$A$7:$T$26,19,FALSE)*VLOOKUP($L82,EnemySkills!$A$4:$K$304,10,FALSE))
+(VLOOKUP(R$30,$A$7:$T$26,20,FALSE)*VLOOKUP($L82,EnemySkills!$A$4:$K$304,11,FALSE))
),0)</f>
        <v>#N/A</v>
      </c>
      <c r="S82" s="60" t="e">
        <f ca="1">ROUND(VLOOKUP($L82,EnemySkills!$A$4:$K$304,3,FALSE)
+(
 ($D$4*VLOOKUP($L82,EnemySkills!$A$4:$K$304,4,FALSE))
+($F$4*VLOOKUP($L82,EnemySkills!$A$4:$K$304,5,FALSE))
+($H$4*VLOOKUP($L82,EnemySkills!$A$4:$K$304,6,FALSE))
+($I$4*VLOOKUP($L82,EnemySkills!$A$4:$K$304,7,FALSE))
)-(
 (VLOOKUP(S$30,$A$7:$T$26,16,FALSE)*VLOOKUP($L82,EnemySkills!$A$4:$K$304,8,FALSE))
+(VLOOKUP(S$30,$A$7:$T$26,18,FALSE)*VLOOKUP($L82,EnemySkills!$A$4:$K$304,9,FALSE))
+(VLOOKUP(S$30,$A$7:$T$26,19,FALSE)*VLOOKUP($L82,EnemySkills!$A$4:$K$304,10,FALSE))
+(VLOOKUP(S$30,$A$7:$T$26,20,FALSE)*VLOOKUP($L82,EnemySkills!$A$4:$K$304,11,FALSE))
),0)</f>
        <v>#N/A</v>
      </c>
      <c r="T82" s="60" t="e">
        <f ca="1">ROUND(VLOOKUP($L82,EnemySkills!$A$4:$K$304,3,FALSE)
+(
 ($D$4*VLOOKUP($L82,EnemySkills!$A$4:$K$304,4,FALSE))
+($F$4*VLOOKUP($L82,EnemySkills!$A$4:$K$304,5,FALSE))
+($H$4*VLOOKUP($L82,EnemySkills!$A$4:$K$304,6,FALSE))
+($I$4*VLOOKUP($L82,EnemySkills!$A$4:$K$304,7,FALSE))
)-(
 (VLOOKUP(T$30,$A$7:$T$26,16,FALSE)*VLOOKUP($L82,EnemySkills!$A$4:$K$304,8,FALSE))
+(VLOOKUP(T$30,$A$7:$T$26,18,FALSE)*VLOOKUP($L82,EnemySkills!$A$4:$K$304,9,FALSE))
+(VLOOKUP(T$30,$A$7:$T$26,19,FALSE)*VLOOKUP($L82,EnemySkills!$A$4:$K$304,10,FALSE))
+(VLOOKUP(T$30,$A$7:$T$26,20,FALSE)*VLOOKUP($L82,EnemySkills!$A$4:$K$304,11,FALSE))
),0)</f>
        <v>#N/A</v>
      </c>
      <c r="U82" s="60" t="e">
        <f ca="1">ROUND(VLOOKUP($L82,EnemySkills!$A$4:$K$304,3,FALSE)
+(
 ($D$4*VLOOKUP($L82,EnemySkills!$A$4:$K$304,4,FALSE))
+($F$4*VLOOKUP($L82,EnemySkills!$A$4:$K$304,5,FALSE))
+($H$4*VLOOKUP($L82,EnemySkills!$A$4:$K$304,6,FALSE))
+($I$4*VLOOKUP($L82,EnemySkills!$A$4:$K$304,7,FALSE))
)-(
 (VLOOKUP(U$30,$A$7:$T$26,16,FALSE)*VLOOKUP($L82,EnemySkills!$A$4:$K$304,8,FALSE))
+(VLOOKUP(U$30,$A$7:$T$26,18,FALSE)*VLOOKUP($L82,EnemySkills!$A$4:$K$304,9,FALSE))
+(VLOOKUP(U$30,$A$7:$T$26,19,FALSE)*VLOOKUP($L82,EnemySkills!$A$4:$K$304,10,FALSE))
+(VLOOKUP(U$30,$A$7:$T$26,20,FALSE)*VLOOKUP($L82,EnemySkills!$A$4:$K$304,11,FALSE))
),0)</f>
        <v>#N/A</v>
      </c>
      <c r="V82" s="60" t="e">
        <f ca="1">ROUND(VLOOKUP($L82,EnemySkills!$A$4:$K$304,3,FALSE)
+(
 ($D$4*VLOOKUP($L82,EnemySkills!$A$4:$K$304,4,FALSE))
+($F$4*VLOOKUP($L82,EnemySkills!$A$4:$K$304,5,FALSE))
+($H$4*VLOOKUP($L82,EnemySkills!$A$4:$K$304,6,FALSE))
+($I$4*VLOOKUP($L82,EnemySkills!$A$4:$K$304,7,FALSE))
)-(
 (VLOOKUP(V$30,$A$7:$T$26,16,FALSE)*VLOOKUP($L82,EnemySkills!$A$4:$K$304,8,FALSE))
+(VLOOKUP(V$30,$A$7:$T$26,18,FALSE)*VLOOKUP($L82,EnemySkills!$A$4:$K$304,9,FALSE))
+(VLOOKUP(V$30,$A$7:$T$26,19,FALSE)*VLOOKUP($L82,EnemySkills!$A$4:$K$304,10,FALSE))
+(VLOOKUP(V$30,$A$7:$T$26,20,FALSE)*VLOOKUP($L82,EnemySkills!$A$4:$K$304,11,FALSE))
),0)</f>
        <v>#N/A</v>
      </c>
      <c r="W82" s="60" t="e">
        <f ca="1">ROUND(VLOOKUP($L82,EnemySkills!$A$4:$K$304,3,FALSE)
+(
 ($D$4*VLOOKUP($L82,EnemySkills!$A$4:$K$304,4,FALSE))
+($F$4*VLOOKUP($L82,EnemySkills!$A$4:$K$304,5,FALSE))
+($H$4*VLOOKUP($L82,EnemySkills!$A$4:$K$304,6,FALSE))
+($I$4*VLOOKUP($L82,EnemySkills!$A$4:$K$304,7,FALSE))
)-(
 (VLOOKUP(W$30,$A$7:$T$26,16,FALSE)*VLOOKUP($L82,EnemySkills!$A$4:$K$304,8,FALSE))
+(VLOOKUP(W$30,$A$7:$T$26,18,FALSE)*VLOOKUP($L82,EnemySkills!$A$4:$K$304,9,FALSE))
+(VLOOKUP(W$30,$A$7:$T$26,19,FALSE)*VLOOKUP($L82,EnemySkills!$A$4:$K$304,10,FALSE))
+(VLOOKUP(W$30,$A$7:$T$26,20,FALSE)*VLOOKUP($L82,EnemySkills!$A$4:$K$304,11,FALSE))
),0)</f>
        <v>#N/A</v>
      </c>
      <c r="X82" s="60" t="e">
        <f ca="1">ROUND(VLOOKUP($L82,EnemySkills!$A$4:$K$304,3,FALSE)
+(
 ($D$4*VLOOKUP($L82,EnemySkills!$A$4:$K$304,4,FALSE))
+($F$4*VLOOKUP($L82,EnemySkills!$A$4:$K$304,5,FALSE))
+($H$4*VLOOKUP($L82,EnemySkills!$A$4:$K$304,6,FALSE))
+($I$4*VLOOKUP($L82,EnemySkills!$A$4:$K$304,7,FALSE))
)-(
 (VLOOKUP(X$30,$A$7:$T$26,16,FALSE)*VLOOKUP($L82,EnemySkills!$A$4:$K$304,8,FALSE))
+(VLOOKUP(X$30,$A$7:$T$26,18,FALSE)*VLOOKUP($L82,EnemySkills!$A$4:$K$304,9,FALSE))
+(VLOOKUP(X$30,$A$7:$T$26,19,FALSE)*VLOOKUP($L82,EnemySkills!$A$4:$K$304,10,FALSE))
+(VLOOKUP(X$30,$A$7:$T$26,20,FALSE)*VLOOKUP($L82,EnemySkills!$A$4:$K$304,11,FALSE))
),0)</f>
        <v>#N/A</v>
      </c>
      <c r="Y82" s="60" t="e">
        <f ca="1">ROUND(VLOOKUP($L82,EnemySkills!$A$4:$K$304,3,FALSE)
+(
 ($D$4*VLOOKUP($L82,EnemySkills!$A$4:$K$304,4,FALSE))
+($F$4*VLOOKUP($L82,EnemySkills!$A$4:$K$304,5,FALSE))
+($H$4*VLOOKUP($L82,EnemySkills!$A$4:$K$304,6,FALSE))
+($I$4*VLOOKUP($L82,EnemySkills!$A$4:$K$304,7,FALSE))
)-(
 (VLOOKUP(Y$30,$A$7:$T$26,16,FALSE)*VLOOKUP($L82,EnemySkills!$A$4:$K$304,8,FALSE))
+(VLOOKUP(Y$30,$A$7:$T$26,18,FALSE)*VLOOKUP($L82,EnemySkills!$A$4:$K$304,9,FALSE))
+(VLOOKUP(Y$30,$A$7:$T$26,19,FALSE)*VLOOKUP($L82,EnemySkills!$A$4:$K$304,10,FALSE))
+(VLOOKUP(Y$30,$A$7:$T$26,20,FALSE)*VLOOKUP($L82,EnemySkills!$A$4:$K$304,11,FALSE))
),0)</f>
        <v>#N/A</v>
      </c>
      <c r="Z82" s="60" t="e">
        <f ca="1">ROUND(VLOOKUP($L82,EnemySkills!$A$4:$K$304,3,FALSE)
+(
 ($D$4*VLOOKUP($L82,EnemySkills!$A$4:$K$304,4,FALSE))
+($F$4*VLOOKUP($L82,EnemySkills!$A$4:$K$304,5,FALSE))
+($H$4*VLOOKUP($L82,EnemySkills!$A$4:$K$304,6,FALSE))
+($I$4*VLOOKUP($L82,EnemySkills!$A$4:$K$304,7,FALSE))
)-(
 (VLOOKUP(Z$30,$A$7:$T$26,16,FALSE)*VLOOKUP($L82,EnemySkills!$A$4:$K$304,8,FALSE))
+(VLOOKUP(Z$30,$A$7:$T$26,18,FALSE)*VLOOKUP($L82,EnemySkills!$A$4:$K$304,9,FALSE))
+(VLOOKUP(Z$30,$A$7:$T$26,19,FALSE)*VLOOKUP($L82,EnemySkills!$A$4:$K$304,10,FALSE))
+(VLOOKUP(Z$30,$A$7:$T$26,20,FALSE)*VLOOKUP($L82,EnemySkills!$A$4:$K$304,11,FALSE))
),0)</f>
        <v>#N/A</v>
      </c>
      <c r="AA82" s="60" t="e">
        <f ca="1">ROUND(VLOOKUP($L82,EnemySkills!$A$4:$K$304,3,FALSE)
+(
 ($D$4*VLOOKUP($L82,EnemySkills!$A$4:$K$304,4,FALSE))
+($F$4*VLOOKUP($L82,EnemySkills!$A$4:$K$304,5,FALSE))
+($H$4*VLOOKUP($L82,EnemySkills!$A$4:$K$304,6,FALSE))
+($I$4*VLOOKUP($L82,EnemySkills!$A$4:$K$304,7,FALSE))
)-(
 (VLOOKUP(AA$30,$A$7:$T$26,16,FALSE)*VLOOKUP($L82,EnemySkills!$A$4:$K$304,8,FALSE))
+(VLOOKUP(AA$30,$A$7:$T$26,18,FALSE)*VLOOKUP($L82,EnemySkills!$A$4:$K$304,9,FALSE))
+(VLOOKUP(AA$30,$A$7:$T$26,19,FALSE)*VLOOKUP($L82,EnemySkills!$A$4:$K$304,10,FALSE))
+(VLOOKUP(AA$30,$A$7:$T$26,20,FALSE)*VLOOKUP($L82,EnemySkills!$A$4:$K$304,11,FALSE))
),0)</f>
        <v>#N/A</v>
      </c>
      <c r="AB82" s="60" t="e">
        <f ca="1">ROUND(VLOOKUP($L82,EnemySkills!$A$4:$K$304,3,FALSE)
+(
 ($D$4*VLOOKUP($L82,EnemySkills!$A$4:$K$304,4,FALSE))
+($F$4*VLOOKUP($L82,EnemySkills!$A$4:$K$304,5,FALSE))
+($H$4*VLOOKUP($L82,EnemySkills!$A$4:$K$304,6,FALSE))
+($I$4*VLOOKUP($L82,EnemySkills!$A$4:$K$304,7,FALSE))
)-(
 (VLOOKUP(AB$30,$A$7:$T$26,16,FALSE)*VLOOKUP($L82,EnemySkills!$A$4:$K$304,8,FALSE))
+(VLOOKUP(AB$30,$A$7:$T$26,18,FALSE)*VLOOKUP($L82,EnemySkills!$A$4:$K$304,9,FALSE))
+(VLOOKUP(AB$30,$A$7:$T$26,19,FALSE)*VLOOKUP($L82,EnemySkills!$A$4:$K$304,10,FALSE))
+(VLOOKUP(AB$30,$A$7:$T$26,20,FALSE)*VLOOKUP($L82,EnemySkills!$A$4:$K$304,11,FALSE))
),0)</f>
        <v>#N/A</v>
      </c>
      <c r="AC82" s="60" t="e">
        <f ca="1">ROUND(VLOOKUP($L82,EnemySkills!$A$4:$K$304,3,FALSE)
+(
 ($D$4*VLOOKUP($L82,EnemySkills!$A$4:$K$304,4,FALSE))
+($F$4*VLOOKUP($L82,EnemySkills!$A$4:$K$304,5,FALSE))
+($H$4*VLOOKUP($L82,EnemySkills!$A$4:$K$304,6,FALSE))
+($I$4*VLOOKUP($L82,EnemySkills!$A$4:$K$304,7,FALSE))
)-(
 (VLOOKUP(AC$30,$A$7:$T$26,16,FALSE)*VLOOKUP($L82,EnemySkills!$A$4:$K$304,8,FALSE))
+(VLOOKUP(AC$30,$A$7:$T$26,18,FALSE)*VLOOKUP($L82,EnemySkills!$A$4:$K$304,9,FALSE))
+(VLOOKUP(AC$30,$A$7:$T$26,19,FALSE)*VLOOKUP($L82,EnemySkills!$A$4:$K$304,10,FALSE))
+(VLOOKUP(AC$30,$A$7:$T$26,20,FALSE)*VLOOKUP($L82,EnemySkills!$A$4:$K$304,11,FALSE))
),0)</f>
        <v>#N/A</v>
      </c>
      <c r="AD82" s="60" t="e">
        <f ca="1">ROUND(VLOOKUP($L82,EnemySkills!$A$4:$K$304,3,FALSE)
+(
 ($D$4*VLOOKUP($L82,EnemySkills!$A$4:$K$304,4,FALSE))
+($F$4*VLOOKUP($L82,EnemySkills!$A$4:$K$304,5,FALSE))
+($H$4*VLOOKUP($L82,EnemySkills!$A$4:$K$304,6,FALSE))
+($I$4*VLOOKUP($L82,EnemySkills!$A$4:$K$304,7,FALSE))
)-(
 (VLOOKUP(AD$30,$A$7:$T$26,16,FALSE)*VLOOKUP($L82,EnemySkills!$A$4:$K$304,8,FALSE))
+(VLOOKUP(AD$30,$A$7:$T$26,18,FALSE)*VLOOKUP($L82,EnemySkills!$A$4:$K$304,9,FALSE))
+(VLOOKUP(AD$30,$A$7:$T$26,19,FALSE)*VLOOKUP($L82,EnemySkills!$A$4:$K$304,10,FALSE))
+(VLOOKUP(AD$30,$A$7:$T$26,20,FALSE)*VLOOKUP($L82,EnemySkills!$A$4:$K$304,11,FALSE))
),0)</f>
        <v>#N/A</v>
      </c>
      <c r="AE82" s="60" t="e">
        <f ca="1">ROUND(VLOOKUP($L82,EnemySkills!$A$4:$K$304,3,FALSE)
+(
 ($D$4*VLOOKUP($L82,EnemySkills!$A$4:$K$304,4,FALSE))
+($F$4*VLOOKUP($L82,EnemySkills!$A$4:$K$304,5,FALSE))
+($H$4*VLOOKUP($L82,EnemySkills!$A$4:$K$304,6,FALSE))
+($I$4*VLOOKUP($L82,EnemySkills!$A$4:$K$304,7,FALSE))
)-(
 (VLOOKUP(AE$30,$A$7:$T$26,16,FALSE)*VLOOKUP($L82,EnemySkills!$A$4:$K$304,8,FALSE))
+(VLOOKUP(AE$30,$A$7:$T$26,18,FALSE)*VLOOKUP($L82,EnemySkills!$A$4:$K$304,9,FALSE))
+(VLOOKUP(AE$30,$A$7:$T$26,19,FALSE)*VLOOKUP($L82,EnemySkills!$A$4:$K$304,10,FALSE))
+(VLOOKUP(AE$30,$A$7:$T$26,20,FALSE)*VLOOKUP($L82,EnemySkills!$A$4:$K$304,11,FALSE))
),0)</f>
        <v>#N/A</v>
      </c>
      <c r="AF82" s="60" t="e">
        <f ca="1">ROUND(VLOOKUP($L82,EnemySkills!$A$4:$K$304,3,FALSE)
+(
 ($D$4*VLOOKUP($L82,EnemySkills!$A$4:$K$304,4,FALSE))
+($F$4*VLOOKUP($L82,EnemySkills!$A$4:$K$304,5,FALSE))
+($H$4*VLOOKUP($L82,EnemySkills!$A$4:$K$304,6,FALSE))
+($I$4*VLOOKUP($L82,EnemySkills!$A$4:$K$304,7,FALSE))
)-(
 (VLOOKUP(AF$30,$A$7:$T$26,16,FALSE)*VLOOKUP($L82,EnemySkills!$A$4:$K$304,8,FALSE))
+(VLOOKUP(AF$30,$A$7:$T$26,18,FALSE)*VLOOKUP($L82,EnemySkills!$A$4:$K$304,9,FALSE))
+(VLOOKUP(AF$30,$A$7:$T$26,19,FALSE)*VLOOKUP($L82,EnemySkills!$A$4:$K$304,10,FALSE))
+(VLOOKUP(AF$30,$A$7:$T$26,20,FALSE)*VLOOKUP($L82,EnemySkills!$A$4:$K$304,11,FALSE))
),0)</f>
        <v>#N/A</v>
      </c>
    </row>
    <row r="83" spans="1:32" x14ac:dyDescent="0.25">
      <c r="A83" s="45">
        <f>Skills!A56</f>
        <v>0</v>
      </c>
      <c r="B83" s="75" t="e">
        <f>VLOOKUP($A83,Skills!$A$4:$C$304,2,FALSE)</f>
        <v>#N/A</v>
      </c>
      <c r="C83" s="75"/>
      <c r="D83" s="59" t="e">
        <f>ROUND(VLOOKUP(A83,Skills!A56:K356,3,FALSE)
+((VLOOKUP(B83,$A$7:$T$26,15,FALSE)*VLOOKUP(A83,Skills!$A$4:$K$304,4,FALSE))
+(VLOOKUP(B83,$A$7:$T$26,17,FALSE)*VLOOKUP(A83,Skills!$A$4:$K$304,5,FALSE))
+(VLOOKUP(B83,$A$7:$T$26,19,FALSE)*VLOOKUP(A83,Skills!$A$4:$K$304,6,FALSE))
+(VLOOKUP(B83,$A$7:$T78,20,FALSE)*VLOOKUP(A83,Skills!$A$4:$K$304,7,FALSE)))
-(($E$4*VLOOKUP(A83,Skills!$A$4:$K$304,8,FALSE))
+($F$4*VLOOKUP(A83,Skills!$A$4:$K$304,9,FALSE))
+($H$4*VLOOKUP(A83,Skills!$A$4:$K$304,10,FALSE))
+($I$4*VLOOKUP(A83,Skills!$A$4:$K$304,11,FALSE))),0)</f>
        <v>#N/A</v>
      </c>
      <c r="E83" s="60" t="e">
        <f t="shared" si="8"/>
        <v>#N/A</v>
      </c>
      <c r="F83" s="59" t="e">
        <f>ROUND(VLOOKUP(A83,Skills!A56:K356,3,FALSE)
+(((VLOOKUP(B83,$A$7:$T$26,15,FALSE)*1.2)*VLOOKUP(A83,Skills!$A$4:$K$304,4,FALSE))
+((VLOOKUP(B83,$A$7:$T$26,17,FALSE)*1.2)*VLOOKUP(A83,Skills!$A$4:$K$304,5,FALSE))
+(VLOOKUP(B83,$A$7:$T$26,19,FALSE)*VLOOKUP(A83,Skills!$A$4:$K$304,6,FALSE))
+(VLOOKUP(B83,$A$7:$T78,20,FALSE)*VLOOKUP(A83,Skills!$A$4:$K$304,7,FALSE)))
-(($E$4*VLOOKUP(A83,Skills!$A$4:$K$304,8,FALSE))
+($F$4*VLOOKUP(A83,Skills!$A$4:$K$304,9,FALSE))
+($H$4*VLOOKUP(A83,Skills!$A$4:$K$304,10,FALSE))
+($I$4*VLOOKUP(A83,Skills!$A$4:$K$304,11,FALSE))),0)</f>
        <v>#N/A</v>
      </c>
      <c r="G83" s="60" t="e">
        <f>ROUND(VLOOKUP(A83,Skills!A56:K356,3,FALSE)
+(((VLOOKUP(B83,$A$7:$T$26,15,FALSE)*1.4)*VLOOKUP(A83,Skills!$A$4:$K$304,4,FALSE))
+((VLOOKUP(B83,$A$7:$T$26,17,FALSE)*1.4)*VLOOKUP(A83,Skills!$A$4:$K$304,5,FALSE))
+(VLOOKUP(B83,$A$7:$T$26,19,FALSE)*VLOOKUP(A83,Skills!$A$4:$K$304,6,FALSE))
+(VLOOKUP(B83,$A$7:$T78,20,FALSE)*VLOOKUP(A83,Skills!$A$4:$K$304,7,FALSE)))
-(($E$4*VLOOKUP(A83,Skills!$A$4:$K$304,8,FALSE))
+($F$4*VLOOKUP(A83,Skills!$A$4:$K$304,9,FALSE))
+($H$4*VLOOKUP(A83,Skills!$A$4:$K$304,10,FALSE))
+($I$4*VLOOKUP(A83,Skills!$A$4:$K$304,11,FALSE))),0)</f>
        <v>#N/A</v>
      </c>
      <c r="H83" s="59" t="e">
        <f>ROUND(VLOOKUP(A83,Skills!A56:K356,3,FALSE)
+((VLOOKUP(B83,$A$7:$T$26,15,FALSE)*VLOOKUP(A83,Skills!$A$4:$K$304,4,FALSE))
+(VLOOKUP(B83,$A$7:$T$26,17,FALSE)*VLOOKUP(A83,Skills!$A$4:$K$304,5,FALSE))
+(VLOOKUP(B83,$A$7:$T$26,19,FALSE)*VLOOKUP(A83,Skills!$A$4:$K$304,6,FALSE))
+(VLOOKUP(B83,$A$7:$T78,20,FALSE)*VLOOKUP(A83,Skills!$A$4:$K$304,7,FALSE)))
-((($E$4*1.2)*VLOOKUP(A83,Skills!$A$4:$K$304,8,FALSE))
+(($F$4*1.2)*VLOOKUP(A83,Skills!$A$4:$K$304,9,FALSE))
+($H$4*VLOOKUP(A83,Skills!$A$4:$K$304,10,FALSE))
+($I$4*VLOOKUP(A83,Skills!$A$4:$K$304,11,FALSE))),0)</f>
        <v>#N/A</v>
      </c>
      <c r="I83" s="61" t="e">
        <f>ROUND(VLOOKUP(A83,Skills!A56:K356,3,FALSE)
+((VLOOKUP(B83,$A$7:$T$26,15,FALSE)*VLOOKUP(A83,Skills!$A$4:$K$304,4,FALSE))
+(VLOOKUP(B83,$A$7:$T$26,17,FALSE)*VLOOKUP(A83,Skills!$A$4:$K$304,5,FALSE))
+(VLOOKUP(B83,$A$7:$T$26,19,FALSE)*VLOOKUP(A83,Skills!$A$4:$K$304,6,FALSE))
+(VLOOKUP(B83,$A$7:$T78,20,FALSE)*VLOOKUP(A83,Skills!$A$4:$K$304,7,FALSE)))
-((($E$4*1.4)*VLOOKUP(A83,Skills!$A$4:$K$304,8,FALSE))
+(($F$4*1.4)*VLOOKUP(A83,Skills!$A$4:$K$304,9,FALSE))
+($H$4*VLOOKUP(A83,Skills!$A$4:$K$304,10,FALSE))
+($I$4*VLOOKUP(A83,Skills!$A$4:$K$304,11,FALSE))),0)</f>
        <v>#N/A</v>
      </c>
      <c r="K83" s="68"/>
      <c r="L83" s="45">
        <f>EnemySkills!A56</f>
        <v>0</v>
      </c>
      <c r="M83" s="60" t="e">
        <f ca="1">ROUND(VLOOKUP($L83,EnemySkills!$A$4:$K$304,3,FALSE)
+(
 ($D$4*VLOOKUP($L83,EnemySkills!$A$4:$K$304,4,FALSE))
+($F$4*VLOOKUP($L83,EnemySkills!$A$4:$K$304,5,FALSE))
+($H$4*VLOOKUP($L83,EnemySkills!$A$4:$K$304,6,FALSE))
+($I$4*VLOOKUP($L83,EnemySkills!$A$4:$K$304,7,FALSE))
)-(
 (VLOOKUP(M$30,$A$7:$T$26,16,FALSE)*VLOOKUP($L83,EnemySkills!$A$4:$K$304,8,FALSE))
+(VLOOKUP(M$30,$A$7:$T$26,18,FALSE)*VLOOKUP($L83,EnemySkills!$A$4:$K$304,9,FALSE))
+(VLOOKUP(M$30,$A$7:$T$26,19,FALSE)*VLOOKUP($L83,EnemySkills!$A$4:$K$304,10,FALSE))
+(VLOOKUP(M$30,$A$7:$T$26,20,FALSE)*VLOOKUP($L83,EnemySkills!$A$4:$K$304,11,FALSE))
),0)</f>
        <v>#N/A</v>
      </c>
      <c r="N83" s="60" t="e">
        <f ca="1">ROUND(VLOOKUP($L83,EnemySkills!$A$4:$K$304,3,FALSE)
+(
 ($D$4*VLOOKUP($L83,EnemySkills!$A$4:$K$304,4,FALSE))
+($F$4*VLOOKUP($L83,EnemySkills!$A$4:$K$304,5,FALSE))
+($H$4*VLOOKUP($L83,EnemySkills!$A$4:$K$304,6,FALSE))
+($I$4*VLOOKUP($L83,EnemySkills!$A$4:$K$304,7,FALSE))
)-(
 (VLOOKUP(N$30,$A$7:$T$26,16,FALSE)*VLOOKUP($L83,EnemySkills!$A$4:$K$304,8,FALSE))
+(VLOOKUP(N$30,$A$7:$T$26,18,FALSE)*VLOOKUP($L83,EnemySkills!$A$4:$K$304,9,FALSE))
+(VLOOKUP(N$30,$A$7:$T$26,19,FALSE)*VLOOKUP($L83,EnemySkills!$A$4:$K$304,10,FALSE))
+(VLOOKUP(N$30,$A$7:$T$26,20,FALSE)*VLOOKUP($L83,EnemySkills!$A$4:$K$304,11,FALSE))
),0)</f>
        <v>#N/A</v>
      </c>
      <c r="O83" s="60" t="e">
        <f ca="1">ROUND(VLOOKUP($L83,EnemySkills!$A$4:$K$304,3,FALSE)
+(
 ($D$4*VLOOKUP($L83,EnemySkills!$A$4:$K$304,4,FALSE))
+($F$4*VLOOKUP($L83,EnemySkills!$A$4:$K$304,5,FALSE))
+($H$4*VLOOKUP($L83,EnemySkills!$A$4:$K$304,6,FALSE))
+($I$4*VLOOKUP($L83,EnemySkills!$A$4:$K$304,7,FALSE))
)-(
 (VLOOKUP(O$30,$A$7:$T$26,16,FALSE)*VLOOKUP($L83,EnemySkills!$A$4:$K$304,8,FALSE))
+(VLOOKUP(O$30,$A$7:$T$26,18,FALSE)*VLOOKUP($L83,EnemySkills!$A$4:$K$304,9,FALSE))
+(VLOOKUP(O$30,$A$7:$T$26,19,FALSE)*VLOOKUP($L83,EnemySkills!$A$4:$K$304,10,FALSE))
+(VLOOKUP(O$30,$A$7:$T$26,20,FALSE)*VLOOKUP($L83,EnemySkills!$A$4:$K$304,11,FALSE))
),0)</f>
        <v>#N/A</v>
      </c>
      <c r="P83" s="60" t="e">
        <f ca="1">ROUND(VLOOKUP($L83,EnemySkills!$A$4:$K$304,3,FALSE)
+(
 ($D$4*VLOOKUP($L83,EnemySkills!$A$4:$K$304,4,FALSE))
+($F$4*VLOOKUP($L83,EnemySkills!$A$4:$K$304,5,FALSE))
+($H$4*VLOOKUP($L83,EnemySkills!$A$4:$K$304,6,FALSE))
+($I$4*VLOOKUP($L83,EnemySkills!$A$4:$K$304,7,FALSE))
)-(
 (VLOOKUP(P$30,$A$7:$T$26,16,FALSE)*VLOOKUP($L83,EnemySkills!$A$4:$K$304,8,FALSE))
+(VLOOKUP(P$30,$A$7:$T$26,18,FALSE)*VLOOKUP($L83,EnemySkills!$A$4:$K$304,9,FALSE))
+(VLOOKUP(P$30,$A$7:$T$26,19,FALSE)*VLOOKUP($L83,EnemySkills!$A$4:$K$304,10,FALSE))
+(VLOOKUP(P$30,$A$7:$T$26,20,FALSE)*VLOOKUP($L83,EnemySkills!$A$4:$K$304,11,FALSE))
),0)</f>
        <v>#N/A</v>
      </c>
      <c r="Q83" s="60" t="e">
        <f ca="1">ROUND(VLOOKUP($L83,EnemySkills!$A$4:$K$304,3,FALSE)
+(
 ($D$4*VLOOKUP($L83,EnemySkills!$A$4:$K$304,4,FALSE))
+($F$4*VLOOKUP($L83,EnemySkills!$A$4:$K$304,5,FALSE))
+($H$4*VLOOKUP($L83,EnemySkills!$A$4:$K$304,6,FALSE))
+($I$4*VLOOKUP($L83,EnemySkills!$A$4:$K$304,7,FALSE))
)-(
 (VLOOKUP(Q$30,$A$7:$T$26,16,FALSE)*VLOOKUP($L83,EnemySkills!$A$4:$K$304,8,FALSE))
+(VLOOKUP(Q$30,$A$7:$T$26,18,FALSE)*VLOOKUP($L83,EnemySkills!$A$4:$K$304,9,FALSE))
+(VLOOKUP(Q$30,$A$7:$T$26,19,FALSE)*VLOOKUP($L83,EnemySkills!$A$4:$K$304,10,FALSE))
+(VLOOKUP(Q$30,$A$7:$T$26,20,FALSE)*VLOOKUP($L83,EnemySkills!$A$4:$K$304,11,FALSE))
),0)</f>
        <v>#N/A</v>
      </c>
      <c r="R83" s="60" t="e">
        <f ca="1">ROUND(VLOOKUP($L83,EnemySkills!$A$4:$K$304,3,FALSE)
+(
 ($D$4*VLOOKUP($L83,EnemySkills!$A$4:$K$304,4,FALSE))
+($F$4*VLOOKUP($L83,EnemySkills!$A$4:$K$304,5,FALSE))
+($H$4*VLOOKUP($L83,EnemySkills!$A$4:$K$304,6,FALSE))
+($I$4*VLOOKUP($L83,EnemySkills!$A$4:$K$304,7,FALSE))
)-(
 (VLOOKUP(R$30,$A$7:$T$26,16,FALSE)*VLOOKUP($L83,EnemySkills!$A$4:$K$304,8,FALSE))
+(VLOOKUP(R$30,$A$7:$T$26,18,FALSE)*VLOOKUP($L83,EnemySkills!$A$4:$K$304,9,FALSE))
+(VLOOKUP(R$30,$A$7:$T$26,19,FALSE)*VLOOKUP($L83,EnemySkills!$A$4:$K$304,10,FALSE))
+(VLOOKUP(R$30,$A$7:$T$26,20,FALSE)*VLOOKUP($L83,EnemySkills!$A$4:$K$304,11,FALSE))
),0)</f>
        <v>#N/A</v>
      </c>
      <c r="S83" s="60" t="e">
        <f ca="1">ROUND(VLOOKUP($L83,EnemySkills!$A$4:$K$304,3,FALSE)
+(
 ($D$4*VLOOKUP($L83,EnemySkills!$A$4:$K$304,4,FALSE))
+($F$4*VLOOKUP($L83,EnemySkills!$A$4:$K$304,5,FALSE))
+($H$4*VLOOKUP($L83,EnemySkills!$A$4:$K$304,6,FALSE))
+($I$4*VLOOKUP($L83,EnemySkills!$A$4:$K$304,7,FALSE))
)-(
 (VLOOKUP(S$30,$A$7:$T$26,16,FALSE)*VLOOKUP($L83,EnemySkills!$A$4:$K$304,8,FALSE))
+(VLOOKUP(S$30,$A$7:$T$26,18,FALSE)*VLOOKUP($L83,EnemySkills!$A$4:$K$304,9,FALSE))
+(VLOOKUP(S$30,$A$7:$T$26,19,FALSE)*VLOOKUP($L83,EnemySkills!$A$4:$K$304,10,FALSE))
+(VLOOKUP(S$30,$A$7:$T$26,20,FALSE)*VLOOKUP($L83,EnemySkills!$A$4:$K$304,11,FALSE))
),0)</f>
        <v>#N/A</v>
      </c>
      <c r="T83" s="60" t="e">
        <f ca="1">ROUND(VLOOKUP($L83,EnemySkills!$A$4:$K$304,3,FALSE)
+(
 ($D$4*VLOOKUP($L83,EnemySkills!$A$4:$K$304,4,FALSE))
+($F$4*VLOOKUP($L83,EnemySkills!$A$4:$K$304,5,FALSE))
+($H$4*VLOOKUP($L83,EnemySkills!$A$4:$K$304,6,FALSE))
+($I$4*VLOOKUP($L83,EnemySkills!$A$4:$K$304,7,FALSE))
)-(
 (VLOOKUP(T$30,$A$7:$T$26,16,FALSE)*VLOOKUP($L83,EnemySkills!$A$4:$K$304,8,FALSE))
+(VLOOKUP(T$30,$A$7:$T$26,18,FALSE)*VLOOKUP($L83,EnemySkills!$A$4:$K$304,9,FALSE))
+(VLOOKUP(T$30,$A$7:$T$26,19,FALSE)*VLOOKUP($L83,EnemySkills!$A$4:$K$304,10,FALSE))
+(VLOOKUP(T$30,$A$7:$T$26,20,FALSE)*VLOOKUP($L83,EnemySkills!$A$4:$K$304,11,FALSE))
),0)</f>
        <v>#N/A</v>
      </c>
      <c r="U83" s="60" t="e">
        <f ca="1">ROUND(VLOOKUP($L83,EnemySkills!$A$4:$K$304,3,FALSE)
+(
 ($D$4*VLOOKUP($L83,EnemySkills!$A$4:$K$304,4,FALSE))
+($F$4*VLOOKUP($L83,EnemySkills!$A$4:$K$304,5,FALSE))
+($H$4*VLOOKUP($L83,EnemySkills!$A$4:$K$304,6,FALSE))
+($I$4*VLOOKUP($L83,EnemySkills!$A$4:$K$304,7,FALSE))
)-(
 (VLOOKUP(U$30,$A$7:$T$26,16,FALSE)*VLOOKUP($L83,EnemySkills!$A$4:$K$304,8,FALSE))
+(VLOOKUP(U$30,$A$7:$T$26,18,FALSE)*VLOOKUP($L83,EnemySkills!$A$4:$K$304,9,FALSE))
+(VLOOKUP(U$30,$A$7:$T$26,19,FALSE)*VLOOKUP($L83,EnemySkills!$A$4:$K$304,10,FALSE))
+(VLOOKUP(U$30,$A$7:$T$26,20,FALSE)*VLOOKUP($L83,EnemySkills!$A$4:$K$304,11,FALSE))
),0)</f>
        <v>#N/A</v>
      </c>
      <c r="V83" s="60" t="e">
        <f ca="1">ROUND(VLOOKUP($L83,EnemySkills!$A$4:$K$304,3,FALSE)
+(
 ($D$4*VLOOKUP($L83,EnemySkills!$A$4:$K$304,4,FALSE))
+($F$4*VLOOKUP($L83,EnemySkills!$A$4:$K$304,5,FALSE))
+($H$4*VLOOKUP($L83,EnemySkills!$A$4:$K$304,6,FALSE))
+($I$4*VLOOKUP($L83,EnemySkills!$A$4:$K$304,7,FALSE))
)-(
 (VLOOKUP(V$30,$A$7:$T$26,16,FALSE)*VLOOKUP($L83,EnemySkills!$A$4:$K$304,8,FALSE))
+(VLOOKUP(V$30,$A$7:$T$26,18,FALSE)*VLOOKUP($L83,EnemySkills!$A$4:$K$304,9,FALSE))
+(VLOOKUP(V$30,$A$7:$T$26,19,FALSE)*VLOOKUP($L83,EnemySkills!$A$4:$K$304,10,FALSE))
+(VLOOKUP(V$30,$A$7:$T$26,20,FALSE)*VLOOKUP($L83,EnemySkills!$A$4:$K$304,11,FALSE))
),0)</f>
        <v>#N/A</v>
      </c>
      <c r="W83" s="60" t="e">
        <f ca="1">ROUND(VLOOKUP($L83,EnemySkills!$A$4:$K$304,3,FALSE)
+(
 ($D$4*VLOOKUP($L83,EnemySkills!$A$4:$K$304,4,FALSE))
+($F$4*VLOOKUP($L83,EnemySkills!$A$4:$K$304,5,FALSE))
+($H$4*VLOOKUP($L83,EnemySkills!$A$4:$K$304,6,FALSE))
+($I$4*VLOOKUP($L83,EnemySkills!$A$4:$K$304,7,FALSE))
)-(
 (VLOOKUP(W$30,$A$7:$T$26,16,FALSE)*VLOOKUP($L83,EnemySkills!$A$4:$K$304,8,FALSE))
+(VLOOKUP(W$30,$A$7:$T$26,18,FALSE)*VLOOKUP($L83,EnemySkills!$A$4:$K$304,9,FALSE))
+(VLOOKUP(W$30,$A$7:$T$26,19,FALSE)*VLOOKUP($L83,EnemySkills!$A$4:$K$304,10,FALSE))
+(VLOOKUP(W$30,$A$7:$T$26,20,FALSE)*VLOOKUP($L83,EnemySkills!$A$4:$K$304,11,FALSE))
),0)</f>
        <v>#N/A</v>
      </c>
      <c r="X83" s="60" t="e">
        <f ca="1">ROUND(VLOOKUP($L83,EnemySkills!$A$4:$K$304,3,FALSE)
+(
 ($D$4*VLOOKUP($L83,EnemySkills!$A$4:$K$304,4,FALSE))
+($F$4*VLOOKUP($L83,EnemySkills!$A$4:$K$304,5,FALSE))
+($H$4*VLOOKUP($L83,EnemySkills!$A$4:$K$304,6,FALSE))
+($I$4*VLOOKUP($L83,EnemySkills!$A$4:$K$304,7,FALSE))
)-(
 (VLOOKUP(X$30,$A$7:$T$26,16,FALSE)*VLOOKUP($L83,EnemySkills!$A$4:$K$304,8,FALSE))
+(VLOOKUP(X$30,$A$7:$T$26,18,FALSE)*VLOOKUP($L83,EnemySkills!$A$4:$K$304,9,FALSE))
+(VLOOKUP(X$30,$A$7:$T$26,19,FALSE)*VLOOKUP($L83,EnemySkills!$A$4:$K$304,10,FALSE))
+(VLOOKUP(X$30,$A$7:$T$26,20,FALSE)*VLOOKUP($L83,EnemySkills!$A$4:$K$304,11,FALSE))
),0)</f>
        <v>#N/A</v>
      </c>
      <c r="Y83" s="60" t="e">
        <f ca="1">ROUND(VLOOKUP($L83,EnemySkills!$A$4:$K$304,3,FALSE)
+(
 ($D$4*VLOOKUP($L83,EnemySkills!$A$4:$K$304,4,FALSE))
+($F$4*VLOOKUP($L83,EnemySkills!$A$4:$K$304,5,FALSE))
+($H$4*VLOOKUP($L83,EnemySkills!$A$4:$K$304,6,FALSE))
+($I$4*VLOOKUP($L83,EnemySkills!$A$4:$K$304,7,FALSE))
)-(
 (VLOOKUP(Y$30,$A$7:$T$26,16,FALSE)*VLOOKUP($L83,EnemySkills!$A$4:$K$304,8,FALSE))
+(VLOOKUP(Y$30,$A$7:$T$26,18,FALSE)*VLOOKUP($L83,EnemySkills!$A$4:$K$304,9,FALSE))
+(VLOOKUP(Y$30,$A$7:$T$26,19,FALSE)*VLOOKUP($L83,EnemySkills!$A$4:$K$304,10,FALSE))
+(VLOOKUP(Y$30,$A$7:$T$26,20,FALSE)*VLOOKUP($L83,EnemySkills!$A$4:$K$304,11,FALSE))
),0)</f>
        <v>#N/A</v>
      </c>
      <c r="Z83" s="60" t="e">
        <f ca="1">ROUND(VLOOKUP($L83,EnemySkills!$A$4:$K$304,3,FALSE)
+(
 ($D$4*VLOOKUP($L83,EnemySkills!$A$4:$K$304,4,FALSE))
+($F$4*VLOOKUP($L83,EnemySkills!$A$4:$K$304,5,FALSE))
+($H$4*VLOOKUP($L83,EnemySkills!$A$4:$K$304,6,FALSE))
+($I$4*VLOOKUP($L83,EnemySkills!$A$4:$K$304,7,FALSE))
)-(
 (VLOOKUP(Z$30,$A$7:$T$26,16,FALSE)*VLOOKUP($L83,EnemySkills!$A$4:$K$304,8,FALSE))
+(VLOOKUP(Z$30,$A$7:$T$26,18,FALSE)*VLOOKUP($L83,EnemySkills!$A$4:$K$304,9,FALSE))
+(VLOOKUP(Z$30,$A$7:$T$26,19,FALSE)*VLOOKUP($L83,EnemySkills!$A$4:$K$304,10,FALSE))
+(VLOOKUP(Z$30,$A$7:$T$26,20,FALSE)*VLOOKUP($L83,EnemySkills!$A$4:$K$304,11,FALSE))
),0)</f>
        <v>#N/A</v>
      </c>
      <c r="AA83" s="60" t="e">
        <f ca="1">ROUND(VLOOKUP($L83,EnemySkills!$A$4:$K$304,3,FALSE)
+(
 ($D$4*VLOOKUP($L83,EnemySkills!$A$4:$K$304,4,FALSE))
+($F$4*VLOOKUP($L83,EnemySkills!$A$4:$K$304,5,FALSE))
+($H$4*VLOOKUP($L83,EnemySkills!$A$4:$K$304,6,FALSE))
+($I$4*VLOOKUP($L83,EnemySkills!$A$4:$K$304,7,FALSE))
)-(
 (VLOOKUP(AA$30,$A$7:$T$26,16,FALSE)*VLOOKUP($L83,EnemySkills!$A$4:$K$304,8,FALSE))
+(VLOOKUP(AA$30,$A$7:$T$26,18,FALSE)*VLOOKUP($L83,EnemySkills!$A$4:$K$304,9,FALSE))
+(VLOOKUP(AA$30,$A$7:$T$26,19,FALSE)*VLOOKUP($L83,EnemySkills!$A$4:$K$304,10,FALSE))
+(VLOOKUP(AA$30,$A$7:$T$26,20,FALSE)*VLOOKUP($L83,EnemySkills!$A$4:$K$304,11,FALSE))
),0)</f>
        <v>#N/A</v>
      </c>
      <c r="AB83" s="60" t="e">
        <f ca="1">ROUND(VLOOKUP($L83,EnemySkills!$A$4:$K$304,3,FALSE)
+(
 ($D$4*VLOOKUP($L83,EnemySkills!$A$4:$K$304,4,FALSE))
+($F$4*VLOOKUP($L83,EnemySkills!$A$4:$K$304,5,FALSE))
+($H$4*VLOOKUP($L83,EnemySkills!$A$4:$K$304,6,FALSE))
+($I$4*VLOOKUP($L83,EnemySkills!$A$4:$K$304,7,FALSE))
)-(
 (VLOOKUP(AB$30,$A$7:$T$26,16,FALSE)*VLOOKUP($L83,EnemySkills!$A$4:$K$304,8,FALSE))
+(VLOOKUP(AB$30,$A$7:$T$26,18,FALSE)*VLOOKUP($L83,EnemySkills!$A$4:$K$304,9,FALSE))
+(VLOOKUP(AB$30,$A$7:$T$26,19,FALSE)*VLOOKUP($L83,EnemySkills!$A$4:$K$304,10,FALSE))
+(VLOOKUP(AB$30,$A$7:$T$26,20,FALSE)*VLOOKUP($L83,EnemySkills!$A$4:$K$304,11,FALSE))
),0)</f>
        <v>#N/A</v>
      </c>
      <c r="AC83" s="60" t="e">
        <f ca="1">ROUND(VLOOKUP($L83,EnemySkills!$A$4:$K$304,3,FALSE)
+(
 ($D$4*VLOOKUP($L83,EnemySkills!$A$4:$K$304,4,FALSE))
+($F$4*VLOOKUP($L83,EnemySkills!$A$4:$K$304,5,FALSE))
+($H$4*VLOOKUP($L83,EnemySkills!$A$4:$K$304,6,FALSE))
+($I$4*VLOOKUP($L83,EnemySkills!$A$4:$K$304,7,FALSE))
)-(
 (VLOOKUP(AC$30,$A$7:$T$26,16,FALSE)*VLOOKUP($L83,EnemySkills!$A$4:$K$304,8,FALSE))
+(VLOOKUP(AC$30,$A$7:$T$26,18,FALSE)*VLOOKUP($L83,EnemySkills!$A$4:$K$304,9,FALSE))
+(VLOOKUP(AC$30,$A$7:$T$26,19,FALSE)*VLOOKUP($L83,EnemySkills!$A$4:$K$304,10,FALSE))
+(VLOOKUP(AC$30,$A$7:$T$26,20,FALSE)*VLOOKUP($L83,EnemySkills!$A$4:$K$304,11,FALSE))
),0)</f>
        <v>#N/A</v>
      </c>
      <c r="AD83" s="60" t="e">
        <f ca="1">ROUND(VLOOKUP($L83,EnemySkills!$A$4:$K$304,3,FALSE)
+(
 ($D$4*VLOOKUP($L83,EnemySkills!$A$4:$K$304,4,FALSE))
+($F$4*VLOOKUP($L83,EnemySkills!$A$4:$K$304,5,FALSE))
+($H$4*VLOOKUP($L83,EnemySkills!$A$4:$K$304,6,FALSE))
+($I$4*VLOOKUP($L83,EnemySkills!$A$4:$K$304,7,FALSE))
)-(
 (VLOOKUP(AD$30,$A$7:$T$26,16,FALSE)*VLOOKUP($L83,EnemySkills!$A$4:$K$304,8,FALSE))
+(VLOOKUP(AD$30,$A$7:$T$26,18,FALSE)*VLOOKUP($L83,EnemySkills!$A$4:$K$304,9,FALSE))
+(VLOOKUP(AD$30,$A$7:$T$26,19,FALSE)*VLOOKUP($L83,EnemySkills!$A$4:$K$304,10,FALSE))
+(VLOOKUP(AD$30,$A$7:$T$26,20,FALSE)*VLOOKUP($L83,EnemySkills!$A$4:$K$304,11,FALSE))
),0)</f>
        <v>#N/A</v>
      </c>
      <c r="AE83" s="60" t="e">
        <f ca="1">ROUND(VLOOKUP($L83,EnemySkills!$A$4:$K$304,3,FALSE)
+(
 ($D$4*VLOOKUP($L83,EnemySkills!$A$4:$K$304,4,FALSE))
+($F$4*VLOOKUP($L83,EnemySkills!$A$4:$K$304,5,FALSE))
+($H$4*VLOOKUP($L83,EnemySkills!$A$4:$K$304,6,FALSE))
+($I$4*VLOOKUP($L83,EnemySkills!$A$4:$K$304,7,FALSE))
)-(
 (VLOOKUP(AE$30,$A$7:$T$26,16,FALSE)*VLOOKUP($L83,EnemySkills!$A$4:$K$304,8,FALSE))
+(VLOOKUP(AE$30,$A$7:$T$26,18,FALSE)*VLOOKUP($L83,EnemySkills!$A$4:$K$304,9,FALSE))
+(VLOOKUP(AE$30,$A$7:$T$26,19,FALSE)*VLOOKUP($L83,EnemySkills!$A$4:$K$304,10,FALSE))
+(VLOOKUP(AE$30,$A$7:$T$26,20,FALSE)*VLOOKUP($L83,EnemySkills!$A$4:$K$304,11,FALSE))
),0)</f>
        <v>#N/A</v>
      </c>
      <c r="AF83" s="60" t="e">
        <f ca="1">ROUND(VLOOKUP($L83,EnemySkills!$A$4:$K$304,3,FALSE)
+(
 ($D$4*VLOOKUP($L83,EnemySkills!$A$4:$K$304,4,FALSE))
+($F$4*VLOOKUP($L83,EnemySkills!$A$4:$K$304,5,FALSE))
+($H$4*VLOOKUP($L83,EnemySkills!$A$4:$K$304,6,FALSE))
+($I$4*VLOOKUP($L83,EnemySkills!$A$4:$K$304,7,FALSE))
)-(
 (VLOOKUP(AF$30,$A$7:$T$26,16,FALSE)*VLOOKUP($L83,EnemySkills!$A$4:$K$304,8,FALSE))
+(VLOOKUP(AF$30,$A$7:$T$26,18,FALSE)*VLOOKUP($L83,EnemySkills!$A$4:$K$304,9,FALSE))
+(VLOOKUP(AF$30,$A$7:$T$26,19,FALSE)*VLOOKUP($L83,EnemySkills!$A$4:$K$304,10,FALSE))
+(VLOOKUP(AF$30,$A$7:$T$26,20,FALSE)*VLOOKUP($L83,EnemySkills!$A$4:$K$304,11,FALSE))
),0)</f>
        <v>#N/A</v>
      </c>
    </row>
    <row r="84" spans="1:32" x14ac:dyDescent="0.25">
      <c r="A84" s="45">
        <f>Skills!A57</f>
        <v>0</v>
      </c>
      <c r="B84" s="75" t="e">
        <f>VLOOKUP($A84,Skills!$A$4:$C$304,2,FALSE)</f>
        <v>#N/A</v>
      </c>
      <c r="C84" s="75"/>
      <c r="D84" s="59" t="e">
        <f>ROUND(VLOOKUP(A84,Skills!A57:K357,3,FALSE)
+((VLOOKUP(B84,$A$7:$T$26,15,FALSE)*VLOOKUP(A84,Skills!$A$4:$K$304,4,FALSE))
+(VLOOKUP(B84,$A$7:$T$26,17,FALSE)*VLOOKUP(A84,Skills!$A$4:$K$304,5,FALSE))
+(VLOOKUP(B84,$A$7:$T$26,19,FALSE)*VLOOKUP(A84,Skills!$A$4:$K$304,6,FALSE))
+(VLOOKUP(B84,$A$7:$T79,20,FALSE)*VLOOKUP(A84,Skills!$A$4:$K$304,7,FALSE)))
-(($E$4*VLOOKUP(A84,Skills!$A$4:$K$304,8,FALSE))
+($F$4*VLOOKUP(A84,Skills!$A$4:$K$304,9,FALSE))
+($H$4*VLOOKUP(A84,Skills!$A$4:$K$304,10,FALSE))
+($I$4*VLOOKUP(A84,Skills!$A$4:$K$304,11,FALSE))),0)</f>
        <v>#N/A</v>
      </c>
      <c r="E84" s="60" t="e">
        <f t="shared" si="8"/>
        <v>#N/A</v>
      </c>
      <c r="F84" s="59" t="e">
        <f>ROUND(VLOOKUP(A84,Skills!A57:K357,3,FALSE)
+(((VLOOKUP(B84,$A$7:$T$26,15,FALSE)*1.2)*VLOOKUP(A84,Skills!$A$4:$K$304,4,FALSE))
+((VLOOKUP(B84,$A$7:$T$26,17,FALSE)*1.2)*VLOOKUP(A84,Skills!$A$4:$K$304,5,FALSE))
+(VLOOKUP(B84,$A$7:$T$26,19,FALSE)*VLOOKUP(A84,Skills!$A$4:$K$304,6,FALSE))
+(VLOOKUP(B84,$A$7:$T79,20,FALSE)*VLOOKUP(A84,Skills!$A$4:$K$304,7,FALSE)))
-(($E$4*VLOOKUP(A84,Skills!$A$4:$K$304,8,FALSE))
+($F$4*VLOOKUP(A84,Skills!$A$4:$K$304,9,FALSE))
+($H$4*VLOOKUP(A84,Skills!$A$4:$K$304,10,FALSE))
+($I$4*VLOOKUP(A84,Skills!$A$4:$K$304,11,FALSE))),0)</f>
        <v>#N/A</v>
      </c>
      <c r="G84" s="60" t="e">
        <f>ROUND(VLOOKUP(A84,Skills!A57:K357,3,FALSE)
+(((VLOOKUP(B84,$A$7:$T$26,15,FALSE)*1.4)*VLOOKUP(A84,Skills!$A$4:$K$304,4,FALSE))
+((VLOOKUP(B84,$A$7:$T$26,17,FALSE)*1.4)*VLOOKUP(A84,Skills!$A$4:$K$304,5,FALSE))
+(VLOOKUP(B84,$A$7:$T$26,19,FALSE)*VLOOKUP(A84,Skills!$A$4:$K$304,6,FALSE))
+(VLOOKUP(B84,$A$7:$T79,20,FALSE)*VLOOKUP(A84,Skills!$A$4:$K$304,7,FALSE)))
-(($E$4*VLOOKUP(A84,Skills!$A$4:$K$304,8,FALSE))
+($F$4*VLOOKUP(A84,Skills!$A$4:$K$304,9,FALSE))
+($H$4*VLOOKUP(A84,Skills!$A$4:$K$304,10,FALSE))
+($I$4*VLOOKUP(A84,Skills!$A$4:$K$304,11,FALSE))),0)</f>
        <v>#N/A</v>
      </c>
      <c r="H84" s="59" t="e">
        <f>ROUND(VLOOKUP(A84,Skills!A57:K357,3,FALSE)
+((VLOOKUP(B84,$A$7:$T$26,15,FALSE)*VLOOKUP(A84,Skills!$A$4:$K$304,4,FALSE))
+(VLOOKUP(B84,$A$7:$T$26,17,FALSE)*VLOOKUP(A84,Skills!$A$4:$K$304,5,FALSE))
+(VLOOKUP(B84,$A$7:$T$26,19,FALSE)*VLOOKUP(A84,Skills!$A$4:$K$304,6,FALSE))
+(VLOOKUP(B84,$A$7:$T79,20,FALSE)*VLOOKUP(A84,Skills!$A$4:$K$304,7,FALSE)))
-((($E$4*1.2)*VLOOKUP(A84,Skills!$A$4:$K$304,8,FALSE))
+(($F$4*1.2)*VLOOKUP(A84,Skills!$A$4:$K$304,9,FALSE))
+($H$4*VLOOKUP(A84,Skills!$A$4:$K$304,10,FALSE))
+($I$4*VLOOKUP(A84,Skills!$A$4:$K$304,11,FALSE))),0)</f>
        <v>#N/A</v>
      </c>
      <c r="I84" s="61" t="e">
        <f>ROUND(VLOOKUP(A84,Skills!A57:K357,3,FALSE)
+((VLOOKUP(B84,$A$7:$T$26,15,FALSE)*VLOOKUP(A84,Skills!$A$4:$K$304,4,FALSE))
+(VLOOKUP(B84,$A$7:$T$26,17,FALSE)*VLOOKUP(A84,Skills!$A$4:$K$304,5,FALSE))
+(VLOOKUP(B84,$A$7:$T$26,19,FALSE)*VLOOKUP(A84,Skills!$A$4:$K$304,6,FALSE))
+(VLOOKUP(B84,$A$7:$T79,20,FALSE)*VLOOKUP(A84,Skills!$A$4:$K$304,7,FALSE)))
-((($E$4*1.4)*VLOOKUP(A84,Skills!$A$4:$K$304,8,FALSE))
+(($F$4*1.4)*VLOOKUP(A84,Skills!$A$4:$K$304,9,FALSE))
+($H$4*VLOOKUP(A84,Skills!$A$4:$K$304,10,FALSE))
+($I$4*VLOOKUP(A84,Skills!$A$4:$K$304,11,FALSE))),0)</f>
        <v>#N/A</v>
      </c>
      <c r="K84" s="68"/>
      <c r="L84" s="45">
        <f>EnemySkills!A57</f>
        <v>0</v>
      </c>
      <c r="M84" s="60" t="e">
        <f ca="1">ROUND(VLOOKUP($L84,EnemySkills!$A$4:$K$304,3,FALSE)
+(
 ($D$4*VLOOKUP($L84,EnemySkills!$A$4:$K$304,4,FALSE))
+($F$4*VLOOKUP($L84,EnemySkills!$A$4:$K$304,5,FALSE))
+($H$4*VLOOKUP($L84,EnemySkills!$A$4:$K$304,6,FALSE))
+($I$4*VLOOKUP($L84,EnemySkills!$A$4:$K$304,7,FALSE))
)-(
 (VLOOKUP(M$30,$A$7:$T$26,16,FALSE)*VLOOKUP($L84,EnemySkills!$A$4:$K$304,8,FALSE))
+(VLOOKUP(M$30,$A$7:$T$26,18,FALSE)*VLOOKUP($L84,EnemySkills!$A$4:$K$304,9,FALSE))
+(VLOOKUP(M$30,$A$7:$T$26,19,FALSE)*VLOOKUP($L84,EnemySkills!$A$4:$K$304,10,FALSE))
+(VLOOKUP(M$30,$A$7:$T$26,20,FALSE)*VLOOKUP($L84,EnemySkills!$A$4:$K$304,11,FALSE))
),0)</f>
        <v>#N/A</v>
      </c>
      <c r="N84" s="60" t="e">
        <f ca="1">ROUND(VLOOKUP($L84,EnemySkills!$A$4:$K$304,3,FALSE)
+(
 ($D$4*VLOOKUP($L84,EnemySkills!$A$4:$K$304,4,FALSE))
+($F$4*VLOOKUP($L84,EnemySkills!$A$4:$K$304,5,FALSE))
+($H$4*VLOOKUP($L84,EnemySkills!$A$4:$K$304,6,FALSE))
+($I$4*VLOOKUP($L84,EnemySkills!$A$4:$K$304,7,FALSE))
)-(
 (VLOOKUP(N$30,$A$7:$T$26,16,FALSE)*VLOOKUP($L84,EnemySkills!$A$4:$K$304,8,FALSE))
+(VLOOKUP(N$30,$A$7:$T$26,18,FALSE)*VLOOKUP($L84,EnemySkills!$A$4:$K$304,9,FALSE))
+(VLOOKUP(N$30,$A$7:$T$26,19,FALSE)*VLOOKUP($L84,EnemySkills!$A$4:$K$304,10,FALSE))
+(VLOOKUP(N$30,$A$7:$T$26,20,FALSE)*VLOOKUP($L84,EnemySkills!$A$4:$K$304,11,FALSE))
),0)</f>
        <v>#N/A</v>
      </c>
      <c r="O84" s="60" t="e">
        <f ca="1">ROUND(VLOOKUP($L84,EnemySkills!$A$4:$K$304,3,FALSE)
+(
 ($D$4*VLOOKUP($L84,EnemySkills!$A$4:$K$304,4,FALSE))
+($F$4*VLOOKUP($L84,EnemySkills!$A$4:$K$304,5,FALSE))
+($H$4*VLOOKUP($L84,EnemySkills!$A$4:$K$304,6,FALSE))
+($I$4*VLOOKUP($L84,EnemySkills!$A$4:$K$304,7,FALSE))
)-(
 (VLOOKUP(O$30,$A$7:$T$26,16,FALSE)*VLOOKUP($L84,EnemySkills!$A$4:$K$304,8,FALSE))
+(VLOOKUP(O$30,$A$7:$T$26,18,FALSE)*VLOOKUP($L84,EnemySkills!$A$4:$K$304,9,FALSE))
+(VLOOKUP(O$30,$A$7:$T$26,19,FALSE)*VLOOKUP($L84,EnemySkills!$A$4:$K$304,10,FALSE))
+(VLOOKUP(O$30,$A$7:$T$26,20,FALSE)*VLOOKUP($L84,EnemySkills!$A$4:$K$304,11,FALSE))
),0)</f>
        <v>#N/A</v>
      </c>
      <c r="P84" s="60" t="e">
        <f ca="1">ROUND(VLOOKUP($L84,EnemySkills!$A$4:$K$304,3,FALSE)
+(
 ($D$4*VLOOKUP($L84,EnemySkills!$A$4:$K$304,4,FALSE))
+($F$4*VLOOKUP($L84,EnemySkills!$A$4:$K$304,5,FALSE))
+($H$4*VLOOKUP($L84,EnemySkills!$A$4:$K$304,6,FALSE))
+($I$4*VLOOKUP($L84,EnemySkills!$A$4:$K$304,7,FALSE))
)-(
 (VLOOKUP(P$30,$A$7:$T$26,16,FALSE)*VLOOKUP($L84,EnemySkills!$A$4:$K$304,8,FALSE))
+(VLOOKUP(P$30,$A$7:$T$26,18,FALSE)*VLOOKUP($L84,EnemySkills!$A$4:$K$304,9,FALSE))
+(VLOOKUP(P$30,$A$7:$T$26,19,FALSE)*VLOOKUP($L84,EnemySkills!$A$4:$K$304,10,FALSE))
+(VLOOKUP(P$30,$A$7:$T$26,20,FALSE)*VLOOKUP($L84,EnemySkills!$A$4:$K$304,11,FALSE))
),0)</f>
        <v>#N/A</v>
      </c>
      <c r="Q84" s="60" t="e">
        <f ca="1">ROUND(VLOOKUP($L84,EnemySkills!$A$4:$K$304,3,FALSE)
+(
 ($D$4*VLOOKUP($L84,EnemySkills!$A$4:$K$304,4,FALSE))
+($F$4*VLOOKUP($L84,EnemySkills!$A$4:$K$304,5,FALSE))
+($H$4*VLOOKUP($L84,EnemySkills!$A$4:$K$304,6,FALSE))
+($I$4*VLOOKUP($L84,EnemySkills!$A$4:$K$304,7,FALSE))
)-(
 (VLOOKUP(Q$30,$A$7:$T$26,16,FALSE)*VLOOKUP($L84,EnemySkills!$A$4:$K$304,8,FALSE))
+(VLOOKUP(Q$30,$A$7:$T$26,18,FALSE)*VLOOKUP($L84,EnemySkills!$A$4:$K$304,9,FALSE))
+(VLOOKUP(Q$30,$A$7:$T$26,19,FALSE)*VLOOKUP($L84,EnemySkills!$A$4:$K$304,10,FALSE))
+(VLOOKUP(Q$30,$A$7:$T$26,20,FALSE)*VLOOKUP($L84,EnemySkills!$A$4:$K$304,11,FALSE))
),0)</f>
        <v>#N/A</v>
      </c>
      <c r="R84" s="60" t="e">
        <f ca="1">ROUND(VLOOKUP($L84,EnemySkills!$A$4:$K$304,3,FALSE)
+(
 ($D$4*VLOOKUP($L84,EnemySkills!$A$4:$K$304,4,FALSE))
+($F$4*VLOOKUP($L84,EnemySkills!$A$4:$K$304,5,FALSE))
+($H$4*VLOOKUP($L84,EnemySkills!$A$4:$K$304,6,FALSE))
+($I$4*VLOOKUP($L84,EnemySkills!$A$4:$K$304,7,FALSE))
)-(
 (VLOOKUP(R$30,$A$7:$T$26,16,FALSE)*VLOOKUP($L84,EnemySkills!$A$4:$K$304,8,FALSE))
+(VLOOKUP(R$30,$A$7:$T$26,18,FALSE)*VLOOKUP($L84,EnemySkills!$A$4:$K$304,9,FALSE))
+(VLOOKUP(R$30,$A$7:$T$26,19,FALSE)*VLOOKUP($L84,EnemySkills!$A$4:$K$304,10,FALSE))
+(VLOOKUP(R$30,$A$7:$T$26,20,FALSE)*VLOOKUP($L84,EnemySkills!$A$4:$K$304,11,FALSE))
),0)</f>
        <v>#N/A</v>
      </c>
      <c r="S84" s="60" t="e">
        <f ca="1">ROUND(VLOOKUP($L84,EnemySkills!$A$4:$K$304,3,FALSE)
+(
 ($D$4*VLOOKUP($L84,EnemySkills!$A$4:$K$304,4,FALSE))
+($F$4*VLOOKUP($L84,EnemySkills!$A$4:$K$304,5,FALSE))
+($H$4*VLOOKUP($L84,EnemySkills!$A$4:$K$304,6,FALSE))
+($I$4*VLOOKUP($L84,EnemySkills!$A$4:$K$304,7,FALSE))
)-(
 (VLOOKUP(S$30,$A$7:$T$26,16,FALSE)*VLOOKUP($L84,EnemySkills!$A$4:$K$304,8,FALSE))
+(VLOOKUP(S$30,$A$7:$T$26,18,FALSE)*VLOOKUP($L84,EnemySkills!$A$4:$K$304,9,FALSE))
+(VLOOKUP(S$30,$A$7:$T$26,19,FALSE)*VLOOKUP($L84,EnemySkills!$A$4:$K$304,10,FALSE))
+(VLOOKUP(S$30,$A$7:$T$26,20,FALSE)*VLOOKUP($L84,EnemySkills!$A$4:$K$304,11,FALSE))
),0)</f>
        <v>#N/A</v>
      </c>
      <c r="T84" s="60" t="e">
        <f ca="1">ROUND(VLOOKUP($L84,EnemySkills!$A$4:$K$304,3,FALSE)
+(
 ($D$4*VLOOKUP($L84,EnemySkills!$A$4:$K$304,4,FALSE))
+($F$4*VLOOKUP($L84,EnemySkills!$A$4:$K$304,5,FALSE))
+($H$4*VLOOKUP($L84,EnemySkills!$A$4:$K$304,6,FALSE))
+($I$4*VLOOKUP($L84,EnemySkills!$A$4:$K$304,7,FALSE))
)-(
 (VLOOKUP(T$30,$A$7:$T$26,16,FALSE)*VLOOKUP($L84,EnemySkills!$A$4:$K$304,8,FALSE))
+(VLOOKUP(T$30,$A$7:$T$26,18,FALSE)*VLOOKUP($L84,EnemySkills!$A$4:$K$304,9,FALSE))
+(VLOOKUP(T$30,$A$7:$T$26,19,FALSE)*VLOOKUP($L84,EnemySkills!$A$4:$K$304,10,FALSE))
+(VLOOKUP(T$30,$A$7:$T$26,20,FALSE)*VLOOKUP($L84,EnemySkills!$A$4:$K$304,11,FALSE))
),0)</f>
        <v>#N/A</v>
      </c>
      <c r="U84" s="60" t="e">
        <f ca="1">ROUND(VLOOKUP($L84,EnemySkills!$A$4:$K$304,3,FALSE)
+(
 ($D$4*VLOOKUP($L84,EnemySkills!$A$4:$K$304,4,FALSE))
+($F$4*VLOOKUP($L84,EnemySkills!$A$4:$K$304,5,FALSE))
+($H$4*VLOOKUP($L84,EnemySkills!$A$4:$K$304,6,FALSE))
+($I$4*VLOOKUP($L84,EnemySkills!$A$4:$K$304,7,FALSE))
)-(
 (VLOOKUP(U$30,$A$7:$T$26,16,FALSE)*VLOOKUP($L84,EnemySkills!$A$4:$K$304,8,FALSE))
+(VLOOKUP(U$30,$A$7:$T$26,18,FALSE)*VLOOKUP($L84,EnemySkills!$A$4:$K$304,9,FALSE))
+(VLOOKUP(U$30,$A$7:$T$26,19,FALSE)*VLOOKUP($L84,EnemySkills!$A$4:$K$304,10,FALSE))
+(VLOOKUP(U$30,$A$7:$T$26,20,FALSE)*VLOOKUP($L84,EnemySkills!$A$4:$K$304,11,FALSE))
),0)</f>
        <v>#N/A</v>
      </c>
      <c r="V84" s="60" t="e">
        <f ca="1">ROUND(VLOOKUP($L84,EnemySkills!$A$4:$K$304,3,FALSE)
+(
 ($D$4*VLOOKUP($L84,EnemySkills!$A$4:$K$304,4,FALSE))
+($F$4*VLOOKUP($L84,EnemySkills!$A$4:$K$304,5,FALSE))
+($H$4*VLOOKUP($L84,EnemySkills!$A$4:$K$304,6,FALSE))
+($I$4*VLOOKUP($L84,EnemySkills!$A$4:$K$304,7,FALSE))
)-(
 (VLOOKUP(V$30,$A$7:$T$26,16,FALSE)*VLOOKUP($L84,EnemySkills!$A$4:$K$304,8,FALSE))
+(VLOOKUP(V$30,$A$7:$T$26,18,FALSE)*VLOOKUP($L84,EnemySkills!$A$4:$K$304,9,FALSE))
+(VLOOKUP(V$30,$A$7:$T$26,19,FALSE)*VLOOKUP($L84,EnemySkills!$A$4:$K$304,10,FALSE))
+(VLOOKUP(V$30,$A$7:$T$26,20,FALSE)*VLOOKUP($L84,EnemySkills!$A$4:$K$304,11,FALSE))
),0)</f>
        <v>#N/A</v>
      </c>
      <c r="W84" s="60" t="e">
        <f ca="1">ROUND(VLOOKUP($L84,EnemySkills!$A$4:$K$304,3,FALSE)
+(
 ($D$4*VLOOKUP($L84,EnemySkills!$A$4:$K$304,4,FALSE))
+($F$4*VLOOKUP($L84,EnemySkills!$A$4:$K$304,5,FALSE))
+($H$4*VLOOKUP($L84,EnemySkills!$A$4:$K$304,6,FALSE))
+($I$4*VLOOKUP($L84,EnemySkills!$A$4:$K$304,7,FALSE))
)-(
 (VLOOKUP(W$30,$A$7:$T$26,16,FALSE)*VLOOKUP($L84,EnemySkills!$A$4:$K$304,8,FALSE))
+(VLOOKUP(W$30,$A$7:$T$26,18,FALSE)*VLOOKUP($L84,EnemySkills!$A$4:$K$304,9,FALSE))
+(VLOOKUP(W$30,$A$7:$T$26,19,FALSE)*VLOOKUP($L84,EnemySkills!$A$4:$K$304,10,FALSE))
+(VLOOKUP(W$30,$A$7:$T$26,20,FALSE)*VLOOKUP($L84,EnemySkills!$A$4:$K$304,11,FALSE))
),0)</f>
        <v>#N/A</v>
      </c>
      <c r="X84" s="60" t="e">
        <f ca="1">ROUND(VLOOKUP($L84,EnemySkills!$A$4:$K$304,3,FALSE)
+(
 ($D$4*VLOOKUP($L84,EnemySkills!$A$4:$K$304,4,FALSE))
+($F$4*VLOOKUP($L84,EnemySkills!$A$4:$K$304,5,FALSE))
+($H$4*VLOOKUP($L84,EnemySkills!$A$4:$K$304,6,FALSE))
+($I$4*VLOOKUP($L84,EnemySkills!$A$4:$K$304,7,FALSE))
)-(
 (VLOOKUP(X$30,$A$7:$T$26,16,FALSE)*VLOOKUP($L84,EnemySkills!$A$4:$K$304,8,FALSE))
+(VLOOKUP(X$30,$A$7:$T$26,18,FALSE)*VLOOKUP($L84,EnemySkills!$A$4:$K$304,9,FALSE))
+(VLOOKUP(X$30,$A$7:$T$26,19,FALSE)*VLOOKUP($L84,EnemySkills!$A$4:$K$304,10,FALSE))
+(VLOOKUP(X$30,$A$7:$T$26,20,FALSE)*VLOOKUP($L84,EnemySkills!$A$4:$K$304,11,FALSE))
),0)</f>
        <v>#N/A</v>
      </c>
      <c r="Y84" s="60" t="e">
        <f ca="1">ROUND(VLOOKUP($L84,EnemySkills!$A$4:$K$304,3,FALSE)
+(
 ($D$4*VLOOKUP($L84,EnemySkills!$A$4:$K$304,4,FALSE))
+($F$4*VLOOKUP($L84,EnemySkills!$A$4:$K$304,5,FALSE))
+($H$4*VLOOKUP($L84,EnemySkills!$A$4:$K$304,6,FALSE))
+($I$4*VLOOKUP($L84,EnemySkills!$A$4:$K$304,7,FALSE))
)-(
 (VLOOKUP(Y$30,$A$7:$T$26,16,FALSE)*VLOOKUP($L84,EnemySkills!$A$4:$K$304,8,FALSE))
+(VLOOKUP(Y$30,$A$7:$T$26,18,FALSE)*VLOOKUP($L84,EnemySkills!$A$4:$K$304,9,FALSE))
+(VLOOKUP(Y$30,$A$7:$T$26,19,FALSE)*VLOOKUP($L84,EnemySkills!$A$4:$K$304,10,FALSE))
+(VLOOKUP(Y$30,$A$7:$T$26,20,FALSE)*VLOOKUP($L84,EnemySkills!$A$4:$K$304,11,FALSE))
),0)</f>
        <v>#N/A</v>
      </c>
      <c r="Z84" s="60" t="e">
        <f ca="1">ROUND(VLOOKUP($L84,EnemySkills!$A$4:$K$304,3,FALSE)
+(
 ($D$4*VLOOKUP($L84,EnemySkills!$A$4:$K$304,4,FALSE))
+($F$4*VLOOKUP($L84,EnemySkills!$A$4:$K$304,5,FALSE))
+($H$4*VLOOKUP($L84,EnemySkills!$A$4:$K$304,6,FALSE))
+($I$4*VLOOKUP($L84,EnemySkills!$A$4:$K$304,7,FALSE))
)-(
 (VLOOKUP(Z$30,$A$7:$T$26,16,FALSE)*VLOOKUP($L84,EnemySkills!$A$4:$K$304,8,FALSE))
+(VLOOKUP(Z$30,$A$7:$T$26,18,FALSE)*VLOOKUP($L84,EnemySkills!$A$4:$K$304,9,FALSE))
+(VLOOKUP(Z$30,$A$7:$T$26,19,FALSE)*VLOOKUP($L84,EnemySkills!$A$4:$K$304,10,FALSE))
+(VLOOKUP(Z$30,$A$7:$T$26,20,FALSE)*VLOOKUP($L84,EnemySkills!$A$4:$K$304,11,FALSE))
),0)</f>
        <v>#N/A</v>
      </c>
      <c r="AA84" s="60" t="e">
        <f ca="1">ROUND(VLOOKUP($L84,EnemySkills!$A$4:$K$304,3,FALSE)
+(
 ($D$4*VLOOKUP($L84,EnemySkills!$A$4:$K$304,4,FALSE))
+($F$4*VLOOKUP($L84,EnemySkills!$A$4:$K$304,5,FALSE))
+($H$4*VLOOKUP($L84,EnemySkills!$A$4:$K$304,6,FALSE))
+($I$4*VLOOKUP($L84,EnemySkills!$A$4:$K$304,7,FALSE))
)-(
 (VLOOKUP(AA$30,$A$7:$T$26,16,FALSE)*VLOOKUP($L84,EnemySkills!$A$4:$K$304,8,FALSE))
+(VLOOKUP(AA$30,$A$7:$T$26,18,FALSE)*VLOOKUP($L84,EnemySkills!$A$4:$K$304,9,FALSE))
+(VLOOKUP(AA$30,$A$7:$T$26,19,FALSE)*VLOOKUP($L84,EnemySkills!$A$4:$K$304,10,FALSE))
+(VLOOKUP(AA$30,$A$7:$T$26,20,FALSE)*VLOOKUP($L84,EnemySkills!$A$4:$K$304,11,FALSE))
),0)</f>
        <v>#N/A</v>
      </c>
      <c r="AB84" s="60" t="e">
        <f ca="1">ROUND(VLOOKUP($L84,EnemySkills!$A$4:$K$304,3,FALSE)
+(
 ($D$4*VLOOKUP($L84,EnemySkills!$A$4:$K$304,4,FALSE))
+($F$4*VLOOKUP($L84,EnemySkills!$A$4:$K$304,5,FALSE))
+($H$4*VLOOKUP($L84,EnemySkills!$A$4:$K$304,6,FALSE))
+($I$4*VLOOKUP($L84,EnemySkills!$A$4:$K$304,7,FALSE))
)-(
 (VLOOKUP(AB$30,$A$7:$T$26,16,FALSE)*VLOOKUP($L84,EnemySkills!$A$4:$K$304,8,FALSE))
+(VLOOKUP(AB$30,$A$7:$T$26,18,FALSE)*VLOOKUP($L84,EnemySkills!$A$4:$K$304,9,FALSE))
+(VLOOKUP(AB$30,$A$7:$T$26,19,FALSE)*VLOOKUP($L84,EnemySkills!$A$4:$K$304,10,FALSE))
+(VLOOKUP(AB$30,$A$7:$T$26,20,FALSE)*VLOOKUP($L84,EnemySkills!$A$4:$K$304,11,FALSE))
),0)</f>
        <v>#N/A</v>
      </c>
      <c r="AC84" s="60" t="e">
        <f ca="1">ROUND(VLOOKUP($L84,EnemySkills!$A$4:$K$304,3,FALSE)
+(
 ($D$4*VLOOKUP($L84,EnemySkills!$A$4:$K$304,4,FALSE))
+($F$4*VLOOKUP($L84,EnemySkills!$A$4:$K$304,5,FALSE))
+($H$4*VLOOKUP($L84,EnemySkills!$A$4:$K$304,6,FALSE))
+($I$4*VLOOKUP($L84,EnemySkills!$A$4:$K$304,7,FALSE))
)-(
 (VLOOKUP(AC$30,$A$7:$T$26,16,FALSE)*VLOOKUP($L84,EnemySkills!$A$4:$K$304,8,FALSE))
+(VLOOKUP(AC$30,$A$7:$T$26,18,FALSE)*VLOOKUP($L84,EnemySkills!$A$4:$K$304,9,FALSE))
+(VLOOKUP(AC$30,$A$7:$T$26,19,FALSE)*VLOOKUP($L84,EnemySkills!$A$4:$K$304,10,FALSE))
+(VLOOKUP(AC$30,$A$7:$T$26,20,FALSE)*VLOOKUP($L84,EnemySkills!$A$4:$K$304,11,FALSE))
),0)</f>
        <v>#N/A</v>
      </c>
      <c r="AD84" s="60" t="e">
        <f ca="1">ROUND(VLOOKUP($L84,EnemySkills!$A$4:$K$304,3,FALSE)
+(
 ($D$4*VLOOKUP($L84,EnemySkills!$A$4:$K$304,4,FALSE))
+($F$4*VLOOKUP($L84,EnemySkills!$A$4:$K$304,5,FALSE))
+($H$4*VLOOKUP($L84,EnemySkills!$A$4:$K$304,6,FALSE))
+($I$4*VLOOKUP($L84,EnemySkills!$A$4:$K$304,7,FALSE))
)-(
 (VLOOKUP(AD$30,$A$7:$T$26,16,FALSE)*VLOOKUP($L84,EnemySkills!$A$4:$K$304,8,FALSE))
+(VLOOKUP(AD$30,$A$7:$T$26,18,FALSE)*VLOOKUP($L84,EnemySkills!$A$4:$K$304,9,FALSE))
+(VLOOKUP(AD$30,$A$7:$T$26,19,FALSE)*VLOOKUP($L84,EnemySkills!$A$4:$K$304,10,FALSE))
+(VLOOKUP(AD$30,$A$7:$T$26,20,FALSE)*VLOOKUP($L84,EnemySkills!$A$4:$K$304,11,FALSE))
),0)</f>
        <v>#N/A</v>
      </c>
      <c r="AE84" s="60" t="e">
        <f ca="1">ROUND(VLOOKUP($L84,EnemySkills!$A$4:$K$304,3,FALSE)
+(
 ($D$4*VLOOKUP($L84,EnemySkills!$A$4:$K$304,4,FALSE))
+($F$4*VLOOKUP($L84,EnemySkills!$A$4:$K$304,5,FALSE))
+($H$4*VLOOKUP($L84,EnemySkills!$A$4:$K$304,6,FALSE))
+($I$4*VLOOKUP($L84,EnemySkills!$A$4:$K$304,7,FALSE))
)-(
 (VLOOKUP(AE$30,$A$7:$T$26,16,FALSE)*VLOOKUP($L84,EnemySkills!$A$4:$K$304,8,FALSE))
+(VLOOKUP(AE$30,$A$7:$T$26,18,FALSE)*VLOOKUP($L84,EnemySkills!$A$4:$K$304,9,FALSE))
+(VLOOKUP(AE$30,$A$7:$T$26,19,FALSE)*VLOOKUP($L84,EnemySkills!$A$4:$K$304,10,FALSE))
+(VLOOKUP(AE$30,$A$7:$T$26,20,FALSE)*VLOOKUP($L84,EnemySkills!$A$4:$K$304,11,FALSE))
),0)</f>
        <v>#N/A</v>
      </c>
      <c r="AF84" s="60" t="e">
        <f ca="1">ROUND(VLOOKUP($L84,EnemySkills!$A$4:$K$304,3,FALSE)
+(
 ($D$4*VLOOKUP($L84,EnemySkills!$A$4:$K$304,4,FALSE))
+($F$4*VLOOKUP($L84,EnemySkills!$A$4:$K$304,5,FALSE))
+($H$4*VLOOKUP($L84,EnemySkills!$A$4:$K$304,6,FALSE))
+($I$4*VLOOKUP($L84,EnemySkills!$A$4:$K$304,7,FALSE))
)-(
 (VLOOKUP(AF$30,$A$7:$T$26,16,FALSE)*VLOOKUP($L84,EnemySkills!$A$4:$K$304,8,FALSE))
+(VLOOKUP(AF$30,$A$7:$T$26,18,FALSE)*VLOOKUP($L84,EnemySkills!$A$4:$K$304,9,FALSE))
+(VLOOKUP(AF$30,$A$7:$T$26,19,FALSE)*VLOOKUP($L84,EnemySkills!$A$4:$K$304,10,FALSE))
+(VLOOKUP(AF$30,$A$7:$T$26,20,FALSE)*VLOOKUP($L84,EnemySkills!$A$4:$K$304,11,FALSE))
),0)</f>
        <v>#N/A</v>
      </c>
    </row>
    <row r="85" spans="1:32" x14ac:dyDescent="0.25">
      <c r="A85" s="45">
        <f>Skills!A58</f>
        <v>0</v>
      </c>
      <c r="B85" s="75" t="e">
        <f>VLOOKUP($A85,Skills!$A$4:$C$304,2,FALSE)</f>
        <v>#N/A</v>
      </c>
      <c r="C85" s="75"/>
      <c r="D85" s="59" t="e">
        <f>ROUND(VLOOKUP(A85,Skills!A58:K358,3,FALSE)
+((VLOOKUP(B85,$A$7:$T$26,15,FALSE)*VLOOKUP(A85,Skills!$A$4:$K$304,4,FALSE))
+(VLOOKUP(B85,$A$7:$T$26,17,FALSE)*VLOOKUP(A85,Skills!$A$4:$K$304,5,FALSE))
+(VLOOKUP(B85,$A$7:$T$26,19,FALSE)*VLOOKUP(A85,Skills!$A$4:$K$304,6,FALSE))
+(VLOOKUP(B85,$A$7:$T80,20,FALSE)*VLOOKUP(A85,Skills!$A$4:$K$304,7,FALSE)))
-(($E$4*VLOOKUP(A85,Skills!$A$4:$K$304,8,FALSE))
+($F$4*VLOOKUP(A85,Skills!$A$4:$K$304,9,FALSE))
+($H$4*VLOOKUP(A85,Skills!$A$4:$K$304,10,FALSE))
+($I$4*VLOOKUP(A85,Skills!$A$4:$K$304,11,FALSE))),0)</f>
        <v>#N/A</v>
      </c>
      <c r="E85" s="60" t="e">
        <f t="shared" si="8"/>
        <v>#N/A</v>
      </c>
      <c r="F85" s="59" t="e">
        <f>ROUND(VLOOKUP(A85,Skills!A58:K358,3,FALSE)
+(((VLOOKUP(B85,$A$7:$T$26,15,FALSE)*1.2)*VLOOKUP(A85,Skills!$A$4:$K$304,4,FALSE))
+((VLOOKUP(B85,$A$7:$T$26,17,FALSE)*1.2)*VLOOKUP(A85,Skills!$A$4:$K$304,5,FALSE))
+(VLOOKUP(B85,$A$7:$T$26,19,FALSE)*VLOOKUP(A85,Skills!$A$4:$K$304,6,FALSE))
+(VLOOKUP(B85,$A$7:$T80,20,FALSE)*VLOOKUP(A85,Skills!$A$4:$K$304,7,FALSE)))
-(($E$4*VLOOKUP(A85,Skills!$A$4:$K$304,8,FALSE))
+($F$4*VLOOKUP(A85,Skills!$A$4:$K$304,9,FALSE))
+($H$4*VLOOKUP(A85,Skills!$A$4:$K$304,10,FALSE))
+($I$4*VLOOKUP(A85,Skills!$A$4:$K$304,11,FALSE))),0)</f>
        <v>#N/A</v>
      </c>
      <c r="G85" s="60" t="e">
        <f>ROUND(VLOOKUP(A85,Skills!A58:K358,3,FALSE)
+(((VLOOKUP(B85,$A$7:$T$26,15,FALSE)*1.4)*VLOOKUP(A85,Skills!$A$4:$K$304,4,FALSE))
+((VLOOKUP(B85,$A$7:$T$26,17,FALSE)*1.4)*VLOOKUP(A85,Skills!$A$4:$K$304,5,FALSE))
+(VLOOKUP(B85,$A$7:$T$26,19,FALSE)*VLOOKUP(A85,Skills!$A$4:$K$304,6,FALSE))
+(VLOOKUP(B85,$A$7:$T80,20,FALSE)*VLOOKUP(A85,Skills!$A$4:$K$304,7,FALSE)))
-(($E$4*VLOOKUP(A85,Skills!$A$4:$K$304,8,FALSE))
+($F$4*VLOOKUP(A85,Skills!$A$4:$K$304,9,FALSE))
+($H$4*VLOOKUP(A85,Skills!$A$4:$K$304,10,FALSE))
+($I$4*VLOOKUP(A85,Skills!$A$4:$K$304,11,FALSE))),0)</f>
        <v>#N/A</v>
      </c>
      <c r="H85" s="59" t="e">
        <f>ROUND(VLOOKUP(A85,Skills!A58:K358,3,FALSE)
+((VLOOKUP(B85,$A$7:$T$26,15,FALSE)*VLOOKUP(A85,Skills!$A$4:$K$304,4,FALSE))
+(VLOOKUP(B85,$A$7:$T$26,17,FALSE)*VLOOKUP(A85,Skills!$A$4:$K$304,5,FALSE))
+(VLOOKUP(B85,$A$7:$T$26,19,FALSE)*VLOOKUP(A85,Skills!$A$4:$K$304,6,FALSE))
+(VLOOKUP(B85,$A$7:$T80,20,FALSE)*VLOOKUP(A85,Skills!$A$4:$K$304,7,FALSE)))
-((($E$4*1.2)*VLOOKUP(A85,Skills!$A$4:$K$304,8,FALSE))
+(($F$4*1.2)*VLOOKUP(A85,Skills!$A$4:$K$304,9,FALSE))
+($H$4*VLOOKUP(A85,Skills!$A$4:$K$304,10,FALSE))
+($I$4*VLOOKUP(A85,Skills!$A$4:$K$304,11,FALSE))),0)</f>
        <v>#N/A</v>
      </c>
      <c r="I85" s="61" t="e">
        <f>ROUND(VLOOKUP(A85,Skills!A58:K358,3,FALSE)
+((VLOOKUP(B85,$A$7:$T$26,15,FALSE)*VLOOKUP(A85,Skills!$A$4:$K$304,4,FALSE))
+(VLOOKUP(B85,$A$7:$T$26,17,FALSE)*VLOOKUP(A85,Skills!$A$4:$K$304,5,FALSE))
+(VLOOKUP(B85,$A$7:$T$26,19,FALSE)*VLOOKUP(A85,Skills!$A$4:$K$304,6,FALSE))
+(VLOOKUP(B85,$A$7:$T80,20,FALSE)*VLOOKUP(A85,Skills!$A$4:$K$304,7,FALSE)))
-((($E$4*1.4)*VLOOKUP(A85,Skills!$A$4:$K$304,8,FALSE))
+(($F$4*1.4)*VLOOKUP(A85,Skills!$A$4:$K$304,9,FALSE))
+($H$4*VLOOKUP(A85,Skills!$A$4:$K$304,10,FALSE))
+($I$4*VLOOKUP(A85,Skills!$A$4:$K$304,11,FALSE))),0)</f>
        <v>#N/A</v>
      </c>
      <c r="K85" s="68"/>
      <c r="L85" s="45">
        <f>EnemySkills!A58</f>
        <v>0</v>
      </c>
      <c r="M85" s="60" t="e">
        <f ca="1">ROUND(VLOOKUP($L85,EnemySkills!$A$4:$K$304,3,FALSE)
+(
 ($D$4*VLOOKUP($L85,EnemySkills!$A$4:$K$304,4,FALSE))
+($F$4*VLOOKUP($L85,EnemySkills!$A$4:$K$304,5,FALSE))
+($H$4*VLOOKUP($L85,EnemySkills!$A$4:$K$304,6,FALSE))
+($I$4*VLOOKUP($L85,EnemySkills!$A$4:$K$304,7,FALSE))
)-(
 (VLOOKUP(M$30,$A$7:$T$26,16,FALSE)*VLOOKUP($L85,EnemySkills!$A$4:$K$304,8,FALSE))
+(VLOOKUP(M$30,$A$7:$T$26,18,FALSE)*VLOOKUP($L85,EnemySkills!$A$4:$K$304,9,FALSE))
+(VLOOKUP(M$30,$A$7:$T$26,19,FALSE)*VLOOKUP($L85,EnemySkills!$A$4:$K$304,10,FALSE))
+(VLOOKUP(M$30,$A$7:$T$26,20,FALSE)*VLOOKUP($L85,EnemySkills!$A$4:$K$304,11,FALSE))
),0)</f>
        <v>#N/A</v>
      </c>
      <c r="N85" s="60" t="e">
        <f ca="1">ROUND(VLOOKUP($L85,EnemySkills!$A$4:$K$304,3,FALSE)
+(
 ($D$4*VLOOKUP($L85,EnemySkills!$A$4:$K$304,4,FALSE))
+($F$4*VLOOKUP($L85,EnemySkills!$A$4:$K$304,5,FALSE))
+($H$4*VLOOKUP($L85,EnemySkills!$A$4:$K$304,6,FALSE))
+($I$4*VLOOKUP($L85,EnemySkills!$A$4:$K$304,7,FALSE))
)-(
 (VLOOKUP(N$30,$A$7:$T$26,16,FALSE)*VLOOKUP($L85,EnemySkills!$A$4:$K$304,8,FALSE))
+(VLOOKUP(N$30,$A$7:$T$26,18,FALSE)*VLOOKUP($L85,EnemySkills!$A$4:$K$304,9,FALSE))
+(VLOOKUP(N$30,$A$7:$T$26,19,FALSE)*VLOOKUP($L85,EnemySkills!$A$4:$K$304,10,FALSE))
+(VLOOKUP(N$30,$A$7:$T$26,20,FALSE)*VLOOKUP($L85,EnemySkills!$A$4:$K$304,11,FALSE))
),0)</f>
        <v>#N/A</v>
      </c>
      <c r="O85" s="60" t="e">
        <f ca="1">ROUND(VLOOKUP($L85,EnemySkills!$A$4:$K$304,3,FALSE)
+(
 ($D$4*VLOOKUP($L85,EnemySkills!$A$4:$K$304,4,FALSE))
+($F$4*VLOOKUP($L85,EnemySkills!$A$4:$K$304,5,FALSE))
+($H$4*VLOOKUP($L85,EnemySkills!$A$4:$K$304,6,FALSE))
+($I$4*VLOOKUP($L85,EnemySkills!$A$4:$K$304,7,FALSE))
)-(
 (VLOOKUP(O$30,$A$7:$T$26,16,FALSE)*VLOOKUP($L85,EnemySkills!$A$4:$K$304,8,FALSE))
+(VLOOKUP(O$30,$A$7:$T$26,18,FALSE)*VLOOKUP($L85,EnemySkills!$A$4:$K$304,9,FALSE))
+(VLOOKUP(O$30,$A$7:$T$26,19,FALSE)*VLOOKUP($L85,EnemySkills!$A$4:$K$304,10,FALSE))
+(VLOOKUP(O$30,$A$7:$T$26,20,FALSE)*VLOOKUP($L85,EnemySkills!$A$4:$K$304,11,FALSE))
),0)</f>
        <v>#N/A</v>
      </c>
      <c r="P85" s="60" t="e">
        <f ca="1">ROUND(VLOOKUP($L85,EnemySkills!$A$4:$K$304,3,FALSE)
+(
 ($D$4*VLOOKUP($L85,EnemySkills!$A$4:$K$304,4,FALSE))
+($F$4*VLOOKUP($L85,EnemySkills!$A$4:$K$304,5,FALSE))
+($H$4*VLOOKUP($L85,EnemySkills!$A$4:$K$304,6,FALSE))
+($I$4*VLOOKUP($L85,EnemySkills!$A$4:$K$304,7,FALSE))
)-(
 (VLOOKUP(P$30,$A$7:$T$26,16,FALSE)*VLOOKUP($L85,EnemySkills!$A$4:$K$304,8,FALSE))
+(VLOOKUP(P$30,$A$7:$T$26,18,FALSE)*VLOOKUP($L85,EnemySkills!$A$4:$K$304,9,FALSE))
+(VLOOKUP(P$30,$A$7:$T$26,19,FALSE)*VLOOKUP($L85,EnemySkills!$A$4:$K$304,10,FALSE))
+(VLOOKUP(P$30,$A$7:$T$26,20,FALSE)*VLOOKUP($L85,EnemySkills!$A$4:$K$304,11,FALSE))
),0)</f>
        <v>#N/A</v>
      </c>
      <c r="Q85" s="60" t="e">
        <f ca="1">ROUND(VLOOKUP($L85,EnemySkills!$A$4:$K$304,3,FALSE)
+(
 ($D$4*VLOOKUP($L85,EnemySkills!$A$4:$K$304,4,FALSE))
+($F$4*VLOOKUP($L85,EnemySkills!$A$4:$K$304,5,FALSE))
+($H$4*VLOOKUP($L85,EnemySkills!$A$4:$K$304,6,FALSE))
+($I$4*VLOOKUP($L85,EnemySkills!$A$4:$K$304,7,FALSE))
)-(
 (VLOOKUP(Q$30,$A$7:$T$26,16,FALSE)*VLOOKUP($L85,EnemySkills!$A$4:$K$304,8,FALSE))
+(VLOOKUP(Q$30,$A$7:$T$26,18,FALSE)*VLOOKUP($L85,EnemySkills!$A$4:$K$304,9,FALSE))
+(VLOOKUP(Q$30,$A$7:$T$26,19,FALSE)*VLOOKUP($L85,EnemySkills!$A$4:$K$304,10,FALSE))
+(VLOOKUP(Q$30,$A$7:$T$26,20,FALSE)*VLOOKUP($L85,EnemySkills!$A$4:$K$304,11,FALSE))
),0)</f>
        <v>#N/A</v>
      </c>
      <c r="R85" s="60" t="e">
        <f ca="1">ROUND(VLOOKUP($L85,EnemySkills!$A$4:$K$304,3,FALSE)
+(
 ($D$4*VLOOKUP($L85,EnemySkills!$A$4:$K$304,4,FALSE))
+($F$4*VLOOKUP($L85,EnemySkills!$A$4:$K$304,5,FALSE))
+($H$4*VLOOKUP($L85,EnemySkills!$A$4:$K$304,6,FALSE))
+($I$4*VLOOKUP($L85,EnemySkills!$A$4:$K$304,7,FALSE))
)-(
 (VLOOKUP(R$30,$A$7:$T$26,16,FALSE)*VLOOKUP($L85,EnemySkills!$A$4:$K$304,8,FALSE))
+(VLOOKUP(R$30,$A$7:$T$26,18,FALSE)*VLOOKUP($L85,EnemySkills!$A$4:$K$304,9,FALSE))
+(VLOOKUP(R$30,$A$7:$T$26,19,FALSE)*VLOOKUP($L85,EnemySkills!$A$4:$K$304,10,FALSE))
+(VLOOKUP(R$30,$A$7:$T$26,20,FALSE)*VLOOKUP($L85,EnemySkills!$A$4:$K$304,11,FALSE))
),0)</f>
        <v>#N/A</v>
      </c>
      <c r="S85" s="60" t="e">
        <f ca="1">ROUND(VLOOKUP($L85,EnemySkills!$A$4:$K$304,3,FALSE)
+(
 ($D$4*VLOOKUP($L85,EnemySkills!$A$4:$K$304,4,FALSE))
+($F$4*VLOOKUP($L85,EnemySkills!$A$4:$K$304,5,FALSE))
+($H$4*VLOOKUP($L85,EnemySkills!$A$4:$K$304,6,FALSE))
+($I$4*VLOOKUP($L85,EnemySkills!$A$4:$K$304,7,FALSE))
)-(
 (VLOOKUP(S$30,$A$7:$T$26,16,FALSE)*VLOOKUP($L85,EnemySkills!$A$4:$K$304,8,FALSE))
+(VLOOKUP(S$30,$A$7:$T$26,18,FALSE)*VLOOKUP($L85,EnemySkills!$A$4:$K$304,9,FALSE))
+(VLOOKUP(S$30,$A$7:$T$26,19,FALSE)*VLOOKUP($L85,EnemySkills!$A$4:$K$304,10,FALSE))
+(VLOOKUP(S$30,$A$7:$T$26,20,FALSE)*VLOOKUP($L85,EnemySkills!$A$4:$K$304,11,FALSE))
),0)</f>
        <v>#N/A</v>
      </c>
      <c r="T85" s="60" t="e">
        <f ca="1">ROUND(VLOOKUP($L85,EnemySkills!$A$4:$K$304,3,FALSE)
+(
 ($D$4*VLOOKUP($L85,EnemySkills!$A$4:$K$304,4,FALSE))
+($F$4*VLOOKUP($L85,EnemySkills!$A$4:$K$304,5,FALSE))
+($H$4*VLOOKUP($L85,EnemySkills!$A$4:$K$304,6,FALSE))
+($I$4*VLOOKUP($L85,EnemySkills!$A$4:$K$304,7,FALSE))
)-(
 (VLOOKUP(T$30,$A$7:$T$26,16,FALSE)*VLOOKUP($L85,EnemySkills!$A$4:$K$304,8,FALSE))
+(VLOOKUP(T$30,$A$7:$T$26,18,FALSE)*VLOOKUP($L85,EnemySkills!$A$4:$K$304,9,FALSE))
+(VLOOKUP(T$30,$A$7:$T$26,19,FALSE)*VLOOKUP($L85,EnemySkills!$A$4:$K$304,10,FALSE))
+(VLOOKUP(T$30,$A$7:$T$26,20,FALSE)*VLOOKUP($L85,EnemySkills!$A$4:$K$304,11,FALSE))
),0)</f>
        <v>#N/A</v>
      </c>
      <c r="U85" s="60" t="e">
        <f ca="1">ROUND(VLOOKUP($L85,EnemySkills!$A$4:$K$304,3,FALSE)
+(
 ($D$4*VLOOKUP($L85,EnemySkills!$A$4:$K$304,4,FALSE))
+($F$4*VLOOKUP($L85,EnemySkills!$A$4:$K$304,5,FALSE))
+($H$4*VLOOKUP($L85,EnemySkills!$A$4:$K$304,6,FALSE))
+($I$4*VLOOKUP($L85,EnemySkills!$A$4:$K$304,7,FALSE))
)-(
 (VLOOKUP(U$30,$A$7:$T$26,16,FALSE)*VLOOKUP($L85,EnemySkills!$A$4:$K$304,8,FALSE))
+(VLOOKUP(U$30,$A$7:$T$26,18,FALSE)*VLOOKUP($L85,EnemySkills!$A$4:$K$304,9,FALSE))
+(VLOOKUP(U$30,$A$7:$T$26,19,FALSE)*VLOOKUP($L85,EnemySkills!$A$4:$K$304,10,FALSE))
+(VLOOKUP(U$30,$A$7:$T$26,20,FALSE)*VLOOKUP($L85,EnemySkills!$A$4:$K$304,11,FALSE))
),0)</f>
        <v>#N/A</v>
      </c>
      <c r="V85" s="60" t="e">
        <f ca="1">ROUND(VLOOKUP($L85,EnemySkills!$A$4:$K$304,3,FALSE)
+(
 ($D$4*VLOOKUP($L85,EnemySkills!$A$4:$K$304,4,FALSE))
+($F$4*VLOOKUP($L85,EnemySkills!$A$4:$K$304,5,FALSE))
+($H$4*VLOOKUP($L85,EnemySkills!$A$4:$K$304,6,FALSE))
+($I$4*VLOOKUP($L85,EnemySkills!$A$4:$K$304,7,FALSE))
)-(
 (VLOOKUP(V$30,$A$7:$T$26,16,FALSE)*VLOOKUP($L85,EnemySkills!$A$4:$K$304,8,FALSE))
+(VLOOKUP(V$30,$A$7:$T$26,18,FALSE)*VLOOKUP($L85,EnemySkills!$A$4:$K$304,9,FALSE))
+(VLOOKUP(V$30,$A$7:$T$26,19,FALSE)*VLOOKUP($L85,EnemySkills!$A$4:$K$304,10,FALSE))
+(VLOOKUP(V$30,$A$7:$T$26,20,FALSE)*VLOOKUP($L85,EnemySkills!$A$4:$K$304,11,FALSE))
),0)</f>
        <v>#N/A</v>
      </c>
      <c r="W85" s="60" t="e">
        <f ca="1">ROUND(VLOOKUP($L85,EnemySkills!$A$4:$K$304,3,FALSE)
+(
 ($D$4*VLOOKUP($L85,EnemySkills!$A$4:$K$304,4,FALSE))
+($F$4*VLOOKUP($L85,EnemySkills!$A$4:$K$304,5,FALSE))
+($H$4*VLOOKUP($L85,EnemySkills!$A$4:$K$304,6,FALSE))
+($I$4*VLOOKUP($L85,EnemySkills!$A$4:$K$304,7,FALSE))
)-(
 (VLOOKUP(W$30,$A$7:$T$26,16,FALSE)*VLOOKUP($L85,EnemySkills!$A$4:$K$304,8,FALSE))
+(VLOOKUP(W$30,$A$7:$T$26,18,FALSE)*VLOOKUP($L85,EnemySkills!$A$4:$K$304,9,FALSE))
+(VLOOKUP(W$30,$A$7:$T$26,19,FALSE)*VLOOKUP($L85,EnemySkills!$A$4:$K$304,10,FALSE))
+(VLOOKUP(W$30,$A$7:$T$26,20,FALSE)*VLOOKUP($L85,EnemySkills!$A$4:$K$304,11,FALSE))
),0)</f>
        <v>#N/A</v>
      </c>
      <c r="X85" s="60" t="e">
        <f ca="1">ROUND(VLOOKUP($L85,EnemySkills!$A$4:$K$304,3,FALSE)
+(
 ($D$4*VLOOKUP($L85,EnemySkills!$A$4:$K$304,4,FALSE))
+($F$4*VLOOKUP($L85,EnemySkills!$A$4:$K$304,5,FALSE))
+($H$4*VLOOKUP($L85,EnemySkills!$A$4:$K$304,6,FALSE))
+($I$4*VLOOKUP($L85,EnemySkills!$A$4:$K$304,7,FALSE))
)-(
 (VLOOKUP(X$30,$A$7:$T$26,16,FALSE)*VLOOKUP($L85,EnemySkills!$A$4:$K$304,8,FALSE))
+(VLOOKUP(X$30,$A$7:$T$26,18,FALSE)*VLOOKUP($L85,EnemySkills!$A$4:$K$304,9,FALSE))
+(VLOOKUP(X$30,$A$7:$T$26,19,FALSE)*VLOOKUP($L85,EnemySkills!$A$4:$K$304,10,FALSE))
+(VLOOKUP(X$30,$A$7:$T$26,20,FALSE)*VLOOKUP($L85,EnemySkills!$A$4:$K$304,11,FALSE))
),0)</f>
        <v>#N/A</v>
      </c>
      <c r="Y85" s="60" t="e">
        <f ca="1">ROUND(VLOOKUP($L85,EnemySkills!$A$4:$K$304,3,FALSE)
+(
 ($D$4*VLOOKUP($L85,EnemySkills!$A$4:$K$304,4,FALSE))
+($F$4*VLOOKUP($L85,EnemySkills!$A$4:$K$304,5,FALSE))
+($H$4*VLOOKUP($L85,EnemySkills!$A$4:$K$304,6,FALSE))
+($I$4*VLOOKUP($L85,EnemySkills!$A$4:$K$304,7,FALSE))
)-(
 (VLOOKUP(Y$30,$A$7:$T$26,16,FALSE)*VLOOKUP($L85,EnemySkills!$A$4:$K$304,8,FALSE))
+(VLOOKUP(Y$30,$A$7:$T$26,18,FALSE)*VLOOKUP($L85,EnemySkills!$A$4:$K$304,9,FALSE))
+(VLOOKUP(Y$30,$A$7:$T$26,19,FALSE)*VLOOKUP($L85,EnemySkills!$A$4:$K$304,10,FALSE))
+(VLOOKUP(Y$30,$A$7:$T$26,20,FALSE)*VLOOKUP($L85,EnemySkills!$A$4:$K$304,11,FALSE))
),0)</f>
        <v>#N/A</v>
      </c>
      <c r="Z85" s="60" t="e">
        <f ca="1">ROUND(VLOOKUP($L85,EnemySkills!$A$4:$K$304,3,FALSE)
+(
 ($D$4*VLOOKUP($L85,EnemySkills!$A$4:$K$304,4,FALSE))
+($F$4*VLOOKUP($L85,EnemySkills!$A$4:$K$304,5,FALSE))
+($H$4*VLOOKUP($L85,EnemySkills!$A$4:$K$304,6,FALSE))
+($I$4*VLOOKUP($L85,EnemySkills!$A$4:$K$304,7,FALSE))
)-(
 (VLOOKUP(Z$30,$A$7:$T$26,16,FALSE)*VLOOKUP($L85,EnemySkills!$A$4:$K$304,8,FALSE))
+(VLOOKUP(Z$30,$A$7:$T$26,18,FALSE)*VLOOKUP($L85,EnemySkills!$A$4:$K$304,9,FALSE))
+(VLOOKUP(Z$30,$A$7:$T$26,19,FALSE)*VLOOKUP($L85,EnemySkills!$A$4:$K$304,10,FALSE))
+(VLOOKUP(Z$30,$A$7:$T$26,20,FALSE)*VLOOKUP($L85,EnemySkills!$A$4:$K$304,11,FALSE))
),0)</f>
        <v>#N/A</v>
      </c>
      <c r="AA85" s="60" t="e">
        <f ca="1">ROUND(VLOOKUP($L85,EnemySkills!$A$4:$K$304,3,FALSE)
+(
 ($D$4*VLOOKUP($L85,EnemySkills!$A$4:$K$304,4,FALSE))
+($F$4*VLOOKUP($L85,EnemySkills!$A$4:$K$304,5,FALSE))
+($H$4*VLOOKUP($L85,EnemySkills!$A$4:$K$304,6,FALSE))
+($I$4*VLOOKUP($L85,EnemySkills!$A$4:$K$304,7,FALSE))
)-(
 (VLOOKUP(AA$30,$A$7:$T$26,16,FALSE)*VLOOKUP($L85,EnemySkills!$A$4:$K$304,8,FALSE))
+(VLOOKUP(AA$30,$A$7:$T$26,18,FALSE)*VLOOKUP($L85,EnemySkills!$A$4:$K$304,9,FALSE))
+(VLOOKUP(AA$30,$A$7:$T$26,19,FALSE)*VLOOKUP($L85,EnemySkills!$A$4:$K$304,10,FALSE))
+(VLOOKUP(AA$30,$A$7:$T$26,20,FALSE)*VLOOKUP($L85,EnemySkills!$A$4:$K$304,11,FALSE))
),0)</f>
        <v>#N/A</v>
      </c>
      <c r="AB85" s="60" t="e">
        <f ca="1">ROUND(VLOOKUP($L85,EnemySkills!$A$4:$K$304,3,FALSE)
+(
 ($D$4*VLOOKUP($L85,EnemySkills!$A$4:$K$304,4,FALSE))
+($F$4*VLOOKUP($L85,EnemySkills!$A$4:$K$304,5,FALSE))
+($H$4*VLOOKUP($L85,EnemySkills!$A$4:$K$304,6,FALSE))
+($I$4*VLOOKUP($L85,EnemySkills!$A$4:$K$304,7,FALSE))
)-(
 (VLOOKUP(AB$30,$A$7:$T$26,16,FALSE)*VLOOKUP($L85,EnemySkills!$A$4:$K$304,8,FALSE))
+(VLOOKUP(AB$30,$A$7:$T$26,18,FALSE)*VLOOKUP($L85,EnemySkills!$A$4:$K$304,9,FALSE))
+(VLOOKUP(AB$30,$A$7:$T$26,19,FALSE)*VLOOKUP($L85,EnemySkills!$A$4:$K$304,10,FALSE))
+(VLOOKUP(AB$30,$A$7:$T$26,20,FALSE)*VLOOKUP($L85,EnemySkills!$A$4:$K$304,11,FALSE))
),0)</f>
        <v>#N/A</v>
      </c>
      <c r="AC85" s="60" t="e">
        <f ca="1">ROUND(VLOOKUP($L85,EnemySkills!$A$4:$K$304,3,FALSE)
+(
 ($D$4*VLOOKUP($L85,EnemySkills!$A$4:$K$304,4,FALSE))
+($F$4*VLOOKUP($L85,EnemySkills!$A$4:$K$304,5,FALSE))
+($H$4*VLOOKUP($L85,EnemySkills!$A$4:$K$304,6,FALSE))
+($I$4*VLOOKUP($L85,EnemySkills!$A$4:$K$304,7,FALSE))
)-(
 (VLOOKUP(AC$30,$A$7:$T$26,16,FALSE)*VLOOKUP($L85,EnemySkills!$A$4:$K$304,8,FALSE))
+(VLOOKUP(AC$30,$A$7:$T$26,18,FALSE)*VLOOKUP($L85,EnemySkills!$A$4:$K$304,9,FALSE))
+(VLOOKUP(AC$30,$A$7:$T$26,19,FALSE)*VLOOKUP($L85,EnemySkills!$A$4:$K$304,10,FALSE))
+(VLOOKUP(AC$30,$A$7:$T$26,20,FALSE)*VLOOKUP($L85,EnemySkills!$A$4:$K$304,11,FALSE))
),0)</f>
        <v>#N/A</v>
      </c>
      <c r="AD85" s="60" t="e">
        <f ca="1">ROUND(VLOOKUP($L85,EnemySkills!$A$4:$K$304,3,FALSE)
+(
 ($D$4*VLOOKUP($L85,EnemySkills!$A$4:$K$304,4,FALSE))
+($F$4*VLOOKUP($L85,EnemySkills!$A$4:$K$304,5,FALSE))
+($H$4*VLOOKUP($L85,EnemySkills!$A$4:$K$304,6,FALSE))
+($I$4*VLOOKUP($L85,EnemySkills!$A$4:$K$304,7,FALSE))
)-(
 (VLOOKUP(AD$30,$A$7:$T$26,16,FALSE)*VLOOKUP($L85,EnemySkills!$A$4:$K$304,8,FALSE))
+(VLOOKUP(AD$30,$A$7:$T$26,18,FALSE)*VLOOKUP($L85,EnemySkills!$A$4:$K$304,9,FALSE))
+(VLOOKUP(AD$30,$A$7:$T$26,19,FALSE)*VLOOKUP($L85,EnemySkills!$A$4:$K$304,10,FALSE))
+(VLOOKUP(AD$30,$A$7:$T$26,20,FALSE)*VLOOKUP($L85,EnemySkills!$A$4:$K$304,11,FALSE))
),0)</f>
        <v>#N/A</v>
      </c>
      <c r="AE85" s="60" t="e">
        <f ca="1">ROUND(VLOOKUP($L85,EnemySkills!$A$4:$K$304,3,FALSE)
+(
 ($D$4*VLOOKUP($L85,EnemySkills!$A$4:$K$304,4,FALSE))
+($F$4*VLOOKUP($L85,EnemySkills!$A$4:$K$304,5,FALSE))
+($H$4*VLOOKUP($L85,EnemySkills!$A$4:$K$304,6,FALSE))
+($I$4*VLOOKUP($L85,EnemySkills!$A$4:$K$304,7,FALSE))
)-(
 (VLOOKUP(AE$30,$A$7:$T$26,16,FALSE)*VLOOKUP($L85,EnemySkills!$A$4:$K$304,8,FALSE))
+(VLOOKUP(AE$30,$A$7:$T$26,18,FALSE)*VLOOKUP($L85,EnemySkills!$A$4:$K$304,9,FALSE))
+(VLOOKUP(AE$30,$A$7:$T$26,19,FALSE)*VLOOKUP($L85,EnemySkills!$A$4:$K$304,10,FALSE))
+(VLOOKUP(AE$30,$A$7:$T$26,20,FALSE)*VLOOKUP($L85,EnemySkills!$A$4:$K$304,11,FALSE))
),0)</f>
        <v>#N/A</v>
      </c>
      <c r="AF85" s="60" t="e">
        <f ca="1">ROUND(VLOOKUP($L85,EnemySkills!$A$4:$K$304,3,FALSE)
+(
 ($D$4*VLOOKUP($L85,EnemySkills!$A$4:$K$304,4,FALSE))
+($F$4*VLOOKUP($L85,EnemySkills!$A$4:$K$304,5,FALSE))
+($H$4*VLOOKUP($L85,EnemySkills!$A$4:$K$304,6,FALSE))
+($I$4*VLOOKUP($L85,EnemySkills!$A$4:$K$304,7,FALSE))
)-(
 (VLOOKUP(AF$30,$A$7:$T$26,16,FALSE)*VLOOKUP($L85,EnemySkills!$A$4:$K$304,8,FALSE))
+(VLOOKUP(AF$30,$A$7:$T$26,18,FALSE)*VLOOKUP($L85,EnemySkills!$A$4:$K$304,9,FALSE))
+(VLOOKUP(AF$30,$A$7:$T$26,19,FALSE)*VLOOKUP($L85,EnemySkills!$A$4:$K$304,10,FALSE))
+(VLOOKUP(AF$30,$A$7:$T$26,20,FALSE)*VLOOKUP($L85,EnemySkills!$A$4:$K$304,11,FALSE))
),0)</f>
        <v>#N/A</v>
      </c>
    </row>
    <row r="86" spans="1:32" x14ac:dyDescent="0.25">
      <c r="A86" s="45">
        <f>Skills!A59</f>
        <v>0</v>
      </c>
      <c r="B86" s="75" t="e">
        <f>VLOOKUP($A86,Skills!$A$4:$C$304,2,FALSE)</f>
        <v>#N/A</v>
      </c>
      <c r="C86" s="75"/>
      <c r="D86" s="59" t="e">
        <f>ROUND(VLOOKUP(A86,Skills!A59:K359,3,FALSE)
+((VLOOKUP(B86,$A$7:$T$26,15,FALSE)*VLOOKUP(A86,Skills!$A$4:$K$304,4,FALSE))
+(VLOOKUP(B86,$A$7:$T$26,17,FALSE)*VLOOKUP(A86,Skills!$A$4:$K$304,5,FALSE))
+(VLOOKUP(B86,$A$7:$T$26,19,FALSE)*VLOOKUP(A86,Skills!$A$4:$K$304,6,FALSE))
+(VLOOKUP(B86,$A$7:$T81,20,FALSE)*VLOOKUP(A86,Skills!$A$4:$K$304,7,FALSE)))
-(($E$4*VLOOKUP(A86,Skills!$A$4:$K$304,8,FALSE))
+($F$4*VLOOKUP(A86,Skills!$A$4:$K$304,9,FALSE))
+($H$4*VLOOKUP(A86,Skills!$A$4:$K$304,10,FALSE))
+($I$4*VLOOKUP(A86,Skills!$A$4:$K$304,11,FALSE))),0)</f>
        <v>#N/A</v>
      </c>
      <c r="E86" s="60" t="e">
        <f t="shared" si="8"/>
        <v>#N/A</v>
      </c>
      <c r="F86" s="59" t="e">
        <f>ROUND(VLOOKUP(A86,Skills!A59:K359,3,FALSE)
+(((VLOOKUP(B86,$A$7:$T$26,15,FALSE)*1.2)*VLOOKUP(A86,Skills!$A$4:$K$304,4,FALSE))
+((VLOOKUP(B86,$A$7:$T$26,17,FALSE)*1.2)*VLOOKUP(A86,Skills!$A$4:$K$304,5,FALSE))
+(VLOOKUP(B86,$A$7:$T$26,19,FALSE)*VLOOKUP(A86,Skills!$A$4:$K$304,6,FALSE))
+(VLOOKUP(B86,$A$7:$T81,20,FALSE)*VLOOKUP(A86,Skills!$A$4:$K$304,7,FALSE)))
-(($E$4*VLOOKUP(A86,Skills!$A$4:$K$304,8,FALSE))
+($F$4*VLOOKUP(A86,Skills!$A$4:$K$304,9,FALSE))
+($H$4*VLOOKUP(A86,Skills!$A$4:$K$304,10,FALSE))
+($I$4*VLOOKUP(A86,Skills!$A$4:$K$304,11,FALSE))),0)</f>
        <v>#N/A</v>
      </c>
      <c r="G86" s="60" t="e">
        <f>ROUND(VLOOKUP(A86,Skills!A59:K359,3,FALSE)
+(((VLOOKUP(B86,$A$7:$T$26,15,FALSE)*1.4)*VLOOKUP(A86,Skills!$A$4:$K$304,4,FALSE))
+((VLOOKUP(B86,$A$7:$T$26,17,FALSE)*1.4)*VLOOKUP(A86,Skills!$A$4:$K$304,5,FALSE))
+(VLOOKUP(B86,$A$7:$T$26,19,FALSE)*VLOOKUP(A86,Skills!$A$4:$K$304,6,FALSE))
+(VLOOKUP(B86,$A$7:$T81,20,FALSE)*VLOOKUP(A86,Skills!$A$4:$K$304,7,FALSE)))
-(($E$4*VLOOKUP(A86,Skills!$A$4:$K$304,8,FALSE))
+($F$4*VLOOKUP(A86,Skills!$A$4:$K$304,9,FALSE))
+($H$4*VLOOKUP(A86,Skills!$A$4:$K$304,10,FALSE))
+($I$4*VLOOKUP(A86,Skills!$A$4:$K$304,11,FALSE))),0)</f>
        <v>#N/A</v>
      </c>
      <c r="H86" s="59" t="e">
        <f>ROUND(VLOOKUP(A86,Skills!A59:K359,3,FALSE)
+((VLOOKUP(B86,$A$7:$T$26,15,FALSE)*VLOOKUP(A86,Skills!$A$4:$K$304,4,FALSE))
+(VLOOKUP(B86,$A$7:$T$26,17,FALSE)*VLOOKUP(A86,Skills!$A$4:$K$304,5,FALSE))
+(VLOOKUP(B86,$A$7:$T$26,19,FALSE)*VLOOKUP(A86,Skills!$A$4:$K$304,6,FALSE))
+(VLOOKUP(B86,$A$7:$T81,20,FALSE)*VLOOKUP(A86,Skills!$A$4:$K$304,7,FALSE)))
-((($E$4*1.2)*VLOOKUP(A86,Skills!$A$4:$K$304,8,FALSE))
+(($F$4*1.2)*VLOOKUP(A86,Skills!$A$4:$K$304,9,FALSE))
+($H$4*VLOOKUP(A86,Skills!$A$4:$K$304,10,FALSE))
+($I$4*VLOOKUP(A86,Skills!$A$4:$K$304,11,FALSE))),0)</f>
        <v>#N/A</v>
      </c>
      <c r="I86" s="61" t="e">
        <f>ROUND(VLOOKUP(A86,Skills!A59:K359,3,FALSE)
+((VLOOKUP(B86,$A$7:$T$26,15,FALSE)*VLOOKUP(A86,Skills!$A$4:$K$304,4,FALSE))
+(VLOOKUP(B86,$A$7:$T$26,17,FALSE)*VLOOKUP(A86,Skills!$A$4:$K$304,5,FALSE))
+(VLOOKUP(B86,$A$7:$T$26,19,FALSE)*VLOOKUP(A86,Skills!$A$4:$K$304,6,FALSE))
+(VLOOKUP(B86,$A$7:$T81,20,FALSE)*VLOOKUP(A86,Skills!$A$4:$K$304,7,FALSE)))
-((($E$4*1.4)*VLOOKUP(A86,Skills!$A$4:$K$304,8,FALSE))
+(($F$4*1.4)*VLOOKUP(A86,Skills!$A$4:$K$304,9,FALSE))
+($H$4*VLOOKUP(A86,Skills!$A$4:$K$304,10,FALSE))
+($I$4*VLOOKUP(A86,Skills!$A$4:$K$304,11,FALSE))),0)</f>
        <v>#N/A</v>
      </c>
      <c r="K86" s="68"/>
      <c r="L86" s="45">
        <f>EnemySkills!A59</f>
        <v>0</v>
      </c>
      <c r="M86" s="60" t="e">
        <f ca="1">ROUND(VLOOKUP($L86,EnemySkills!$A$4:$K$304,3,FALSE)
+(
 ($D$4*VLOOKUP($L86,EnemySkills!$A$4:$K$304,4,FALSE))
+($F$4*VLOOKUP($L86,EnemySkills!$A$4:$K$304,5,FALSE))
+($H$4*VLOOKUP($L86,EnemySkills!$A$4:$K$304,6,FALSE))
+($I$4*VLOOKUP($L86,EnemySkills!$A$4:$K$304,7,FALSE))
)-(
 (VLOOKUP(M$30,$A$7:$T$26,16,FALSE)*VLOOKUP($L86,EnemySkills!$A$4:$K$304,8,FALSE))
+(VLOOKUP(M$30,$A$7:$T$26,18,FALSE)*VLOOKUP($L86,EnemySkills!$A$4:$K$304,9,FALSE))
+(VLOOKUP(M$30,$A$7:$T$26,19,FALSE)*VLOOKUP($L86,EnemySkills!$A$4:$K$304,10,FALSE))
+(VLOOKUP(M$30,$A$7:$T$26,20,FALSE)*VLOOKUP($L86,EnemySkills!$A$4:$K$304,11,FALSE))
),0)</f>
        <v>#N/A</v>
      </c>
      <c r="N86" s="60" t="e">
        <f ca="1">ROUND(VLOOKUP($L86,EnemySkills!$A$4:$K$304,3,FALSE)
+(
 ($D$4*VLOOKUP($L86,EnemySkills!$A$4:$K$304,4,FALSE))
+($F$4*VLOOKUP($L86,EnemySkills!$A$4:$K$304,5,FALSE))
+($H$4*VLOOKUP($L86,EnemySkills!$A$4:$K$304,6,FALSE))
+($I$4*VLOOKUP($L86,EnemySkills!$A$4:$K$304,7,FALSE))
)-(
 (VLOOKUP(N$30,$A$7:$T$26,16,FALSE)*VLOOKUP($L86,EnemySkills!$A$4:$K$304,8,FALSE))
+(VLOOKUP(N$30,$A$7:$T$26,18,FALSE)*VLOOKUP($L86,EnemySkills!$A$4:$K$304,9,FALSE))
+(VLOOKUP(N$30,$A$7:$T$26,19,FALSE)*VLOOKUP($L86,EnemySkills!$A$4:$K$304,10,FALSE))
+(VLOOKUP(N$30,$A$7:$T$26,20,FALSE)*VLOOKUP($L86,EnemySkills!$A$4:$K$304,11,FALSE))
),0)</f>
        <v>#N/A</v>
      </c>
      <c r="O86" s="60" t="e">
        <f ca="1">ROUND(VLOOKUP($L86,EnemySkills!$A$4:$K$304,3,FALSE)
+(
 ($D$4*VLOOKUP($L86,EnemySkills!$A$4:$K$304,4,FALSE))
+($F$4*VLOOKUP($L86,EnemySkills!$A$4:$K$304,5,FALSE))
+($H$4*VLOOKUP($L86,EnemySkills!$A$4:$K$304,6,FALSE))
+($I$4*VLOOKUP($L86,EnemySkills!$A$4:$K$304,7,FALSE))
)-(
 (VLOOKUP(O$30,$A$7:$T$26,16,FALSE)*VLOOKUP($L86,EnemySkills!$A$4:$K$304,8,FALSE))
+(VLOOKUP(O$30,$A$7:$T$26,18,FALSE)*VLOOKUP($L86,EnemySkills!$A$4:$K$304,9,FALSE))
+(VLOOKUP(O$30,$A$7:$T$26,19,FALSE)*VLOOKUP($L86,EnemySkills!$A$4:$K$304,10,FALSE))
+(VLOOKUP(O$30,$A$7:$T$26,20,FALSE)*VLOOKUP($L86,EnemySkills!$A$4:$K$304,11,FALSE))
),0)</f>
        <v>#N/A</v>
      </c>
      <c r="P86" s="60" t="e">
        <f ca="1">ROUND(VLOOKUP($L86,EnemySkills!$A$4:$K$304,3,FALSE)
+(
 ($D$4*VLOOKUP($L86,EnemySkills!$A$4:$K$304,4,FALSE))
+($F$4*VLOOKUP($L86,EnemySkills!$A$4:$K$304,5,FALSE))
+($H$4*VLOOKUP($L86,EnemySkills!$A$4:$K$304,6,FALSE))
+($I$4*VLOOKUP($L86,EnemySkills!$A$4:$K$304,7,FALSE))
)-(
 (VLOOKUP(P$30,$A$7:$T$26,16,FALSE)*VLOOKUP($L86,EnemySkills!$A$4:$K$304,8,FALSE))
+(VLOOKUP(P$30,$A$7:$T$26,18,FALSE)*VLOOKUP($L86,EnemySkills!$A$4:$K$304,9,FALSE))
+(VLOOKUP(P$30,$A$7:$T$26,19,FALSE)*VLOOKUP($L86,EnemySkills!$A$4:$K$304,10,FALSE))
+(VLOOKUP(P$30,$A$7:$T$26,20,FALSE)*VLOOKUP($L86,EnemySkills!$A$4:$K$304,11,FALSE))
),0)</f>
        <v>#N/A</v>
      </c>
      <c r="Q86" s="60" t="e">
        <f ca="1">ROUND(VLOOKUP($L86,EnemySkills!$A$4:$K$304,3,FALSE)
+(
 ($D$4*VLOOKUP($L86,EnemySkills!$A$4:$K$304,4,FALSE))
+($F$4*VLOOKUP($L86,EnemySkills!$A$4:$K$304,5,FALSE))
+($H$4*VLOOKUP($L86,EnemySkills!$A$4:$K$304,6,FALSE))
+($I$4*VLOOKUP($L86,EnemySkills!$A$4:$K$304,7,FALSE))
)-(
 (VLOOKUP(Q$30,$A$7:$T$26,16,FALSE)*VLOOKUP($L86,EnemySkills!$A$4:$K$304,8,FALSE))
+(VLOOKUP(Q$30,$A$7:$T$26,18,FALSE)*VLOOKUP($L86,EnemySkills!$A$4:$K$304,9,FALSE))
+(VLOOKUP(Q$30,$A$7:$T$26,19,FALSE)*VLOOKUP($L86,EnemySkills!$A$4:$K$304,10,FALSE))
+(VLOOKUP(Q$30,$A$7:$T$26,20,FALSE)*VLOOKUP($L86,EnemySkills!$A$4:$K$304,11,FALSE))
),0)</f>
        <v>#N/A</v>
      </c>
      <c r="R86" s="60" t="e">
        <f ca="1">ROUND(VLOOKUP($L86,EnemySkills!$A$4:$K$304,3,FALSE)
+(
 ($D$4*VLOOKUP($L86,EnemySkills!$A$4:$K$304,4,FALSE))
+($F$4*VLOOKUP($L86,EnemySkills!$A$4:$K$304,5,FALSE))
+($H$4*VLOOKUP($L86,EnemySkills!$A$4:$K$304,6,FALSE))
+($I$4*VLOOKUP($L86,EnemySkills!$A$4:$K$304,7,FALSE))
)-(
 (VLOOKUP(R$30,$A$7:$T$26,16,FALSE)*VLOOKUP($L86,EnemySkills!$A$4:$K$304,8,FALSE))
+(VLOOKUP(R$30,$A$7:$T$26,18,FALSE)*VLOOKUP($L86,EnemySkills!$A$4:$K$304,9,FALSE))
+(VLOOKUP(R$30,$A$7:$T$26,19,FALSE)*VLOOKUP($L86,EnemySkills!$A$4:$K$304,10,FALSE))
+(VLOOKUP(R$30,$A$7:$T$26,20,FALSE)*VLOOKUP($L86,EnemySkills!$A$4:$K$304,11,FALSE))
),0)</f>
        <v>#N/A</v>
      </c>
      <c r="S86" s="60" t="e">
        <f ca="1">ROUND(VLOOKUP($L86,EnemySkills!$A$4:$K$304,3,FALSE)
+(
 ($D$4*VLOOKUP($L86,EnemySkills!$A$4:$K$304,4,FALSE))
+($F$4*VLOOKUP($L86,EnemySkills!$A$4:$K$304,5,FALSE))
+($H$4*VLOOKUP($L86,EnemySkills!$A$4:$K$304,6,FALSE))
+($I$4*VLOOKUP($L86,EnemySkills!$A$4:$K$304,7,FALSE))
)-(
 (VLOOKUP(S$30,$A$7:$T$26,16,FALSE)*VLOOKUP($L86,EnemySkills!$A$4:$K$304,8,FALSE))
+(VLOOKUP(S$30,$A$7:$T$26,18,FALSE)*VLOOKUP($L86,EnemySkills!$A$4:$K$304,9,FALSE))
+(VLOOKUP(S$30,$A$7:$T$26,19,FALSE)*VLOOKUP($L86,EnemySkills!$A$4:$K$304,10,FALSE))
+(VLOOKUP(S$30,$A$7:$T$26,20,FALSE)*VLOOKUP($L86,EnemySkills!$A$4:$K$304,11,FALSE))
),0)</f>
        <v>#N/A</v>
      </c>
      <c r="T86" s="60" t="e">
        <f ca="1">ROUND(VLOOKUP($L86,EnemySkills!$A$4:$K$304,3,FALSE)
+(
 ($D$4*VLOOKUP($L86,EnemySkills!$A$4:$K$304,4,FALSE))
+($F$4*VLOOKUP($L86,EnemySkills!$A$4:$K$304,5,FALSE))
+($H$4*VLOOKUP($L86,EnemySkills!$A$4:$K$304,6,FALSE))
+($I$4*VLOOKUP($L86,EnemySkills!$A$4:$K$304,7,FALSE))
)-(
 (VLOOKUP(T$30,$A$7:$T$26,16,FALSE)*VLOOKUP($L86,EnemySkills!$A$4:$K$304,8,FALSE))
+(VLOOKUP(T$30,$A$7:$T$26,18,FALSE)*VLOOKUP($L86,EnemySkills!$A$4:$K$304,9,FALSE))
+(VLOOKUP(T$30,$A$7:$T$26,19,FALSE)*VLOOKUP($L86,EnemySkills!$A$4:$K$304,10,FALSE))
+(VLOOKUP(T$30,$A$7:$T$26,20,FALSE)*VLOOKUP($L86,EnemySkills!$A$4:$K$304,11,FALSE))
),0)</f>
        <v>#N/A</v>
      </c>
      <c r="U86" s="60" t="e">
        <f ca="1">ROUND(VLOOKUP($L86,EnemySkills!$A$4:$K$304,3,FALSE)
+(
 ($D$4*VLOOKUP($L86,EnemySkills!$A$4:$K$304,4,FALSE))
+($F$4*VLOOKUP($L86,EnemySkills!$A$4:$K$304,5,FALSE))
+($H$4*VLOOKUP($L86,EnemySkills!$A$4:$K$304,6,FALSE))
+($I$4*VLOOKUP($L86,EnemySkills!$A$4:$K$304,7,FALSE))
)-(
 (VLOOKUP(U$30,$A$7:$T$26,16,FALSE)*VLOOKUP($L86,EnemySkills!$A$4:$K$304,8,FALSE))
+(VLOOKUP(U$30,$A$7:$T$26,18,FALSE)*VLOOKUP($L86,EnemySkills!$A$4:$K$304,9,FALSE))
+(VLOOKUP(U$30,$A$7:$T$26,19,FALSE)*VLOOKUP($L86,EnemySkills!$A$4:$K$304,10,FALSE))
+(VLOOKUP(U$30,$A$7:$T$26,20,FALSE)*VLOOKUP($L86,EnemySkills!$A$4:$K$304,11,FALSE))
),0)</f>
        <v>#N/A</v>
      </c>
      <c r="V86" s="60" t="e">
        <f ca="1">ROUND(VLOOKUP($L86,EnemySkills!$A$4:$K$304,3,FALSE)
+(
 ($D$4*VLOOKUP($L86,EnemySkills!$A$4:$K$304,4,FALSE))
+($F$4*VLOOKUP($L86,EnemySkills!$A$4:$K$304,5,FALSE))
+($H$4*VLOOKUP($L86,EnemySkills!$A$4:$K$304,6,FALSE))
+($I$4*VLOOKUP($L86,EnemySkills!$A$4:$K$304,7,FALSE))
)-(
 (VLOOKUP(V$30,$A$7:$T$26,16,FALSE)*VLOOKUP($L86,EnemySkills!$A$4:$K$304,8,FALSE))
+(VLOOKUP(V$30,$A$7:$T$26,18,FALSE)*VLOOKUP($L86,EnemySkills!$A$4:$K$304,9,FALSE))
+(VLOOKUP(V$30,$A$7:$T$26,19,FALSE)*VLOOKUP($L86,EnemySkills!$A$4:$K$304,10,FALSE))
+(VLOOKUP(V$30,$A$7:$T$26,20,FALSE)*VLOOKUP($L86,EnemySkills!$A$4:$K$304,11,FALSE))
),0)</f>
        <v>#N/A</v>
      </c>
      <c r="W86" s="60" t="e">
        <f ca="1">ROUND(VLOOKUP($L86,EnemySkills!$A$4:$K$304,3,FALSE)
+(
 ($D$4*VLOOKUP($L86,EnemySkills!$A$4:$K$304,4,FALSE))
+($F$4*VLOOKUP($L86,EnemySkills!$A$4:$K$304,5,FALSE))
+($H$4*VLOOKUP($L86,EnemySkills!$A$4:$K$304,6,FALSE))
+($I$4*VLOOKUP($L86,EnemySkills!$A$4:$K$304,7,FALSE))
)-(
 (VLOOKUP(W$30,$A$7:$T$26,16,FALSE)*VLOOKUP($L86,EnemySkills!$A$4:$K$304,8,FALSE))
+(VLOOKUP(W$30,$A$7:$T$26,18,FALSE)*VLOOKUP($L86,EnemySkills!$A$4:$K$304,9,FALSE))
+(VLOOKUP(W$30,$A$7:$T$26,19,FALSE)*VLOOKUP($L86,EnemySkills!$A$4:$K$304,10,FALSE))
+(VLOOKUP(W$30,$A$7:$T$26,20,FALSE)*VLOOKUP($L86,EnemySkills!$A$4:$K$304,11,FALSE))
),0)</f>
        <v>#N/A</v>
      </c>
      <c r="X86" s="60" t="e">
        <f ca="1">ROUND(VLOOKUP($L86,EnemySkills!$A$4:$K$304,3,FALSE)
+(
 ($D$4*VLOOKUP($L86,EnemySkills!$A$4:$K$304,4,FALSE))
+($F$4*VLOOKUP($L86,EnemySkills!$A$4:$K$304,5,FALSE))
+($H$4*VLOOKUP($L86,EnemySkills!$A$4:$K$304,6,FALSE))
+($I$4*VLOOKUP($L86,EnemySkills!$A$4:$K$304,7,FALSE))
)-(
 (VLOOKUP(X$30,$A$7:$T$26,16,FALSE)*VLOOKUP($L86,EnemySkills!$A$4:$K$304,8,FALSE))
+(VLOOKUP(X$30,$A$7:$T$26,18,FALSE)*VLOOKUP($L86,EnemySkills!$A$4:$K$304,9,FALSE))
+(VLOOKUP(X$30,$A$7:$T$26,19,FALSE)*VLOOKUP($L86,EnemySkills!$A$4:$K$304,10,FALSE))
+(VLOOKUP(X$30,$A$7:$T$26,20,FALSE)*VLOOKUP($L86,EnemySkills!$A$4:$K$304,11,FALSE))
),0)</f>
        <v>#N/A</v>
      </c>
      <c r="Y86" s="60" t="e">
        <f ca="1">ROUND(VLOOKUP($L86,EnemySkills!$A$4:$K$304,3,FALSE)
+(
 ($D$4*VLOOKUP($L86,EnemySkills!$A$4:$K$304,4,FALSE))
+($F$4*VLOOKUP($L86,EnemySkills!$A$4:$K$304,5,FALSE))
+($H$4*VLOOKUP($L86,EnemySkills!$A$4:$K$304,6,FALSE))
+($I$4*VLOOKUP($L86,EnemySkills!$A$4:$K$304,7,FALSE))
)-(
 (VLOOKUP(Y$30,$A$7:$T$26,16,FALSE)*VLOOKUP($L86,EnemySkills!$A$4:$K$304,8,FALSE))
+(VLOOKUP(Y$30,$A$7:$T$26,18,FALSE)*VLOOKUP($L86,EnemySkills!$A$4:$K$304,9,FALSE))
+(VLOOKUP(Y$30,$A$7:$T$26,19,FALSE)*VLOOKUP($L86,EnemySkills!$A$4:$K$304,10,FALSE))
+(VLOOKUP(Y$30,$A$7:$T$26,20,FALSE)*VLOOKUP($L86,EnemySkills!$A$4:$K$304,11,FALSE))
),0)</f>
        <v>#N/A</v>
      </c>
      <c r="Z86" s="60" t="e">
        <f ca="1">ROUND(VLOOKUP($L86,EnemySkills!$A$4:$K$304,3,FALSE)
+(
 ($D$4*VLOOKUP($L86,EnemySkills!$A$4:$K$304,4,FALSE))
+($F$4*VLOOKUP($L86,EnemySkills!$A$4:$K$304,5,FALSE))
+($H$4*VLOOKUP($L86,EnemySkills!$A$4:$K$304,6,FALSE))
+($I$4*VLOOKUP($L86,EnemySkills!$A$4:$K$304,7,FALSE))
)-(
 (VLOOKUP(Z$30,$A$7:$T$26,16,FALSE)*VLOOKUP($L86,EnemySkills!$A$4:$K$304,8,FALSE))
+(VLOOKUP(Z$30,$A$7:$T$26,18,FALSE)*VLOOKUP($L86,EnemySkills!$A$4:$K$304,9,FALSE))
+(VLOOKUP(Z$30,$A$7:$T$26,19,FALSE)*VLOOKUP($L86,EnemySkills!$A$4:$K$304,10,FALSE))
+(VLOOKUP(Z$30,$A$7:$T$26,20,FALSE)*VLOOKUP($L86,EnemySkills!$A$4:$K$304,11,FALSE))
),0)</f>
        <v>#N/A</v>
      </c>
      <c r="AA86" s="60" t="e">
        <f ca="1">ROUND(VLOOKUP($L86,EnemySkills!$A$4:$K$304,3,FALSE)
+(
 ($D$4*VLOOKUP($L86,EnemySkills!$A$4:$K$304,4,FALSE))
+($F$4*VLOOKUP($L86,EnemySkills!$A$4:$K$304,5,FALSE))
+($H$4*VLOOKUP($L86,EnemySkills!$A$4:$K$304,6,FALSE))
+($I$4*VLOOKUP($L86,EnemySkills!$A$4:$K$304,7,FALSE))
)-(
 (VLOOKUP(AA$30,$A$7:$T$26,16,FALSE)*VLOOKUP($L86,EnemySkills!$A$4:$K$304,8,FALSE))
+(VLOOKUP(AA$30,$A$7:$T$26,18,FALSE)*VLOOKUP($L86,EnemySkills!$A$4:$K$304,9,FALSE))
+(VLOOKUP(AA$30,$A$7:$T$26,19,FALSE)*VLOOKUP($L86,EnemySkills!$A$4:$K$304,10,FALSE))
+(VLOOKUP(AA$30,$A$7:$T$26,20,FALSE)*VLOOKUP($L86,EnemySkills!$A$4:$K$304,11,FALSE))
),0)</f>
        <v>#N/A</v>
      </c>
      <c r="AB86" s="60" t="e">
        <f ca="1">ROUND(VLOOKUP($L86,EnemySkills!$A$4:$K$304,3,FALSE)
+(
 ($D$4*VLOOKUP($L86,EnemySkills!$A$4:$K$304,4,FALSE))
+($F$4*VLOOKUP($L86,EnemySkills!$A$4:$K$304,5,FALSE))
+($H$4*VLOOKUP($L86,EnemySkills!$A$4:$K$304,6,FALSE))
+($I$4*VLOOKUP($L86,EnemySkills!$A$4:$K$304,7,FALSE))
)-(
 (VLOOKUP(AB$30,$A$7:$T$26,16,FALSE)*VLOOKUP($L86,EnemySkills!$A$4:$K$304,8,FALSE))
+(VLOOKUP(AB$30,$A$7:$T$26,18,FALSE)*VLOOKUP($L86,EnemySkills!$A$4:$K$304,9,FALSE))
+(VLOOKUP(AB$30,$A$7:$T$26,19,FALSE)*VLOOKUP($L86,EnemySkills!$A$4:$K$304,10,FALSE))
+(VLOOKUP(AB$30,$A$7:$T$26,20,FALSE)*VLOOKUP($L86,EnemySkills!$A$4:$K$304,11,FALSE))
),0)</f>
        <v>#N/A</v>
      </c>
      <c r="AC86" s="60" t="e">
        <f ca="1">ROUND(VLOOKUP($L86,EnemySkills!$A$4:$K$304,3,FALSE)
+(
 ($D$4*VLOOKUP($L86,EnemySkills!$A$4:$K$304,4,FALSE))
+($F$4*VLOOKUP($L86,EnemySkills!$A$4:$K$304,5,FALSE))
+($H$4*VLOOKUP($L86,EnemySkills!$A$4:$K$304,6,FALSE))
+($I$4*VLOOKUP($L86,EnemySkills!$A$4:$K$304,7,FALSE))
)-(
 (VLOOKUP(AC$30,$A$7:$T$26,16,FALSE)*VLOOKUP($L86,EnemySkills!$A$4:$K$304,8,FALSE))
+(VLOOKUP(AC$30,$A$7:$T$26,18,FALSE)*VLOOKUP($L86,EnemySkills!$A$4:$K$304,9,FALSE))
+(VLOOKUP(AC$30,$A$7:$T$26,19,FALSE)*VLOOKUP($L86,EnemySkills!$A$4:$K$304,10,FALSE))
+(VLOOKUP(AC$30,$A$7:$T$26,20,FALSE)*VLOOKUP($L86,EnemySkills!$A$4:$K$304,11,FALSE))
),0)</f>
        <v>#N/A</v>
      </c>
      <c r="AD86" s="60" t="e">
        <f ca="1">ROUND(VLOOKUP($L86,EnemySkills!$A$4:$K$304,3,FALSE)
+(
 ($D$4*VLOOKUP($L86,EnemySkills!$A$4:$K$304,4,FALSE))
+($F$4*VLOOKUP($L86,EnemySkills!$A$4:$K$304,5,FALSE))
+($H$4*VLOOKUP($L86,EnemySkills!$A$4:$K$304,6,FALSE))
+($I$4*VLOOKUP($L86,EnemySkills!$A$4:$K$304,7,FALSE))
)-(
 (VLOOKUP(AD$30,$A$7:$T$26,16,FALSE)*VLOOKUP($L86,EnemySkills!$A$4:$K$304,8,FALSE))
+(VLOOKUP(AD$30,$A$7:$T$26,18,FALSE)*VLOOKUP($L86,EnemySkills!$A$4:$K$304,9,FALSE))
+(VLOOKUP(AD$30,$A$7:$T$26,19,FALSE)*VLOOKUP($L86,EnemySkills!$A$4:$K$304,10,FALSE))
+(VLOOKUP(AD$30,$A$7:$T$26,20,FALSE)*VLOOKUP($L86,EnemySkills!$A$4:$K$304,11,FALSE))
),0)</f>
        <v>#N/A</v>
      </c>
      <c r="AE86" s="60" t="e">
        <f ca="1">ROUND(VLOOKUP($L86,EnemySkills!$A$4:$K$304,3,FALSE)
+(
 ($D$4*VLOOKUP($L86,EnemySkills!$A$4:$K$304,4,FALSE))
+($F$4*VLOOKUP($L86,EnemySkills!$A$4:$K$304,5,FALSE))
+($H$4*VLOOKUP($L86,EnemySkills!$A$4:$K$304,6,FALSE))
+($I$4*VLOOKUP($L86,EnemySkills!$A$4:$K$304,7,FALSE))
)-(
 (VLOOKUP(AE$30,$A$7:$T$26,16,FALSE)*VLOOKUP($L86,EnemySkills!$A$4:$K$304,8,FALSE))
+(VLOOKUP(AE$30,$A$7:$T$26,18,FALSE)*VLOOKUP($L86,EnemySkills!$A$4:$K$304,9,FALSE))
+(VLOOKUP(AE$30,$A$7:$T$26,19,FALSE)*VLOOKUP($L86,EnemySkills!$A$4:$K$304,10,FALSE))
+(VLOOKUP(AE$30,$A$7:$T$26,20,FALSE)*VLOOKUP($L86,EnemySkills!$A$4:$K$304,11,FALSE))
),0)</f>
        <v>#N/A</v>
      </c>
      <c r="AF86" s="60" t="e">
        <f ca="1">ROUND(VLOOKUP($L86,EnemySkills!$A$4:$K$304,3,FALSE)
+(
 ($D$4*VLOOKUP($L86,EnemySkills!$A$4:$K$304,4,FALSE))
+($F$4*VLOOKUP($L86,EnemySkills!$A$4:$K$304,5,FALSE))
+($H$4*VLOOKUP($L86,EnemySkills!$A$4:$K$304,6,FALSE))
+($I$4*VLOOKUP($L86,EnemySkills!$A$4:$K$304,7,FALSE))
)-(
 (VLOOKUP(AF$30,$A$7:$T$26,16,FALSE)*VLOOKUP($L86,EnemySkills!$A$4:$K$304,8,FALSE))
+(VLOOKUP(AF$30,$A$7:$T$26,18,FALSE)*VLOOKUP($L86,EnemySkills!$A$4:$K$304,9,FALSE))
+(VLOOKUP(AF$30,$A$7:$T$26,19,FALSE)*VLOOKUP($L86,EnemySkills!$A$4:$K$304,10,FALSE))
+(VLOOKUP(AF$30,$A$7:$T$26,20,FALSE)*VLOOKUP($L86,EnemySkills!$A$4:$K$304,11,FALSE))
),0)</f>
        <v>#N/A</v>
      </c>
    </row>
    <row r="87" spans="1:32" x14ac:dyDescent="0.25">
      <c r="A87" s="45">
        <f>Skills!A60</f>
        <v>0</v>
      </c>
      <c r="B87" s="75" t="e">
        <f>VLOOKUP($A87,Skills!$A$4:$C$304,2,FALSE)</f>
        <v>#N/A</v>
      </c>
      <c r="C87" s="75"/>
      <c r="D87" s="59" t="e">
        <f>ROUND(VLOOKUP(A87,Skills!A60:K360,3,FALSE)
+((VLOOKUP(B87,$A$7:$T$26,15,FALSE)*VLOOKUP(A87,Skills!$A$4:$K$304,4,FALSE))
+(VLOOKUP(B87,$A$7:$T$26,17,FALSE)*VLOOKUP(A87,Skills!$A$4:$K$304,5,FALSE))
+(VLOOKUP(B87,$A$7:$T$26,19,FALSE)*VLOOKUP(A87,Skills!$A$4:$K$304,6,FALSE))
+(VLOOKUP(B87,$A$7:$T82,20,FALSE)*VLOOKUP(A87,Skills!$A$4:$K$304,7,FALSE)))
-(($E$4*VLOOKUP(A87,Skills!$A$4:$K$304,8,FALSE))
+($F$4*VLOOKUP(A87,Skills!$A$4:$K$304,9,FALSE))
+($H$4*VLOOKUP(A87,Skills!$A$4:$K$304,10,FALSE))
+($I$4*VLOOKUP(A87,Skills!$A$4:$K$304,11,FALSE))),0)</f>
        <v>#N/A</v>
      </c>
      <c r="E87" s="60" t="e">
        <f t="shared" si="8"/>
        <v>#N/A</v>
      </c>
      <c r="F87" s="59" t="e">
        <f>ROUND(VLOOKUP(A87,Skills!A60:K360,3,FALSE)
+(((VLOOKUP(B87,$A$7:$T$26,15,FALSE)*1.2)*VLOOKUP(A87,Skills!$A$4:$K$304,4,FALSE))
+((VLOOKUP(B87,$A$7:$T$26,17,FALSE)*1.2)*VLOOKUP(A87,Skills!$A$4:$K$304,5,FALSE))
+(VLOOKUP(B87,$A$7:$T$26,19,FALSE)*VLOOKUP(A87,Skills!$A$4:$K$304,6,FALSE))
+(VLOOKUP(B87,$A$7:$T82,20,FALSE)*VLOOKUP(A87,Skills!$A$4:$K$304,7,FALSE)))
-(($E$4*VLOOKUP(A87,Skills!$A$4:$K$304,8,FALSE))
+($F$4*VLOOKUP(A87,Skills!$A$4:$K$304,9,FALSE))
+($H$4*VLOOKUP(A87,Skills!$A$4:$K$304,10,FALSE))
+($I$4*VLOOKUP(A87,Skills!$A$4:$K$304,11,FALSE))),0)</f>
        <v>#N/A</v>
      </c>
      <c r="G87" s="60" t="e">
        <f>ROUND(VLOOKUP(A87,Skills!A60:K360,3,FALSE)
+(((VLOOKUP(B87,$A$7:$T$26,15,FALSE)*1.4)*VLOOKUP(A87,Skills!$A$4:$K$304,4,FALSE))
+((VLOOKUP(B87,$A$7:$T$26,17,FALSE)*1.4)*VLOOKUP(A87,Skills!$A$4:$K$304,5,FALSE))
+(VLOOKUP(B87,$A$7:$T$26,19,FALSE)*VLOOKUP(A87,Skills!$A$4:$K$304,6,FALSE))
+(VLOOKUP(B87,$A$7:$T82,20,FALSE)*VLOOKUP(A87,Skills!$A$4:$K$304,7,FALSE)))
-(($E$4*VLOOKUP(A87,Skills!$A$4:$K$304,8,FALSE))
+($F$4*VLOOKUP(A87,Skills!$A$4:$K$304,9,FALSE))
+($H$4*VLOOKUP(A87,Skills!$A$4:$K$304,10,FALSE))
+($I$4*VLOOKUP(A87,Skills!$A$4:$K$304,11,FALSE))),0)</f>
        <v>#N/A</v>
      </c>
      <c r="H87" s="59" t="e">
        <f>ROUND(VLOOKUP(A87,Skills!A60:K360,3,FALSE)
+((VLOOKUP(B87,$A$7:$T$26,15,FALSE)*VLOOKUP(A87,Skills!$A$4:$K$304,4,FALSE))
+(VLOOKUP(B87,$A$7:$T$26,17,FALSE)*VLOOKUP(A87,Skills!$A$4:$K$304,5,FALSE))
+(VLOOKUP(B87,$A$7:$T$26,19,FALSE)*VLOOKUP(A87,Skills!$A$4:$K$304,6,FALSE))
+(VLOOKUP(B87,$A$7:$T82,20,FALSE)*VLOOKUP(A87,Skills!$A$4:$K$304,7,FALSE)))
-((($E$4*1.2)*VLOOKUP(A87,Skills!$A$4:$K$304,8,FALSE))
+(($F$4*1.2)*VLOOKUP(A87,Skills!$A$4:$K$304,9,FALSE))
+($H$4*VLOOKUP(A87,Skills!$A$4:$K$304,10,FALSE))
+($I$4*VLOOKUP(A87,Skills!$A$4:$K$304,11,FALSE))),0)</f>
        <v>#N/A</v>
      </c>
      <c r="I87" s="61" t="e">
        <f>ROUND(VLOOKUP(A87,Skills!A60:K360,3,FALSE)
+((VLOOKUP(B87,$A$7:$T$26,15,FALSE)*VLOOKUP(A87,Skills!$A$4:$K$304,4,FALSE))
+(VLOOKUP(B87,$A$7:$T$26,17,FALSE)*VLOOKUP(A87,Skills!$A$4:$K$304,5,FALSE))
+(VLOOKUP(B87,$A$7:$T$26,19,FALSE)*VLOOKUP(A87,Skills!$A$4:$K$304,6,FALSE))
+(VLOOKUP(B87,$A$7:$T82,20,FALSE)*VLOOKUP(A87,Skills!$A$4:$K$304,7,FALSE)))
-((($E$4*1.4)*VLOOKUP(A87,Skills!$A$4:$K$304,8,FALSE))
+(($F$4*1.4)*VLOOKUP(A87,Skills!$A$4:$K$304,9,FALSE))
+($H$4*VLOOKUP(A87,Skills!$A$4:$K$304,10,FALSE))
+($I$4*VLOOKUP(A87,Skills!$A$4:$K$304,11,FALSE))),0)</f>
        <v>#N/A</v>
      </c>
      <c r="K87" s="68"/>
      <c r="L87" s="45">
        <f>EnemySkills!A60</f>
        <v>0</v>
      </c>
      <c r="M87" s="60" t="e">
        <f ca="1">ROUND(VLOOKUP($L87,EnemySkills!$A$4:$K$304,3,FALSE)
+(
 ($D$4*VLOOKUP($L87,EnemySkills!$A$4:$K$304,4,FALSE))
+($F$4*VLOOKUP($L87,EnemySkills!$A$4:$K$304,5,FALSE))
+($H$4*VLOOKUP($L87,EnemySkills!$A$4:$K$304,6,FALSE))
+($I$4*VLOOKUP($L87,EnemySkills!$A$4:$K$304,7,FALSE))
)-(
 (VLOOKUP(M$30,$A$7:$T$26,16,FALSE)*VLOOKUP($L87,EnemySkills!$A$4:$K$304,8,FALSE))
+(VLOOKUP(M$30,$A$7:$T$26,18,FALSE)*VLOOKUP($L87,EnemySkills!$A$4:$K$304,9,FALSE))
+(VLOOKUP(M$30,$A$7:$T$26,19,FALSE)*VLOOKUP($L87,EnemySkills!$A$4:$K$304,10,FALSE))
+(VLOOKUP(M$30,$A$7:$T$26,20,FALSE)*VLOOKUP($L87,EnemySkills!$A$4:$K$304,11,FALSE))
),0)</f>
        <v>#N/A</v>
      </c>
      <c r="N87" s="60" t="e">
        <f ca="1">ROUND(VLOOKUP($L87,EnemySkills!$A$4:$K$304,3,FALSE)
+(
 ($D$4*VLOOKUP($L87,EnemySkills!$A$4:$K$304,4,FALSE))
+($F$4*VLOOKUP($L87,EnemySkills!$A$4:$K$304,5,FALSE))
+($H$4*VLOOKUP($L87,EnemySkills!$A$4:$K$304,6,FALSE))
+($I$4*VLOOKUP($L87,EnemySkills!$A$4:$K$304,7,FALSE))
)-(
 (VLOOKUP(N$30,$A$7:$T$26,16,FALSE)*VLOOKUP($L87,EnemySkills!$A$4:$K$304,8,FALSE))
+(VLOOKUP(N$30,$A$7:$T$26,18,FALSE)*VLOOKUP($L87,EnemySkills!$A$4:$K$304,9,FALSE))
+(VLOOKUP(N$30,$A$7:$T$26,19,FALSE)*VLOOKUP($L87,EnemySkills!$A$4:$K$304,10,FALSE))
+(VLOOKUP(N$30,$A$7:$T$26,20,FALSE)*VLOOKUP($L87,EnemySkills!$A$4:$K$304,11,FALSE))
),0)</f>
        <v>#N/A</v>
      </c>
      <c r="O87" s="60" t="e">
        <f ca="1">ROUND(VLOOKUP($L87,EnemySkills!$A$4:$K$304,3,FALSE)
+(
 ($D$4*VLOOKUP($L87,EnemySkills!$A$4:$K$304,4,FALSE))
+($F$4*VLOOKUP($L87,EnemySkills!$A$4:$K$304,5,FALSE))
+($H$4*VLOOKUP($L87,EnemySkills!$A$4:$K$304,6,FALSE))
+($I$4*VLOOKUP($L87,EnemySkills!$A$4:$K$304,7,FALSE))
)-(
 (VLOOKUP(O$30,$A$7:$T$26,16,FALSE)*VLOOKUP($L87,EnemySkills!$A$4:$K$304,8,FALSE))
+(VLOOKUP(O$30,$A$7:$T$26,18,FALSE)*VLOOKUP($L87,EnemySkills!$A$4:$K$304,9,FALSE))
+(VLOOKUP(O$30,$A$7:$T$26,19,FALSE)*VLOOKUP($L87,EnemySkills!$A$4:$K$304,10,FALSE))
+(VLOOKUP(O$30,$A$7:$T$26,20,FALSE)*VLOOKUP($L87,EnemySkills!$A$4:$K$304,11,FALSE))
),0)</f>
        <v>#N/A</v>
      </c>
      <c r="P87" s="60" t="e">
        <f ca="1">ROUND(VLOOKUP($L87,EnemySkills!$A$4:$K$304,3,FALSE)
+(
 ($D$4*VLOOKUP($L87,EnemySkills!$A$4:$K$304,4,FALSE))
+($F$4*VLOOKUP($L87,EnemySkills!$A$4:$K$304,5,FALSE))
+($H$4*VLOOKUP($L87,EnemySkills!$A$4:$K$304,6,FALSE))
+($I$4*VLOOKUP($L87,EnemySkills!$A$4:$K$304,7,FALSE))
)-(
 (VLOOKUP(P$30,$A$7:$T$26,16,FALSE)*VLOOKUP($L87,EnemySkills!$A$4:$K$304,8,FALSE))
+(VLOOKUP(P$30,$A$7:$T$26,18,FALSE)*VLOOKUP($L87,EnemySkills!$A$4:$K$304,9,FALSE))
+(VLOOKUP(P$30,$A$7:$T$26,19,FALSE)*VLOOKUP($L87,EnemySkills!$A$4:$K$304,10,FALSE))
+(VLOOKUP(P$30,$A$7:$T$26,20,FALSE)*VLOOKUP($L87,EnemySkills!$A$4:$K$304,11,FALSE))
),0)</f>
        <v>#N/A</v>
      </c>
      <c r="Q87" s="60" t="e">
        <f ca="1">ROUND(VLOOKUP($L87,EnemySkills!$A$4:$K$304,3,FALSE)
+(
 ($D$4*VLOOKUP($L87,EnemySkills!$A$4:$K$304,4,FALSE))
+($F$4*VLOOKUP($L87,EnemySkills!$A$4:$K$304,5,FALSE))
+($H$4*VLOOKUP($L87,EnemySkills!$A$4:$K$304,6,FALSE))
+($I$4*VLOOKUP($L87,EnemySkills!$A$4:$K$304,7,FALSE))
)-(
 (VLOOKUP(Q$30,$A$7:$T$26,16,FALSE)*VLOOKUP($L87,EnemySkills!$A$4:$K$304,8,FALSE))
+(VLOOKUP(Q$30,$A$7:$T$26,18,FALSE)*VLOOKUP($L87,EnemySkills!$A$4:$K$304,9,FALSE))
+(VLOOKUP(Q$30,$A$7:$T$26,19,FALSE)*VLOOKUP($L87,EnemySkills!$A$4:$K$304,10,FALSE))
+(VLOOKUP(Q$30,$A$7:$T$26,20,FALSE)*VLOOKUP($L87,EnemySkills!$A$4:$K$304,11,FALSE))
),0)</f>
        <v>#N/A</v>
      </c>
      <c r="R87" s="60" t="e">
        <f ca="1">ROUND(VLOOKUP($L87,EnemySkills!$A$4:$K$304,3,FALSE)
+(
 ($D$4*VLOOKUP($L87,EnemySkills!$A$4:$K$304,4,FALSE))
+($F$4*VLOOKUP($L87,EnemySkills!$A$4:$K$304,5,FALSE))
+($H$4*VLOOKUP($L87,EnemySkills!$A$4:$K$304,6,FALSE))
+($I$4*VLOOKUP($L87,EnemySkills!$A$4:$K$304,7,FALSE))
)-(
 (VLOOKUP(R$30,$A$7:$T$26,16,FALSE)*VLOOKUP($L87,EnemySkills!$A$4:$K$304,8,FALSE))
+(VLOOKUP(R$30,$A$7:$T$26,18,FALSE)*VLOOKUP($L87,EnemySkills!$A$4:$K$304,9,FALSE))
+(VLOOKUP(R$30,$A$7:$T$26,19,FALSE)*VLOOKUP($L87,EnemySkills!$A$4:$K$304,10,FALSE))
+(VLOOKUP(R$30,$A$7:$T$26,20,FALSE)*VLOOKUP($L87,EnemySkills!$A$4:$K$304,11,FALSE))
),0)</f>
        <v>#N/A</v>
      </c>
      <c r="S87" s="60" t="e">
        <f ca="1">ROUND(VLOOKUP($L87,EnemySkills!$A$4:$K$304,3,FALSE)
+(
 ($D$4*VLOOKUP($L87,EnemySkills!$A$4:$K$304,4,FALSE))
+($F$4*VLOOKUP($L87,EnemySkills!$A$4:$K$304,5,FALSE))
+($H$4*VLOOKUP($L87,EnemySkills!$A$4:$K$304,6,FALSE))
+($I$4*VLOOKUP($L87,EnemySkills!$A$4:$K$304,7,FALSE))
)-(
 (VLOOKUP(S$30,$A$7:$T$26,16,FALSE)*VLOOKUP($L87,EnemySkills!$A$4:$K$304,8,FALSE))
+(VLOOKUP(S$30,$A$7:$T$26,18,FALSE)*VLOOKUP($L87,EnemySkills!$A$4:$K$304,9,FALSE))
+(VLOOKUP(S$30,$A$7:$T$26,19,FALSE)*VLOOKUP($L87,EnemySkills!$A$4:$K$304,10,FALSE))
+(VLOOKUP(S$30,$A$7:$T$26,20,FALSE)*VLOOKUP($L87,EnemySkills!$A$4:$K$304,11,FALSE))
),0)</f>
        <v>#N/A</v>
      </c>
      <c r="T87" s="60" t="e">
        <f ca="1">ROUND(VLOOKUP($L87,EnemySkills!$A$4:$K$304,3,FALSE)
+(
 ($D$4*VLOOKUP($L87,EnemySkills!$A$4:$K$304,4,FALSE))
+($F$4*VLOOKUP($L87,EnemySkills!$A$4:$K$304,5,FALSE))
+($H$4*VLOOKUP($L87,EnemySkills!$A$4:$K$304,6,FALSE))
+($I$4*VLOOKUP($L87,EnemySkills!$A$4:$K$304,7,FALSE))
)-(
 (VLOOKUP(T$30,$A$7:$T$26,16,FALSE)*VLOOKUP($L87,EnemySkills!$A$4:$K$304,8,FALSE))
+(VLOOKUP(T$30,$A$7:$T$26,18,FALSE)*VLOOKUP($L87,EnemySkills!$A$4:$K$304,9,FALSE))
+(VLOOKUP(T$30,$A$7:$T$26,19,FALSE)*VLOOKUP($L87,EnemySkills!$A$4:$K$304,10,FALSE))
+(VLOOKUP(T$30,$A$7:$T$26,20,FALSE)*VLOOKUP($L87,EnemySkills!$A$4:$K$304,11,FALSE))
),0)</f>
        <v>#N/A</v>
      </c>
      <c r="U87" s="60" t="e">
        <f ca="1">ROUND(VLOOKUP($L87,EnemySkills!$A$4:$K$304,3,FALSE)
+(
 ($D$4*VLOOKUP($L87,EnemySkills!$A$4:$K$304,4,FALSE))
+($F$4*VLOOKUP($L87,EnemySkills!$A$4:$K$304,5,FALSE))
+($H$4*VLOOKUP($L87,EnemySkills!$A$4:$K$304,6,FALSE))
+($I$4*VLOOKUP($L87,EnemySkills!$A$4:$K$304,7,FALSE))
)-(
 (VLOOKUP(U$30,$A$7:$T$26,16,FALSE)*VLOOKUP($L87,EnemySkills!$A$4:$K$304,8,FALSE))
+(VLOOKUP(U$30,$A$7:$T$26,18,FALSE)*VLOOKUP($L87,EnemySkills!$A$4:$K$304,9,FALSE))
+(VLOOKUP(U$30,$A$7:$T$26,19,FALSE)*VLOOKUP($L87,EnemySkills!$A$4:$K$304,10,FALSE))
+(VLOOKUP(U$30,$A$7:$T$26,20,FALSE)*VLOOKUP($L87,EnemySkills!$A$4:$K$304,11,FALSE))
),0)</f>
        <v>#N/A</v>
      </c>
      <c r="V87" s="60" t="e">
        <f ca="1">ROUND(VLOOKUP($L87,EnemySkills!$A$4:$K$304,3,FALSE)
+(
 ($D$4*VLOOKUP($L87,EnemySkills!$A$4:$K$304,4,FALSE))
+($F$4*VLOOKUP($L87,EnemySkills!$A$4:$K$304,5,FALSE))
+($H$4*VLOOKUP($L87,EnemySkills!$A$4:$K$304,6,FALSE))
+($I$4*VLOOKUP($L87,EnemySkills!$A$4:$K$304,7,FALSE))
)-(
 (VLOOKUP(V$30,$A$7:$T$26,16,FALSE)*VLOOKUP($L87,EnemySkills!$A$4:$K$304,8,FALSE))
+(VLOOKUP(V$30,$A$7:$T$26,18,FALSE)*VLOOKUP($L87,EnemySkills!$A$4:$K$304,9,FALSE))
+(VLOOKUP(V$30,$A$7:$T$26,19,FALSE)*VLOOKUP($L87,EnemySkills!$A$4:$K$304,10,FALSE))
+(VLOOKUP(V$30,$A$7:$T$26,20,FALSE)*VLOOKUP($L87,EnemySkills!$A$4:$K$304,11,FALSE))
),0)</f>
        <v>#N/A</v>
      </c>
      <c r="W87" s="60" t="e">
        <f ca="1">ROUND(VLOOKUP($L87,EnemySkills!$A$4:$K$304,3,FALSE)
+(
 ($D$4*VLOOKUP($L87,EnemySkills!$A$4:$K$304,4,FALSE))
+($F$4*VLOOKUP($L87,EnemySkills!$A$4:$K$304,5,FALSE))
+($H$4*VLOOKUP($L87,EnemySkills!$A$4:$K$304,6,FALSE))
+($I$4*VLOOKUP($L87,EnemySkills!$A$4:$K$304,7,FALSE))
)-(
 (VLOOKUP(W$30,$A$7:$T$26,16,FALSE)*VLOOKUP($L87,EnemySkills!$A$4:$K$304,8,FALSE))
+(VLOOKUP(W$30,$A$7:$T$26,18,FALSE)*VLOOKUP($L87,EnemySkills!$A$4:$K$304,9,FALSE))
+(VLOOKUP(W$30,$A$7:$T$26,19,FALSE)*VLOOKUP($L87,EnemySkills!$A$4:$K$304,10,FALSE))
+(VLOOKUP(W$30,$A$7:$T$26,20,FALSE)*VLOOKUP($L87,EnemySkills!$A$4:$K$304,11,FALSE))
),0)</f>
        <v>#N/A</v>
      </c>
      <c r="X87" s="60" t="e">
        <f ca="1">ROUND(VLOOKUP($L87,EnemySkills!$A$4:$K$304,3,FALSE)
+(
 ($D$4*VLOOKUP($L87,EnemySkills!$A$4:$K$304,4,FALSE))
+($F$4*VLOOKUP($L87,EnemySkills!$A$4:$K$304,5,FALSE))
+($H$4*VLOOKUP($L87,EnemySkills!$A$4:$K$304,6,FALSE))
+($I$4*VLOOKUP($L87,EnemySkills!$A$4:$K$304,7,FALSE))
)-(
 (VLOOKUP(X$30,$A$7:$T$26,16,FALSE)*VLOOKUP($L87,EnemySkills!$A$4:$K$304,8,FALSE))
+(VLOOKUP(X$30,$A$7:$T$26,18,FALSE)*VLOOKUP($L87,EnemySkills!$A$4:$K$304,9,FALSE))
+(VLOOKUP(X$30,$A$7:$T$26,19,FALSE)*VLOOKUP($L87,EnemySkills!$A$4:$K$304,10,FALSE))
+(VLOOKUP(X$30,$A$7:$T$26,20,FALSE)*VLOOKUP($L87,EnemySkills!$A$4:$K$304,11,FALSE))
),0)</f>
        <v>#N/A</v>
      </c>
      <c r="Y87" s="60" t="e">
        <f ca="1">ROUND(VLOOKUP($L87,EnemySkills!$A$4:$K$304,3,FALSE)
+(
 ($D$4*VLOOKUP($L87,EnemySkills!$A$4:$K$304,4,FALSE))
+($F$4*VLOOKUP($L87,EnemySkills!$A$4:$K$304,5,FALSE))
+($H$4*VLOOKUP($L87,EnemySkills!$A$4:$K$304,6,FALSE))
+($I$4*VLOOKUP($L87,EnemySkills!$A$4:$K$304,7,FALSE))
)-(
 (VLOOKUP(Y$30,$A$7:$T$26,16,FALSE)*VLOOKUP($L87,EnemySkills!$A$4:$K$304,8,FALSE))
+(VLOOKUP(Y$30,$A$7:$T$26,18,FALSE)*VLOOKUP($L87,EnemySkills!$A$4:$K$304,9,FALSE))
+(VLOOKUP(Y$30,$A$7:$T$26,19,FALSE)*VLOOKUP($L87,EnemySkills!$A$4:$K$304,10,FALSE))
+(VLOOKUP(Y$30,$A$7:$T$26,20,FALSE)*VLOOKUP($L87,EnemySkills!$A$4:$K$304,11,FALSE))
),0)</f>
        <v>#N/A</v>
      </c>
      <c r="Z87" s="60" t="e">
        <f ca="1">ROUND(VLOOKUP($L87,EnemySkills!$A$4:$K$304,3,FALSE)
+(
 ($D$4*VLOOKUP($L87,EnemySkills!$A$4:$K$304,4,FALSE))
+($F$4*VLOOKUP($L87,EnemySkills!$A$4:$K$304,5,FALSE))
+($H$4*VLOOKUP($L87,EnemySkills!$A$4:$K$304,6,FALSE))
+($I$4*VLOOKUP($L87,EnemySkills!$A$4:$K$304,7,FALSE))
)-(
 (VLOOKUP(Z$30,$A$7:$T$26,16,FALSE)*VLOOKUP($L87,EnemySkills!$A$4:$K$304,8,FALSE))
+(VLOOKUP(Z$30,$A$7:$T$26,18,FALSE)*VLOOKUP($L87,EnemySkills!$A$4:$K$304,9,FALSE))
+(VLOOKUP(Z$30,$A$7:$T$26,19,FALSE)*VLOOKUP($L87,EnemySkills!$A$4:$K$304,10,FALSE))
+(VLOOKUP(Z$30,$A$7:$T$26,20,FALSE)*VLOOKUP($L87,EnemySkills!$A$4:$K$304,11,FALSE))
),0)</f>
        <v>#N/A</v>
      </c>
      <c r="AA87" s="60" t="e">
        <f ca="1">ROUND(VLOOKUP($L87,EnemySkills!$A$4:$K$304,3,FALSE)
+(
 ($D$4*VLOOKUP($L87,EnemySkills!$A$4:$K$304,4,FALSE))
+($F$4*VLOOKUP($L87,EnemySkills!$A$4:$K$304,5,FALSE))
+($H$4*VLOOKUP($L87,EnemySkills!$A$4:$K$304,6,FALSE))
+($I$4*VLOOKUP($L87,EnemySkills!$A$4:$K$304,7,FALSE))
)-(
 (VLOOKUP(AA$30,$A$7:$T$26,16,FALSE)*VLOOKUP($L87,EnemySkills!$A$4:$K$304,8,FALSE))
+(VLOOKUP(AA$30,$A$7:$T$26,18,FALSE)*VLOOKUP($L87,EnemySkills!$A$4:$K$304,9,FALSE))
+(VLOOKUP(AA$30,$A$7:$T$26,19,FALSE)*VLOOKUP($L87,EnemySkills!$A$4:$K$304,10,FALSE))
+(VLOOKUP(AA$30,$A$7:$T$26,20,FALSE)*VLOOKUP($L87,EnemySkills!$A$4:$K$304,11,FALSE))
),0)</f>
        <v>#N/A</v>
      </c>
      <c r="AB87" s="60" t="e">
        <f ca="1">ROUND(VLOOKUP($L87,EnemySkills!$A$4:$K$304,3,FALSE)
+(
 ($D$4*VLOOKUP($L87,EnemySkills!$A$4:$K$304,4,FALSE))
+($F$4*VLOOKUP($L87,EnemySkills!$A$4:$K$304,5,FALSE))
+($H$4*VLOOKUP($L87,EnemySkills!$A$4:$K$304,6,FALSE))
+($I$4*VLOOKUP($L87,EnemySkills!$A$4:$K$304,7,FALSE))
)-(
 (VLOOKUP(AB$30,$A$7:$T$26,16,FALSE)*VLOOKUP($L87,EnemySkills!$A$4:$K$304,8,FALSE))
+(VLOOKUP(AB$30,$A$7:$T$26,18,FALSE)*VLOOKUP($L87,EnemySkills!$A$4:$K$304,9,FALSE))
+(VLOOKUP(AB$30,$A$7:$T$26,19,FALSE)*VLOOKUP($L87,EnemySkills!$A$4:$K$304,10,FALSE))
+(VLOOKUP(AB$30,$A$7:$T$26,20,FALSE)*VLOOKUP($L87,EnemySkills!$A$4:$K$304,11,FALSE))
),0)</f>
        <v>#N/A</v>
      </c>
      <c r="AC87" s="60" t="e">
        <f ca="1">ROUND(VLOOKUP($L87,EnemySkills!$A$4:$K$304,3,FALSE)
+(
 ($D$4*VLOOKUP($L87,EnemySkills!$A$4:$K$304,4,FALSE))
+($F$4*VLOOKUP($L87,EnemySkills!$A$4:$K$304,5,FALSE))
+($H$4*VLOOKUP($L87,EnemySkills!$A$4:$K$304,6,FALSE))
+($I$4*VLOOKUP($L87,EnemySkills!$A$4:$K$304,7,FALSE))
)-(
 (VLOOKUP(AC$30,$A$7:$T$26,16,FALSE)*VLOOKUP($L87,EnemySkills!$A$4:$K$304,8,FALSE))
+(VLOOKUP(AC$30,$A$7:$T$26,18,FALSE)*VLOOKUP($L87,EnemySkills!$A$4:$K$304,9,FALSE))
+(VLOOKUP(AC$30,$A$7:$T$26,19,FALSE)*VLOOKUP($L87,EnemySkills!$A$4:$K$304,10,FALSE))
+(VLOOKUP(AC$30,$A$7:$T$26,20,FALSE)*VLOOKUP($L87,EnemySkills!$A$4:$K$304,11,FALSE))
),0)</f>
        <v>#N/A</v>
      </c>
      <c r="AD87" s="60" t="e">
        <f ca="1">ROUND(VLOOKUP($L87,EnemySkills!$A$4:$K$304,3,FALSE)
+(
 ($D$4*VLOOKUP($L87,EnemySkills!$A$4:$K$304,4,FALSE))
+($F$4*VLOOKUP($L87,EnemySkills!$A$4:$K$304,5,FALSE))
+($H$4*VLOOKUP($L87,EnemySkills!$A$4:$K$304,6,FALSE))
+($I$4*VLOOKUP($L87,EnemySkills!$A$4:$K$304,7,FALSE))
)-(
 (VLOOKUP(AD$30,$A$7:$T$26,16,FALSE)*VLOOKUP($L87,EnemySkills!$A$4:$K$304,8,FALSE))
+(VLOOKUP(AD$30,$A$7:$T$26,18,FALSE)*VLOOKUP($L87,EnemySkills!$A$4:$K$304,9,FALSE))
+(VLOOKUP(AD$30,$A$7:$T$26,19,FALSE)*VLOOKUP($L87,EnemySkills!$A$4:$K$304,10,FALSE))
+(VLOOKUP(AD$30,$A$7:$T$26,20,FALSE)*VLOOKUP($L87,EnemySkills!$A$4:$K$304,11,FALSE))
),0)</f>
        <v>#N/A</v>
      </c>
      <c r="AE87" s="60" t="e">
        <f ca="1">ROUND(VLOOKUP($L87,EnemySkills!$A$4:$K$304,3,FALSE)
+(
 ($D$4*VLOOKUP($L87,EnemySkills!$A$4:$K$304,4,FALSE))
+($F$4*VLOOKUP($L87,EnemySkills!$A$4:$K$304,5,FALSE))
+($H$4*VLOOKUP($L87,EnemySkills!$A$4:$K$304,6,FALSE))
+($I$4*VLOOKUP($L87,EnemySkills!$A$4:$K$304,7,FALSE))
)-(
 (VLOOKUP(AE$30,$A$7:$T$26,16,FALSE)*VLOOKUP($L87,EnemySkills!$A$4:$K$304,8,FALSE))
+(VLOOKUP(AE$30,$A$7:$T$26,18,FALSE)*VLOOKUP($L87,EnemySkills!$A$4:$K$304,9,FALSE))
+(VLOOKUP(AE$30,$A$7:$T$26,19,FALSE)*VLOOKUP($L87,EnemySkills!$A$4:$K$304,10,FALSE))
+(VLOOKUP(AE$30,$A$7:$T$26,20,FALSE)*VLOOKUP($L87,EnemySkills!$A$4:$K$304,11,FALSE))
),0)</f>
        <v>#N/A</v>
      </c>
      <c r="AF87" s="60" t="e">
        <f ca="1">ROUND(VLOOKUP($L87,EnemySkills!$A$4:$K$304,3,FALSE)
+(
 ($D$4*VLOOKUP($L87,EnemySkills!$A$4:$K$304,4,FALSE))
+($F$4*VLOOKUP($L87,EnemySkills!$A$4:$K$304,5,FALSE))
+($H$4*VLOOKUP($L87,EnemySkills!$A$4:$K$304,6,FALSE))
+($I$4*VLOOKUP($L87,EnemySkills!$A$4:$K$304,7,FALSE))
)-(
 (VLOOKUP(AF$30,$A$7:$T$26,16,FALSE)*VLOOKUP($L87,EnemySkills!$A$4:$K$304,8,FALSE))
+(VLOOKUP(AF$30,$A$7:$T$26,18,FALSE)*VLOOKUP($L87,EnemySkills!$A$4:$K$304,9,FALSE))
+(VLOOKUP(AF$30,$A$7:$T$26,19,FALSE)*VLOOKUP($L87,EnemySkills!$A$4:$K$304,10,FALSE))
+(VLOOKUP(AF$30,$A$7:$T$26,20,FALSE)*VLOOKUP($L87,EnemySkills!$A$4:$K$304,11,FALSE))
),0)</f>
        <v>#N/A</v>
      </c>
    </row>
    <row r="88" spans="1:32" x14ac:dyDescent="0.25">
      <c r="A88" s="45">
        <f>Skills!A61</f>
        <v>0</v>
      </c>
      <c r="B88" s="75" t="e">
        <f>VLOOKUP($A88,Skills!$A$4:$C$304,2,FALSE)</f>
        <v>#N/A</v>
      </c>
      <c r="C88" s="75"/>
      <c r="D88" s="59" t="e">
        <f>ROUND(VLOOKUP(A88,Skills!A61:K361,3,FALSE)
+((VLOOKUP(B88,$A$7:$T$26,15,FALSE)*VLOOKUP(A88,Skills!$A$4:$K$304,4,FALSE))
+(VLOOKUP(B88,$A$7:$T$26,17,FALSE)*VLOOKUP(A88,Skills!$A$4:$K$304,5,FALSE))
+(VLOOKUP(B88,$A$7:$T$26,19,FALSE)*VLOOKUP(A88,Skills!$A$4:$K$304,6,FALSE))
+(VLOOKUP(B88,$A$7:$T83,20,FALSE)*VLOOKUP(A88,Skills!$A$4:$K$304,7,FALSE)))
-(($E$4*VLOOKUP(A88,Skills!$A$4:$K$304,8,FALSE))
+($F$4*VLOOKUP(A88,Skills!$A$4:$K$304,9,FALSE))
+($H$4*VLOOKUP(A88,Skills!$A$4:$K$304,10,FALSE))
+($I$4*VLOOKUP(A88,Skills!$A$4:$K$304,11,FALSE))),0)</f>
        <v>#N/A</v>
      </c>
      <c r="E88" s="60" t="e">
        <f t="shared" si="8"/>
        <v>#N/A</v>
      </c>
      <c r="F88" s="59" t="e">
        <f>ROUND(VLOOKUP(A88,Skills!A61:K361,3,FALSE)
+(((VLOOKUP(B88,$A$7:$T$26,15,FALSE)*1.2)*VLOOKUP(A88,Skills!$A$4:$K$304,4,FALSE))
+((VLOOKUP(B88,$A$7:$T$26,17,FALSE)*1.2)*VLOOKUP(A88,Skills!$A$4:$K$304,5,FALSE))
+(VLOOKUP(B88,$A$7:$T$26,19,FALSE)*VLOOKUP(A88,Skills!$A$4:$K$304,6,FALSE))
+(VLOOKUP(B88,$A$7:$T83,20,FALSE)*VLOOKUP(A88,Skills!$A$4:$K$304,7,FALSE)))
-(($E$4*VLOOKUP(A88,Skills!$A$4:$K$304,8,FALSE))
+($F$4*VLOOKUP(A88,Skills!$A$4:$K$304,9,FALSE))
+($H$4*VLOOKUP(A88,Skills!$A$4:$K$304,10,FALSE))
+($I$4*VLOOKUP(A88,Skills!$A$4:$K$304,11,FALSE))),0)</f>
        <v>#N/A</v>
      </c>
      <c r="G88" s="60" t="e">
        <f>ROUND(VLOOKUP(A88,Skills!A61:K361,3,FALSE)
+(((VLOOKUP(B88,$A$7:$T$26,15,FALSE)*1.4)*VLOOKUP(A88,Skills!$A$4:$K$304,4,FALSE))
+((VLOOKUP(B88,$A$7:$T$26,17,FALSE)*1.4)*VLOOKUP(A88,Skills!$A$4:$K$304,5,FALSE))
+(VLOOKUP(B88,$A$7:$T$26,19,FALSE)*VLOOKUP(A88,Skills!$A$4:$K$304,6,FALSE))
+(VLOOKUP(B88,$A$7:$T83,20,FALSE)*VLOOKUP(A88,Skills!$A$4:$K$304,7,FALSE)))
-(($E$4*VLOOKUP(A88,Skills!$A$4:$K$304,8,FALSE))
+($F$4*VLOOKUP(A88,Skills!$A$4:$K$304,9,FALSE))
+($H$4*VLOOKUP(A88,Skills!$A$4:$K$304,10,FALSE))
+($I$4*VLOOKUP(A88,Skills!$A$4:$K$304,11,FALSE))),0)</f>
        <v>#N/A</v>
      </c>
      <c r="H88" s="59" t="e">
        <f>ROUND(VLOOKUP(A88,Skills!A61:K361,3,FALSE)
+((VLOOKUP(B88,$A$7:$T$26,15,FALSE)*VLOOKUP(A88,Skills!$A$4:$K$304,4,FALSE))
+(VLOOKUP(B88,$A$7:$T$26,17,FALSE)*VLOOKUP(A88,Skills!$A$4:$K$304,5,FALSE))
+(VLOOKUP(B88,$A$7:$T$26,19,FALSE)*VLOOKUP(A88,Skills!$A$4:$K$304,6,FALSE))
+(VLOOKUP(B88,$A$7:$T83,20,FALSE)*VLOOKUP(A88,Skills!$A$4:$K$304,7,FALSE)))
-((($E$4*1.2)*VLOOKUP(A88,Skills!$A$4:$K$304,8,FALSE))
+(($F$4*1.2)*VLOOKUP(A88,Skills!$A$4:$K$304,9,FALSE))
+($H$4*VLOOKUP(A88,Skills!$A$4:$K$304,10,FALSE))
+($I$4*VLOOKUP(A88,Skills!$A$4:$K$304,11,FALSE))),0)</f>
        <v>#N/A</v>
      </c>
      <c r="I88" s="61" t="e">
        <f>ROUND(VLOOKUP(A88,Skills!A61:K361,3,FALSE)
+((VLOOKUP(B88,$A$7:$T$26,15,FALSE)*VLOOKUP(A88,Skills!$A$4:$K$304,4,FALSE))
+(VLOOKUP(B88,$A$7:$T$26,17,FALSE)*VLOOKUP(A88,Skills!$A$4:$K$304,5,FALSE))
+(VLOOKUP(B88,$A$7:$T$26,19,FALSE)*VLOOKUP(A88,Skills!$A$4:$K$304,6,FALSE))
+(VLOOKUP(B88,$A$7:$T83,20,FALSE)*VLOOKUP(A88,Skills!$A$4:$K$304,7,FALSE)))
-((($E$4*1.4)*VLOOKUP(A88,Skills!$A$4:$K$304,8,FALSE))
+(($F$4*1.4)*VLOOKUP(A88,Skills!$A$4:$K$304,9,FALSE))
+($H$4*VLOOKUP(A88,Skills!$A$4:$K$304,10,FALSE))
+($I$4*VLOOKUP(A88,Skills!$A$4:$K$304,11,FALSE))),0)</f>
        <v>#N/A</v>
      </c>
      <c r="K88" s="68"/>
      <c r="L88" s="45">
        <f>EnemySkills!A61</f>
        <v>0</v>
      </c>
      <c r="M88" s="60" t="e">
        <f ca="1">ROUND(VLOOKUP($L88,EnemySkills!$A$4:$K$304,3,FALSE)
+(
 ($D$4*VLOOKUP($L88,EnemySkills!$A$4:$K$304,4,FALSE))
+($F$4*VLOOKUP($L88,EnemySkills!$A$4:$K$304,5,FALSE))
+($H$4*VLOOKUP($L88,EnemySkills!$A$4:$K$304,6,FALSE))
+($I$4*VLOOKUP($L88,EnemySkills!$A$4:$K$304,7,FALSE))
)-(
 (VLOOKUP(M$30,$A$7:$T$26,16,FALSE)*VLOOKUP($L88,EnemySkills!$A$4:$K$304,8,FALSE))
+(VLOOKUP(M$30,$A$7:$T$26,18,FALSE)*VLOOKUP($L88,EnemySkills!$A$4:$K$304,9,FALSE))
+(VLOOKUP(M$30,$A$7:$T$26,19,FALSE)*VLOOKUP($L88,EnemySkills!$A$4:$K$304,10,FALSE))
+(VLOOKUP(M$30,$A$7:$T$26,20,FALSE)*VLOOKUP($L88,EnemySkills!$A$4:$K$304,11,FALSE))
),0)</f>
        <v>#N/A</v>
      </c>
      <c r="N88" s="60" t="e">
        <f ca="1">ROUND(VLOOKUP($L88,EnemySkills!$A$4:$K$304,3,FALSE)
+(
 ($D$4*VLOOKUP($L88,EnemySkills!$A$4:$K$304,4,FALSE))
+($F$4*VLOOKUP($L88,EnemySkills!$A$4:$K$304,5,FALSE))
+($H$4*VLOOKUP($L88,EnemySkills!$A$4:$K$304,6,FALSE))
+($I$4*VLOOKUP($L88,EnemySkills!$A$4:$K$304,7,FALSE))
)-(
 (VLOOKUP(N$30,$A$7:$T$26,16,FALSE)*VLOOKUP($L88,EnemySkills!$A$4:$K$304,8,FALSE))
+(VLOOKUP(N$30,$A$7:$T$26,18,FALSE)*VLOOKUP($L88,EnemySkills!$A$4:$K$304,9,FALSE))
+(VLOOKUP(N$30,$A$7:$T$26,19,FALSE)*VLOOKUP($L88,EnemySkills!$A$4:$K$304,10,FALSE))
+(VLOOKUP(N$30,$A$7:$T$26,20,FALSE)*VLOOKUP($L88,EnemySkills!$A$4:$K$304,11,FALSE))
),0)</f>
        <v>#N/A</v>
      </c>
      <c r="O88" s="60" t="e">
        <f ca="1">ROUND(VLOOKUP($L88,EnemySkills!$A$4:$K$304,3,FALSE)
+(
 ($D$4*VLOOKUP($L88,EnemySkills!$A$4:$K$304,4,FALSE))
+($F$4*VLOOKUP($L88,EnemySkills!$A$4:$K$304,5,FALSE))
+($H$4*VLOOKUP($L88,EnemySkills!$A$4:$K$304,6,FALSE))
+($I$4*VLOOKUP($L88,EnemySkills!$A$4:$K$304,7,FALSE))
)-(
 (VLOOKUP(O$30,$A$7:$T$26,16,FALSE)*VLOOKUP($L88,EnemySkills!$A$4:$K$304,8,FALSE))
+(VLOOKUP(O$30,$A$7:$T$26,18,FALSE)*VLOOKUP($L88,EnemySkills!$A$4:$K$304,9,FALSE))
+(VLOOKUP(O$30,$A$7:$T$26,19,FALSE)*VLOOKUP($L88,EnemySkills!$A$4:$K$304,10,FALSE))
+(VLOOKUP(O$30,$A$7:$T$26,20,FALSE)*VLOOKUP($L88,EnemySkills!$A$4:$K$304,11,FALSE))
),0)</f>
        <v>#N/A</v>
      </c>
      <c r="P88" s="60" t="e">
        <f ca="1">ROUND(VLOOKUP($L88,EnemySkills!$A$4:$K$304,3,FALSE)
+(
 ($D$4*VLOOKUP($L88,EnemySkills!$A$4:$K$304,4,FALSE))
+($F$4*VLOOKUP($L88,EnemySkills!$A$4:$K$304,5,FALSE))
+($H$4*VLOOKUP($L88,EnemySkills!$A$4:$K$304,6,FALSE))
+($I$4*VLOOKUP($L88,EnemySkills!$A$4:$K$304,7,FALSE))
)-(
 (VLOOKUP(P$30,$A$7:$T$26,16,FALSE)*VLOOKUP($L88,EnemySkills!$A$4:$K$304,8,FALSE))
+(VLOOKUP(P$30,$A$7:$T$26,18,FALSE)*VLOOKUP($L88,EnemySkills!$A$4:$K$304,9,FALSE))
+(VLOOKUP(P$30,$A$7:$T$26,19,FALSE)*VLOOKUP($L88,EnemySkills!$A$4:$K$304,10,FALSE))
+(VLOOKUP(P$30,$A$7:$T$26,20,FALSE)*VLOOKUP($L88,EnemySkills!$A$4:$K$304,11,FALSE))
),0)</f>
        <v>#N/A</v>
      </c>
      <c r="Q88" s="60" t="e">
        <f ca="1">ROUND(VLOOKUP($L88,EnemySkills!$A$4:$K$304,3,FALSE)
+(
 ($D$4*VLOOKUP($L88,EnemySkills!$A$4:$K$304,4,FALSE))
+($F$4*VLOOKUP($L88,EnemySkills!$A$4:$K$304,5,FALSE))
+($H$4*VLOOKUP($L88,EnemySkills!$A$4:$K$304,6,FALSE))
+($I$4*VLOOKUP($L88,EnemySkills!$A$4:$K$304,7,FALSE))
)-(
 (VLOOKUP(Q$30,$A$7:$T$26,16,FALSE)*VLOOKUP($L88,EnemySkills!$A$4:$K$304,8,FALSE))
+(VLOOKUP(Q$30,$A$7:$T$26,18,FALSE)*VLOOKUP($L88,EnemySkills!$A$4:$K$304,9,FALSE))
+(VLOOKUP(Q$30,$A$7:$T$26,19,FALSE)*VLOOKUP($L88,EnemySkills!$A$4:$K$304,10,FALSE))
+(VLOOKUP(Q$30,$A$7:$T$26,20,FALSE)*VLOOKUP($L88,EnemySkills!$A$4:$K$304,11,FALSE))
),0)</f>
        <v>#N/A</v>
      </c>
      <c r="R88" s="60" t="e">
        <f ca="1">ROUND(VLOOKUP($L88,EnemySkills!$A$4:$K$304,3,FALSE)
+(
 ($D$4*VLOOKUP($L88,EnemySkills!$A$4:$K$304,4,FALSE))
+($F$4*VLOOKUP($L88,EnemySkills!$A$4:$K$304,5,FALSE))
+($H$4*VLOOKUP($L88,EnemySkills!$A$4:$K$304,6,FALSE))
+($I$4*VLOOKUP($L88,EnemySkills!$A$4:$K$304,7,FALSE))
)-(
 (VLOOKUP(R$30,$A$7:$T$26,16,FALSE)*VLOOKUP($L88,EnemySkills!$A$4:$K$304,8,FALSE))
+(VLOOKUP(R$30,$A$7:$T$26,18,FALSE)*VLOOKUP($L88,EnemySkills!$A$4:$K$304,9,FALSE))
+(VLOOKUP(R$30,$A$7:$T$26,19,FALSE)*VLOOKUP($L88,EnemySkills!$A$4:$K$304,10,FALSE))
+(VLOOKUP(R$30,$A$7:$T$26,20,FALSE)*VLOOKUP($L88,EnemySkills!$A$4:$K$304,11,FALSE))
),0)</f>
        <v>#N/A</v>
      </c>
      <c r="S88" s="60" t="e">
        <f ca="1">ROUND(VLOOKUP($L88,EnemySkills!$A$4:$K$304,3,FALSE)
+(
 ($D$4*VLOOKUP($L88,EnemySkills!$A$4:$K$304,4,FALSE))
+($F$4*VLOOKUP($L88,EnemySkills!$A$4:$K$304,5,FALSE))
+($H$4*VLOOKUP($L88,EnemySkills!$A$4:$K$304,6,FALSE))
+($I$4*VLOOKUP($L88,EnemySkills!$A$4:$K$304,7,FALSE))
)-(
 (VLOOKUP(S$30,$A$7:$T$26,16,FALSE)*VLOOKUP($L88,EnemySkills!$A$4:$K$304,8,FALSE))
+(VLOOKUP(S$30,$A$7:$T$26,18,FALSE)*VLOOKUP($L88,EnemySkills!$A$4:$K$304,9,FALSE))
+(VLOOKUP(S$30,$A$7:$T$26,19,FALSE)*VLOOKUP($L88,EnemySkills!$A$4:$K$304,10,FALSE))
+(VLOOKUP(S$30,$A$7:$T$26,20,FALSE)*VLOOKUP($L88,EnemySkills!$A$4:$K$304,11,FALSE))
),0)</f>
        <v>#N/A</v>
      </c>
      <c r="T88" s="60" t="e">
        <f ca="1">ROUND(VLOOKUP($L88,EnemySkills!$A$4:$K$304,3,FALSE)
+(
 ($D$4*VLOOKUP($L88,EnemySkills!$A$4:$K$304,4,FALSE))
+($F$4*VLOOKUP($L88,EnemySkills!$A$4:$K$304,5,FALSE))
+($H$4*VLOOKUP($L88,EnemySkills!$A$4:$K$304,6,FALSE))
+($I$4*VLOOKUP($L88,EnemySkills!$A$4:$K$304,7,FALSE))
)-(
 (VLOOKUP(T$30,$A$7:$T$26,16,FALSE)*VLOOKUP($L88,EnemySkills!$A$4:$K$304,8,FALSE))
+(VLOOKUP(T$30,$A$7:$T$26,18,FALSE)*VLOOKUP($L88,EnemySkills!$A$4:$K$304,9,FALSE))
+(VLOOKUP(T$30,$A$7:$T$26,19,FALSE)*VLOOKUP($L88,EnemySkills!$A$4:$K$304,10,FALSE))
+(VLOOKUP(T$30,$A$7:$T$26,20,FALSE)*VLOOKUP($L88,EnemySkills!$A$4:$K$304,11,FALSE))
),0)</f>
        <v>#N/A</v>
      </c>
      <c r="U88" s="60" t="e">
        <f ca="1">ROUND(VLOOKUP($L88,EnemySkills!$A$4:$K$304,3,FALSE)
+(
 ($D$4*VLOOKUP($L88,EnemySkills!$A$4:$K$304,4,FALSE))
+($F$4*VLOOKUP($L88,EnemySkills!$A$4:$K$304,5,FALSE))
+($H$4*VLOOKUP($L88,EnemySkills!$A$4:$K$304,6,FALSE))
+($I$4*VLOOKUP($L88,EnemySkills!$A$4:$K$304,7,FALSE))
)-(
 (VLOOKUP(U$30,$A$7:$T$26,16,FALSE)*VLOOKUP($L88,EnemySkills!$A$4:$K$304,8,FALSE))
+(VLOOKUP(U$30,$A$7:$T$26,18,FALSE)*VLOOKUP($L88,EnemySkills!$A$4:$K$304,9,FALSE))
+(VLOOKUP(U$30,$A$7:$T$26,19,FALSE)*VLOOKUP($L88,EnemySkills!$A$4:$K$304,10,FALSE))
+(VLOOKUP(U$30,$A$7:$T$26,20,FALSE)*VLOOKUP($L88,EnemySkills!$A$4:$K$304,11,FALSE))
),0)</f>
        <v>#N/A</v>
      </c>
      <c r="V88" s="60" t="e">
        <f ca="1">ROUND(VLOOKUP($L88,EnemySkills!$A$4:$K$304,3,FALSE)
+(
 ($D$4*VLOOKUP($L88,EnemySkills!$A$4:$K$304,4,FALSE))
+($F$4*VLOOKUP($L88,EnemySkills!$A$4:$K$304,5,FALSE))
+($H$4*VLOOKUP($L88,EnemySkills!$A$4:$K$304,6,FALSE))
+($I$4*VLOOKUP($L88,EnemySkills!$A$4:$K$304,7,FALSE))
)-(
 (VLOOKUP(V$30,$A$7:$T$26,16,FALSE)*VLOOKUP($L88,EnemySkills!$A$4:$K$304,8,FALSE))
+(VLOOKUP(V$30,$A$7:$T$26,18,FALSE)*VLOOKUP($L88,EnemySkills!$A$4:$K$304,9,FALSE))
+(VLOOKUP(V$30,$A$7:$T$26,19,FALSE)*VLOOKUP($L88,EnemySkills!$A$4:$K$304,10,FALSE))
+(VLOOKUP(V$30,$A$7:$T$26,20,FALSE)*VLOOKUP($L88,EnemySkills!$A$4:$K$304,11,FALSE))
),0)</f>
        <v>#N/A</v>
      </c>
      <c r="W88" s="60" t="e">
        <f ca="1">ROUND(VLOOKUP($L88,EnemySkills!$A$4:$K$304,3,FALSE)
+(
 ($D$4*VLOOKUP($L88,EnemySkills!$A$4:$K$304,4,FALSE))
+($F$4*VLOOKUP($L88,EnemySkills!$A$4:$K$304,5,FALSE))
+($H$4*VLOOKUP($L88,EnemySkills!$A$4:$K$304,6,FALSE))
+($I$4*VLOOKUP($L88,EnemySkills!$A$4:$K$304,7,FALSE))
)-(
 (VLOOKUP(W$30,$A$7:$T$26,16,FALSE)*VLOOKUP($L88,EnemySkills!$A$4:$K$304,8,FALSE))
+(VLOOKUP(W$30,$A$7:$T$26,18,FALSE)*VLOOKUP($L88,EnemySkills!$A$4:$K$304,9,FALSE))
+(VLOOKUP(W$30,$A$7:$T$26,19,FALSE)*VLOOKUP($L88,EnemySkills!$A$4:$K$304,10,FALSE))
+(VLOOKUP(W$30,$A$7:$T$26,20,FALSE)*VLOOKUP($L88,EnemySkills!$A$4:$K$304,11,FALSE))
),0)</f>
        <v>#N/A</v>
      </c>
      <c r="X88" s="60" t="e">
        <f ca="1">ROUND(VLOOKUP($L88,EnemySkills!$A$4:$K$304,3,FALSE)
+(
 ($D$4*VLOOKUP($L88,EnemySkills!$A$4:$K$304,4,FALSE))
+($F$4*VLOOKUP($L88,EnemySkills!$A$4:$K$304,5,FALSE))
+($H$4*VLOOKUP($L88,EnemySkills!$A$4:$K$304,6,FALSE))
+($I$4*VLOOKUP($L88,EnemySkills!$A$4:$K$304,7,FALSE))
)-(
 (VLOOKUP(X$30,$A$7:$T$26,16,FALSE)*VLOOKUP($L88,EnemySkills!$A$4:$K$304,8,FALSE))
+(VLOOKUP(X$30,$A$7:$T$26,18,FALSE)*VLOOKUP($L88,EnemySkills!$A$4:$K$304,9,FALSE))
+(VLOOKUP(X$30,$A$7:$T$26,19,FALSE)*VLOOKUP($L88,EnemySkills!$A$4:$K$304,10,FALSE))
+(VLOOKUP(X$30,$A$7:$T$26,20,FALSE)*VLOOKUP($L88,EnemySkills!$A$4:$K$304,11,FALSE))
),0)</f>
        <v>#N/A</v>
      </c>
      <c r="Y88" s="60" t="e">
        <f ca="1">ROUND(VLOOKUP($L88,EnemySkills!$A$4:$K$304,3,FALSE)
+(
 ($D$4*VLOOKUP($L88,EnemySkills!$A$4:$K$304,4,FALSE))
+($F$4*VLOOKUP($L88,EnemySkills!$A$4:$K$304,5,FALSE))
+($H$4*VLOOKUP($L88,EnemySkills!$A$4:$K$304,6,FALSE))
+($I$4*VLOOKUP($L88,EnemySkills!$A$4:$K$304,7,FALSE))
)-(
 (VLOOKUP(Y$30,$A$7:$T$26,16,FALSE)*VLOOKUP($L88,EnemySkills!$A$4:$K$304,8,FALSE))
+(VLOOKUP(Y$30,$A$7:$T$26,18,FALSE)*VLOOKUP($L88,EnemySkills!$A$4:$K$304,9,FALSE))
+(VLOOKUP(Y$30,$A$7:$T$26,19,FALSE)*VLOOKUP($L88,EnemySkills!$A$4:$K$304,10,FALSE))
+(VLOOKUP(Y$30,$A$7:$T$26,20,FALSE)*VLOOKUP($L88,EnemySkills!$A$4:$K$304,11,FALSE))
),0)</f>
        <v>#N/A</v>
      </c>
      <c r="Z88" s="60" t="e">
        <f ca="1">ROUND(VLOOKUP($L88,EnemySkills!$A$4:$K$304,3,FALSE)
+(
 ($D$4*VLOOKUP($L88,EnemySkills!$A$4:$K$304,4,FALSE))
+($F$4*VLOOKUP($L88,EnemySkills!$A$4:$K$304,5,FALSE))
+($H$4*VLOOKUP($L88,EnemySkills!$A$4:$K$304,6,FALSE))
+($I$4*VLOOKUP($L88,EnemySkills!$A$4:$K$304,7,FALSE))
)-(
 (VLOOKUP(Z$30,$A$7:$T$26,16,FALSE)*VLOOKUP($L88,EnemySkills!$A$4:$K$304,8,FALSE))
+(VLOOKUP(Z$30,$A$7:$T$26,18,FALSE)*VLOOKUP($L88,EnemySkills!$A$4:$K$304,9,FALSE))
+(VLOOKUP(Z$30,$A$7:$T$26,19,FALSE)*VLOOKUP($L88,EnemySkills!$A$4:$K$304,10,FALSE))
+(VLOOKUP(Z$30,$A$7:$T$26,20,FALSE)*VLOOKUP($L88,EnemySkills!$A$4:$K$304,11,FALSE))
),0)</f>
        <v>#N/A</v>
      </c>
      <c r="AA88" s="60" t="e">
        <f ca="1">ROUND(VLOOKUP($L88,EnemySkills!$A$4:$K$304,3,FALSE)
+(
 ($D$4*VLOOKUP($L88,EnemySkills!$A$4:$K$304,4,FALSE))
+($F$4*VLOOKUP($L88,EnemySkills!$A$4:$K$304,5,FALSE))
+($H$4*VLOOKUP($L88,EnemySkills!$A$4:$K$304,6,FALSE))
+($I$4*VLOOKUP($L88,EnemySkills!$A$4:$K$304,7,FALSE))
)-(
 (VLOOKUP(AA$30,$A$7:$T$26,16,FALSE)*VLOOKUP($L88,EnemySkills!$A$4:$K$304,8,FALSE))
+(VLOOKUP(AA$30,$A$7:$T$26,18,FALSE)*VLOOKUP($L88,EnemySkills!$A$4:$K$304,9,FALSE))
+(VLOOKUP(AA$30,$A$7:$T$26,19,FALSE)*VLOOKUP($L88,EnemySkills!$A$4:$K$304,10,FALSE))
+(VLOOKUP(AA$30,$A$7:$T$26,20,FALSE)*VLOOKUP($L88,EnemySkills!$A$4:$K$304,11,FALSE))
),0)</f>
        <v>#N/A</v>
      </c>
      <c r="AB88" s="60" t="e">
        <f ca="1">ROUND(VLOOKUP($L88,EnemySkills!$A$4:$K$304,3,FALSE)
+(
 ($D$4*VLOOKUP($L88,EnemySkills!$A$4:$K$304,4,FALSE))
+($F$4*VLOOKUP($L88,EnemySkills!$A$4:$K$304,5,FALSE))
+($H$4*VLOOKUP($L88,EnemySkills!$A$4:$K$304,6,FALSE))
+($I$4*VLOOKUP($L88,EnemySkills!$A$4:$K$304,7,FALSE))
)-(
 (VLOOKUP(AB$30,$A$7:$T$26,16,FALSE)*VLOOKUP($L88,EnemySkills!$A$4:$K$304,8,FALSE))
+(VLOOKUP(AB$30,$A$7:$T$26,18,FALSE)*VLOOKUP($L88,EnemySkills!$A$4:$K$304,9,FALSE))
+(VLOOKUP(AB$30,$A$7:$T$26,19,FALSE)*VLOOKUP($L88,EnemySkills!$A$4:$K$304,10,FALSE))
+(VLOOKUP(AB$30,$A$7:$T$26,20,FALSE)*VLOOKUP($L88,EnemySkills!$A$4:$K$304,11,FALSE))
),0)</f>
        <v>#N/A</v>
      </c>
      <c r="AC88" s="60" t="e">
        <f ca="1">ROUND(VLOOKUP($L88,EnemySkills!$A$4:$K$304,3,FALSE)
+(
 ($D$4*VLOOKUP($L88,EnemySkills!$A$4:$K$304,4,FALSE))
+($F$4*VLOOKUP($L88,EnemySkills!$A$4:$K$304,5,FALSE))
+($H$4*VLOOKUP($L88,EnemySkills!$A$4:$K$304,6,FALSE))
+($I$4*VLOOKUP($L88,EnemySkills!$A$4:$K$304,7,FALSE))
)-(
 (VLOOKUP(AC$30,$A$7:$T$26,16,FALSE)*VLOOKUP($L88,EnemySkills!$A$4:$K$304,8,FALSE))
+(VLOOKUP(AC$30,$A$7:$T$26,18,FALSE)*VLOOKUP($L88,EnemySkills!$A$4:$K$304,9,FALSE))
+(VLOOKUP(AC$30,$A$7:$T$26,19,FALSE)*VLOOKUP($L88,EnemySkills!$A$4:$K$304,10,FALSE))
+(VLOOKUP(AC$30,$A$7:$T$26,20,FALSE)*VLOOKUP($L88,EnemySkills!$A$4:$K$304,11,FALSE))
),0)</f>
        <v>#N/A</v>
      </c>
      <c r="AD88" s="60" t="e">
        <f ca="1">ROUND(VLOOKUP($L88,EnemySkills!$A$4:$K$304,3,FALSE)
+(
 ($D$4*VLOOKUP($L88,EnemySkills!$A$4:$K$304,4,FALSE))
+($F$4*VLOOKUP($L88,EnemySkills!$A$4:$K$304,5,FALSE))
+($H$4*VLOOKUP($L88,EnemySkills!$A$4:$K$304,6,FALSE))
+($I$4*VLOOKUP($L88,EnemySkills!$A$4:$K$304,7,FALSE))
)-(
 (VLOOKUP(AD$30,$A$7:$T$26,16,FALSE)*VLOOKUP($L88,EnemySkills!$A$4:$K$304,8,FALSE))
+(VLOOKUP(AD$30,$A$7:$T$26,18,FALSE)*VLOOKUP($L88,EnemySkills!$A$4:$K$304,9,FALSE))
+(VLOOKUP(AD$30,$A$7:$T$26,19,FALSE)*VLOOKUP($L88,EnemySkills!$A$4:$K$304,10,FALSE))
+(VLOOKUP(AD$30,$A$7:$T$26,20,FALSE)*VLOOKUP($L88,EnemySkills!$A$4:$K$304,11,FALSE))
),0)</f>
        <v>#N/A</v>
      </c>
      <c r="AE88" s="60" t="e">
        <f ca="1">ROUND(VLOOKUP($L88,EnemySkills!$A$4:$K$304,3,FALSE)
+(
 ($D$4*VLOOKUP($L88,EnemySkills!$A$4:$K$304,4,FALSE))
+($F$4*VLOOKUP($L88,EnemySkills!$A$4:$K$304,5,FALSE))
+($H$4*VLOOKUP($L88,EnemySkills!$A$4:$K$304,6,FALSE))
+($I$4*VLOOKUP($L88,EnemySkills!$A$4:$K$304,7,FALSE))
)-(
 (VLOOKUP(AE$30,$A$7:$T$26,16,FALSE)*VLOOKUP($L88,EnemySkills!$A$4:$K$304,8,FALSE))
+(VLOOKUP(AE$30,$A$7:$T$26,18,FALSE)*VLOOKUP($L88,EnemySkills!$A$4:$K$304,9,FALSE))
+(VLOOKUP(AE$30,$A$7:$T$26,19,FALSE)*VLOOKUP($L88,EnemySkills!$A$4:$K$304,10,FALSE))
+(VLOOKUP(AE$30,$A$7:$T$26,20,FALSE)*VLOOKUP($L88,EnemySkills!$A$4:$K$304,11,FALSE))
),0)</f>
        <v>#N/A</v>
      </c>
      <c r="AF88" s="60" t="e">
        <f ca="1">ROUND(VLOOKUP($L88,EnemySkills!$A$4:$K$304,3,FALSE)
+(
 ($D$4*VLOOKUP($L88,EnemySkills!$A$4:$K$304,4,FALSE))
+($F$4*VLOOKUP($L88,EnemySkills!$A$4:$K$304,5,FALSE))
+($H$4*VLOOKUP($L88,EnemySkills!$A$4:$K$304,6,FALSE))
+($I$4*VLOOKUP($L88,EnemySkills!$A$4:$K$304,7,FALSE))
)-(
 (VLOOKUP(AF$30,$A$7:$T$26,16,FALSE)*VLOOKUP($L88,EnemySkills!$A$4:$K$304,8,FALSE))
+(VLOOKUP(AF$30,$A$7:$T$26,18,FALSE)*VLOOKUP($L88,EnemySkills!$A$4:$K$304,9,FALSE))
+(VLOOKUP(AF$30,$A$7:$T$26,19,FALSE)*VLOOKUP($L88,EnemySkills!$A$4:$K$304,10,FALSE))
+(VLOOKUP(AF$30,$A$7:$T$26,20,FALSE)*VLOOKUP($L88,EnemySkills!$A$4:$K$304,11,FALSE))
),0)</f>
        <v>#N/A</v>
      </c>
    </row>
    <row r="89" spans="1:32" x14ac:dyDescent="0.25">
      <c r="A89" s="45">
        <f>Skills!A62</f>
        <v>0</v>
      </c>
      <c r="B89" s="75" t="e">
        <f>VLOOKUP($A89,Skills!$A$4:$C$304,2,FALSE)</f>
        <v>#N/A</v>
      </c>
      <c r="C89" s="75"/>
      <c r="D89" s="59" t="e">
        <f>ROUND(VLOOKUP(A89,Skills!A62:K362,3,FALSE)
+((VLOOKUP(B89,$A$7:$T$26,15,FALSE)*VLOOKUP(A89,Skills!$A$4:$K$304,4,FALSE))
+(VLOOKUP(B89,$A$7:$T$26,17,FALSE)*VLOOKUP(A89,Skills!$A$4:$K$304,5,FALSE))
+(VLOOKUP(B89,$A$7:$T$26,19,FALSE)*VLOOKUP(A89,Skills!$A$4:$K$304,6,FALSE))
+(VLOOKUP(B89,$A$7:$T84,20,FALSE)*VLOOKUP(A89,Skills!$A$4:$K$304,7,FALSE)))
-(($E$4*VLOOKUP(A89,Skills!$A$4:$K$304,8,FALSE))
+($F$4*VLOOKUP(A89,Skills!$A$4:$K$304,9,FALSE))
+($H$4*VLOOKUP(A89,Skills!$A$4:$K$304,10,FALSE))
+($I$4*VLOOKUP(A89,Skills!$A$4:$K$304,11,FALSE))),0)</f>
        <v>#N/A</v>
      </c>
      <c r="E89" s="60" t="e">
        <f t="shared" si="8"/>
        <v>#N/A</v>
      </c>
      <c r="F89" s="59" t="e">
        <f>ROUND(VLOOKUP(A89,Skills!A62:K362,3,FALSE)
+(((VLOOKUP(B89,$A$7:$T$26,15,FALSE)*1.2)*VLOOKUP(A89,Skills!$A$4:$K$304,4,FALSE))
+((VLOOKUP(B89,$A$7:$T$26,17,FALSE)*1.2)*VLOOKUP(A89,Skills!$A$4:$K$304,5,FALSE))
+(VLOOKUP(B89,$A$7:$T$26,19,FALSE)*VLOOKUP(A89,Skills!$A$4:$K$304,6,FALSE))
+(VLOOKUP(B89,$A$7:$T84,20,FALSE)*VLOOKUP(A89,Skills!$A$4:$K$304,7,FALSE)))
-(($E$4*VLOOKUP(A89,Skills!$A$4:$K$304,8,FALSE))
+($F$4*VLOOKUP(A89,Skills!$A$4:$K$304,9,FALSE))
+($H$4*VLOOKUP(A89,Skills!$A$4:$K$304,10,FALSE))
+($I$4*VLOOKUP(A89,Skills!$A$4:$K$304,11,FALSE))),0)</f>
        <v>#N/A</v>
      </c>
      <c r="G89" s="60" t="e">
        <f>ROUND(VLOOKUP(A89,Skills!A62:K362,3,FALSE)
+(((VLOOKUP(B89,$A$7:$T$26,15,FALSE)*1.4)*VLOOKUP(A89,Skills!$A$4:$K$304,4,FALSE))
+((VLOOKUP(B89,$A$7:$T$26,17,FALSE)*1.4)*VLOOKUP(A89,Skills!$A$4:$K$304,5,FALSE))
+(VLOOKUP(B89,$A$7:$T$26,19,FALSE)*VLOOKUP(A89,Skills!$A$4:$K$304,6,FALSE))
+(VLOOKUP(B89,$A$7:$T84,20,FALSE)*VLOOKUP(A89,Skills!$A$4:$K$304,7,FALSE)))
-(($E$4*VLOOKUP(A89,Skills!$A$4:$K$304,8,FALSE))
+($F$4*VLOOKUP(A89,Skills!$A$4:$K$304,9,FALSE))
+($H$4*VLOOKUP(A89,Skills!$A$4:$K$304,10,FALSE))
+($I$4*VLOOKUP(A89,Skills!$A$4:$K$304,11,FALSE))),0)</f>
        <v>#N/A</v>
      </c>
      <c r="H89" s="59" t="e">
        <f>ROUND(VLOOKUP(A89,Skills!A62:K362,3,FALSE)
+((VLOOKUP(B89,$A$7:$T$26,15,FALSE)*VLOOKUP(A89,Skills!$A$4:$K$304,4,FALSE))
+(VLOOKUP(B89,$A$7:$T$26,17,FALSE)*VLOOKUP(A89,Skills!$A$4:$K$304,5,FALSE))
+(VLOOKUP(B89,$A$7:$T$26,19,FALSE)*VLOOKUP(A89,Skills!$A$4:$K$304,6,FALSE))
+(VLOOKUP(B89,$A$7:$T84,20,FALSE)*VLOOKUP(A89,Skills!$A$4:$K$304,7,FALSE)))
-((($E$4*1.2)*VLOOKUP(A89,Skills!$A$4:$K$304,8,FALSE))
+(($F$4*1.2)*VLOOKUP(A89,Skills!$A$4:$K$304,9,FALSE))
+($H$4*VLOOKUP(A89,Skills!$A$4:$K$304,10,FALSE))
+($I$4*VLOOKUP(A89,Skills!$A$4:$K$304,11,FALSE))),0)</f>
        <v>#N/A</v>
      </c>
      <c r="I89" s="61" t="e">
        <f>ROUND(VLOOKUP(A89,Skills!A62:K362,3,FALSE)
+((VLOOKUP(B89,$A$7:$T$26,15,FALSE)*VLOOKUP(A89,Skills!$A$4:$K$304,4,FALSE))
+(VLOOKUP(B89,$A$7:$T$26,17,FALSE)*VLOOKUP(A89,Skills!$A$4:$K$304,5,FALSE))
+(VLOOKUP(B89,$A$7:$T$26,19,FALSE)*VLOOKUP(A89,Skills!$A$4:$K$304,6,FALSE))
+(VLOOKUP(B89,$A$7:$T84,20,FALSE)*VLOOKUP(A89,Skills!$A$4:$K$304,7,FALSE)))
-((($E$4*1.4)*VLOOKUP(A89,Skills!$A$4:$K$304,8,FALSE))
+(($F$4*1.4)*VLOOKUP(A89,Skills!$A$4:$K$304,9,FALSE))
+($H$4*VLOOKUP(A89,Skills!$A$4:$K$304,10,FALSE))
+($I$4*VLOOKUP(A89,Skills!$A$4:$K$304,11,FALSE))),0)</f>
        <v>#N/A</v>
      </c>
      <c r="K89" s="68"/>
      <c r="L89" s="45">
        <f>EnemySkills!A62</f>
        <v>0</v>
      </c>
      <c r="M89" s="60" t="e">
        <f ca="1">ROUND(VLOOKUP($L89,EnemySkills!$A$4:$K$304,3,FALSE)
+(
 ($D$4*VLOOKUP($L89,EnemySkills!$A$4:$K$304,4,FALSE))
+($F$4*VLOOKUP($L89,EnemySkills!$A$4:$K$304,5,FALSE))
+($H$4*VLOOKUP($L89,EnemySkills!$A$4:$K$304,6,FALSE))
+($I$4*VLOOKUP($L89,EnemySkills!$A$4:$K$304,7,FALSE))
)-(
 (VLOOKUP(M$30,$A$7:$T$26,16,FALSE)*VLOOKUP($L89,EnemySkills!$A$4:$K$304,8,FALSE))
+(VLOOKUP(M$30,$A$7:$T$26,18,FALSE)*VLOOKUP($L89,EnemySkills!$A$4:$K$304,9,FALSE))
+(VLOOKUP(M$30,$A$7:$T$26,19,FALSE)*VLOOKUP($L89,EnemySkills!$A$4:$K$304,10,FALSE))
+(VLOOKUP(M$30,$A$7:$T$26,20,FALSE)*VLOOKUP($L89,EnemySkills!$A$4:$K$304,11,FALSE))
),0)</f>
        <v>#N/A</v>
      </c>
      <c r="N89" s="60" t="e">
        <f ca="1">ROUND(VLOOKUP($L89,EnemySkills!$A$4:$K$304,3,FALSE)
+(
 ($D$4*VLOOKUP($L89,EnemySkills!$A$4:$K$304,4,FALSE))
+($F$4*VLOOKUP($L89,EnemySkills!$A$4:$K$304,5,FALSE))
+($H$4*VLOOKUP($L89,EnemySkills!$A$4:$K$304,6,FALSE))
+($I$4*VLOOKUP($L89,EnemySkills!$A$4:$K$304,7,FALSE))
)-(
 (VLOOKUP(N$30,$A$7:$T$26,16,FALSE)*VLOOKUP($L89,EnemySkills!$A$4:$K$304,8,FALSE))
+(VLOOKUP(N$30,$A$7:$T$26,18,FALSE)*VLOOKUP($L89,EnemySkills!$A$4:$K$304,9,FALSE))
+(VLOOKUP(N$30,$A$7:$T$26,19,FALSE)*VLOOKUP($L89,EnemySkills!$A$4:$K$304,10,FALSE))
+(VLOOKUP(N$30,$A$7:$T$26,20,FALSE)*VLOOKUP($L89,EnemySkills!$A$4:$K$304,11,FALSE))
),0)</f>
        <v>#N/A</v>
      </c>
      <c r="O89" s="60" t="e">
        <f ca="1">ROUND(VLOOKUP($L89,EnemySkills!$A$4:$K$304,3,FALSE)
+(
 ($D$4*VLOOKUP($L89,EnemySkills!$A$4:$K$304,4,FALSE))
+($F$4*VLOOKUP($L89,EnemySkills!$A$4:$K$304,5,FALSE))
+($H$4*VLOOKUP($L89,EnemySkills!$A$4:$K$304,6,FALSE))
+($I$4*VLOOKUP($L89,EnemySkills!$A$4:$K$304,7,FALSE))
)-(
 (VLOOKUP(O$30,$A$7:$T$26,16,FALSE)*VLOOKUP($L89,EnemySkills!$A$4:$K$304,8,FALSE))
+(VLOOKUP(O$30,$A$7:$T$26,18,FALSE)*VLOOKUP($L89,EnemySkills!$A$4:$K$304,9,FALSE))
+(VLOOKUP(O$30,$A$7:$T$26,19,FALSE)*VLOOKUP($L89,EnemySkills!$A$4:$K$304,10,FALSE))
+(VLOOKUP(O$30,$A$7:$T$26,20,FALSE)*VLOOKUP($L89,EnemySkills!$A$4:$K$304,11,FALSE))
),0)</f>
        <v>#N/A</v>
      </c>
      <c r="P89" s="60" t="e">
        <f ca="1">ROUND(VLOOKUP($L89,EnemySkills!$A$4:$K$304,3,FALSE)
+(
 ($D$4*VLOOKUP($L89,EnemySkills!$A$4:$K$304,4,FALSE))
+($F$4*VLOOKUP($L89,EnemySkills!$A$4:$K$304,5,FALSE))
+($H$4*VLOOKUP($L89,EnemySkills!$A$4:$K$304,6,FALSE))
+($I$4*VLOOKUP($L89,EnemySkills!$A$4:$K$304,7,FALSE))
)-(
 (VLOOKUP(P$30,$A$7:$T$26,16,FALSE)*VLOOKUP($L89,EnemySkills!$A$4:$K$304,8,FALSE))
+(VLOOKUP(P$30,$A$7:$T$26,18,FALSE)*VLOOKUP($L89,EnemySkills!$A$4:$K$304,9,FALSE))
+(VLOOKUP(P$30,$A$7:$T$26,19,FALSE)*VLOOKUP($L89,EnemySkills!$A$4:$K$304,10,FALSE))
+(VLOOKUP(P$30,$A$7:$T$26,20,FALSE)*VLOOKUP($L89,EnemySkills!$A$4:$K$304,11,FALSE))
),0)</f>
        <v>#N/A</v>
      </c>
      <c r="Q89" s="60" t="e">
        <f ca="1">ROUND(VLOOKUP($L89,EnemySkills!$A$4:$K$304,3,FALSE)
+(
 ($D$4*VLOOKUP($L89,EnemySkills!$A$4:$K$304,4,FALSE))
+($F$4*VLOOKUP($L89,EnemySkills!$A$4:$K$304,5,FALSE))
+($H$4*VLOOKUP($L89,EnemySkills!$A$4:$K$304,6,FALSE))
+($I$4*VLOOKUP($L89,EnemySkills!$A$4:$K$304,7,FALSE))
)-(
 (VLOOKUP(Q$30,$A$7:$T$26,16,FALSE)*VLOOKUP($L89,EnemySkills!$A$4:$K$304,8,FALSE))
+(VLOOKUP(Q$30,$A$7:$T$26,18,FALSE)*VLOOKUP($L89,EnemySkills!$A$4:$K$304,9,FALSE))
+(VLOOKUP(Q$30,$A$7:$T$26,19,FALSE)*VLOOKUP($L89,EnemySkills!$A$4:$K$304,10,FALSE))
+(VLOOKUP(Q$30,$A$7:$T$26,20,FALSE)*VLOOKUP($L89,EnemySkills!$A$4:$K$304,11,FALSE))
),0)</f>
        <v>#N/A</v>
      </c>
      <c r="R89" s="60" t="e">
        <f ca="1">ROUND(VLOOKUP($L89,EnemySkills!$A$4:$K$304,3,FALSE)
+(
 ($D$4*VLOOKUP($L89,EnemySkills!$A$4:$K$304,4,FALSE))
+($F$4*VLOOKUP($L89,EnemySkills!$A$4:$K$304,5,FALSE))
+($H$4*VLOOKUP($L89,EnemySkills!$A$4:$K$304,6,FALSE))
+($I$4*VLOOKUP($L89,EnemySkills!$A$4:$K$304,7,FALSE))
)-(
 (VLOOKUP(R$30,$A$7:$T$26,16,FALSE)*VLOOKUP($L89,EnemySkills!$A$4:$K$304,8,FALSE))
+(VLOOKUP(R$30,$A$7:$T$26,18,FALSE)*VLOOKUP($L89,EnemySkills!$A$4:$K$304,9,FALSE))
+(VLOOKUP(R$30,$A$7:$T$26,19,FALSE)*VLOOKUP($L89,EnemySkills!$A$4:$K$304,10,FALSE))
+(VLOOKUP(R$30,$A$7:$T$26,20,FALSE)*VLOOKUP($L89,EnemySkills!$A$4:$K$304,11,FALSE))
),0)</f>
        <v>#N/A</v>
      </c>
      <c r="S89" s="60" t="e">
        <f ca="1">ROUND(VLOOKUP($L89,EnemySkills!$A$4:$K$304,3,FALSE)
+(
 ($D$4*VLOOKUP($L89,EnemySkills!$A$4:$K$304,4,FALSE))
+($F$4*VLOOKUP($L89,EnemySkills!$A$4:$K$304,5,FALSE))
+($H$4*VLOOKUP($L89,EnemySkills!$A$4:$K$304,6,FALSE))
+($I$4*VLOOKUP($L89,EnemySkills!$A$4:$K$304,7,FALSE))
)-(
 (VLOOKUP(S$30,$A$7:$T$26,16,FALSE)*VLOOKUP($L89,EnemySkills!$A$4:$K$304,8,FALSE))
+(VLOOKUP(S$30,$A$7:$T$26,18,FALSE)*VLOOKUP($L89,EnemySkills!$A$4:$K$304,9,FALSE))
+(VLOOKUP(S$30,$A$7:$T$26,19,FALSE)*VLOOKUP($L89,EnemySkills!$A$4:$K$304,10,FALSE))
+(VLOOKUP(S$30,$A$7:$T$26,20,FALSE)*VLOOKUP($L89,EnemySkills!$A$4:$K$304,11,FALSE))
),0)</f>
        <v>#N/A</v>
      </c>
      <c r="T89" s="60" t="e">
        <f ca="1">ROUND(VLOOKUP($L89,EnemySkills!$A$4:$K$304,3,FALSE)
+(
 ($D$4*VLOOKUP($L89,EnemySkills!$A$4:$K$304,4,FALSE))
+($F$4*VLOOKUP($L89,EnemySkills!$A$4:$K$304,5,FALSE))
+($H$4*VLOOKUP($L89,EnemySkills!$A$4:$K$304,6,FALSE))
+($I$4*VLOOKUP($L89,EnemySkills!$A$4:$K$304,7,FALSE))
)-(
 (VLOOKUP(T$30,$A$7:$T$26,16,FALSE)*VLOOKUP($L89,EnemySkills!$A$4:$K$304,8,FALSE))
+(VLOOKUP(T$30,$A$7:$T$26,18,FALSE)*VLOOKUP($L89,EnemySkills!$A$4:$K$304,9,FALSE))
+(VLOOKUP(T$30,$A$7:$T$26,19,FALSE)*VLOOKUP($L89,EnemySkills!$A$4:$K$304,10,FALSE))
+(VLOOKUP(T$30,$A$7:$T$26,20,FALSE)*VLOOKUP($L89,EnemySkills!$A$4:$K$304,11,FALSE))
),0)</f>
        <v>#N/A</v>
      </c>
      <c r="U89" s="60" t="e">
        <f ca="1">ROUND(VLOOKUP($L89,EnemySkills!$A$4:$K$304,3,FALSE)
+(
 ($D$4*VLOOKUP($L89,EnemySkills!$A$4:$K$304,4,FALSE))
+($F$4*VLOOKUP($L89,EnemySkills!$A$4:$K$304,5,FALSE))
+($H$4*VLOOKUP($L89,EnemySkills!$A$4:$K$304,6,FALSE))
+($I$4*VLOOKUP($L89,EnemySkills!$A$4:$K$304,7,FALSE))
)-(
 (VLOOKUP(U$30,$A$7:$T$26,16,FALSE)*VLOOKUP($L89,EnemySkills!$A$4:$K$304,8,FALSE))
+(VLOOKUP(U$30,$A$7:$T$26,18,FALSE)*VLOOKUP($L89,EnemySkills!$A$4:$K$304,9,FALSE))
+(VLOOKUP(U$30,$A$7:$T$26,19,FALSE)*VLOOKUP($L89,EnemySkills!$A$4:$K$304,10,FALSE))
+(VLOOKUP(U$30,$A$7:$T$26,20,FALSE)*VLOOKUP($L89,EnemySkills!$A$4:$K$304,11,FALSE))
),0)</f>
        <v>#N/A</v>
      </c>
      <c r="V89" s="60" t="e">
        <f ca="1">ROUND(VLOOKUP($L89,EnemySkills!$A$4:$K$304,3,FALSE)
+(
 ($D$4*VLOOKUP($L89,EnemySkills!$A$4:$K$304,4,FALSE))
+($F$4*VLOOKUP($L89,EnemySkills!$A$4:$K$304,5,FALSE))
+($H$4*VLOOKUP($L89,EnemySkills!$A$4:$K$304,6,FALSE))
+($I$4*VLOOKUP($L89,EnemySkills!$A$4:$K$304,7,FALSE))
)-(
 (VLOOKUP(V$30,$A$7:$T$26,16,FALSE)*VLOOKUP($L89,EnemySkills!$A$4:$K$304,8,FALSE))
+(VLOOKUP(V$30,$A$7:$T$26,18,FALSE)*VLOOKUP($L89,EnemySkills!$A$4:$K$304,9,FALSE))
+(VLOOKUP(V$30,$A$7:$T$26,19,FALSE)*VLOOKUP($L89,EnemySkills!$A$4:$K$304,10,FALSE))
+(VLOOKUP(V$30,$A$7:$T$26,20,FALSE)*VLOOKUP($L89,EnemySkills!$A$4:$K$304,11,FALSE))
),0)</f>
        <v>#N/A</v>
      </c>
      <c r="W89" s="60" t="e">
        <f ca="1">ROUND(VLOOKUP($L89,EnemySkills!$A$4:$K$304,3,FALSE)
+(
 ($D$4*VLOOKUP($L89,EnemySkills!$A$4:$K$304,4,FALSE))
+($F$4*VLOOKUP($L89,EnemySkills!$A$4:$K$304,5,FALSE))
+($H$4*VLOOKUP($L89,EnemySkills!$A$4:$K$304,6,FALSE))
+($I$4*VLOOKUP($L89,EnemySkills!$A$4:$K$304,7,FALSE))
)-(
 (VLOOKUP(W$30,$A$7:$T$26,16,FALSE)*VLOOKUP($L89,EnemySkills!$A$4:$K$304,8,FALSE))
+(VLOOKUP(W$30,$A$7:$T$26,18,FALSE)*VLOOKUP($L89,EnemySkills!$A$4:$K$304,9,FALSE))
+(VLOOKUP(W$30,$A$7:$T$26,19,FALSE)*VLOOKUP($L89,EnemySkills!$A$4:$K$304,10,FALSE))
+(VLOOKUP(W$30,$A$7:$T$26,20,FALSE)*VLOOKUP($L89,EnemySkills!$A$4:$K$304,11,FALSE))
),0)</f>
        <v>#N/A</v>
      </c>
      <c r="X89" s="60" t="e">
        <f ca="1">ROUND(VLOOKUP($L89,EnemySkills!$A$4:$K$304,3,FALSE)
+(
 ($D$4*VLOOKUP($L89,EnemySkills!$A$4:$K$304,4,FALSE))
+($F$4*VLOOKUP($L89,EnemySkills!$A$4:$K$304,5,FALSE))
+($H$4*VLOOKUP($L89,EnemySkills!$A$4:$K$304,6,FALSE))
+($I$4*VLOOKUP($L89,EnemySkills!$A$4:$K$304,7,FALSE))
)-(
 (VLOOKUP(X$30,$A$7:$T$26,16,FALSE)*VLOOKUP($L89,EnemySkills!$A$4:$K$304,8,FALSE))
+(VLOOKUP(X$30,$A$7:$T$26,18,FALSE)*VLOOKUP($L89,EnemySkills!$A$4:$K$304,9,FALSE))
+(VLOOKUP(X$30,$A$7:$T$26,19,FALSE)*VLOOKUP($L89,EnemySkills!$A$4:$K$304,10,FALSE))
+(VLOOKUP(X$30,$A$7:$T$26,20,FALSE)*VLOOKUP($L89,EnemySkills!$A$4:$K$304,11,FALSE))
),0)</f>
        <v>#N/A</v>
      </c>
      <c r="Y89" s="60" t="e">
        <f ca="1">ROUND(VLOOKUP($L89,EnemySkills!$A$4:$K$304,3,FALSE)
+(
 ($D$4*VLOOKUP($L89,EnemySkills!$A$4:$K$304,4,FALSE))
+($F$4*VLOOKUP($L89,EnemySkills!$A$4:$K$304,5,FALSE))
+($H$4*VLOOKUP($L89,EnemySkills!$A$4:$K$304,6,FALSE))
+($I$4*VLOOKUP($L89,EnemySkills!$A$4:$K$304,7,FALSE))
)-(
 (VLOOKUP(Y$30,$A$7:$T$26,16,FALSE)*VLOOKUP($L89,EnemySkills!$A$4:$K$304,8,FALSE))
+(VLOOKUP(Y$30,$A$7:$T$26,18,FALSE)*VLOOKUP($L89,EnemySkills!$A$4:$K$304,9,FALSE))
+(VLOOKUP(Y$30,$A$7:$T$26,19,FALSE)*VLOOKUP($L89,EnemySkills!$A$4:$K$304,10,FALSE))
+(VLOOKUP(Y$30,$A$7:$T$26,20,FALSE)*VLOOKUP($L89,EnemySkills!$A$4:$K$304,11,FALSE))
),0)</f>
        <v>#N/A</v>
      </c>
      <c r="Z89" s="60" t="e">
        <f ca="1">ROUND(VLOOKUP($L89,EnemySkills!$A$4:$K$304,3,FALSE)
+(
 ($D$4*VLOOKUP($L89,EnemySkills!$A$4:$K$304,4,FALSE))
+($F$4*VLOOKUP($L89,EnemySkills!$A$4:$K$304,5,FALSE))
+($H$4*VLOOKUP($L89,EnemySkills!$A$4:$K$304,6,FALSE))
+($I$4*VLOOKUP($L89,EnemySkills!$A$4:$K$304,7,FALSE))
)-(
 (VLOOKUP(Z$30,$A$7:$T$26,16,FALSE)*VLOOKUP($L89,EnemySkills!$A$4:$K$304,8,FALSE))
+(VLOOKUP(Z$30,$A$7:$T$26,18,FALSE)*VLOOKUP($L89,EnemySkills!$A$4:$K$304,9,FALSE))
+(VLOOKUP(Z$30,$A$7:$T$26,19,FALSE)*VLOOKUP($L89,EnemySkills!$A$4:$K$304,10,FALSE))
+(VLOOKUP(Z$30,$A$7:$T$26,20,FALSE)*VLOOKUP($L89,EnemySkills!$A$4:$K$304,11,FALSE))
),0)</f>
        <v>#N/A</v>
      </c>
      <c r="AA89" s="60" t="e">
        <f ca="1">ROUND(VLOOKUP($L89,EnemySkills!$A$4:$K$304,3,FALSE)
+(
 ($D$4*VLOOKUP($L89,EnemySkills!$A$4:$K$304,4,FALSE))
+($F$4*VLOOKUP($L89,EnemySkills!$A$4:$K$304,5,FALSE))
+($H$4*VLOOKUP($L89,EnemySkills!$A$4:$K$304,6,FALSE))
+($I$4*VLOOKUP($L89,EnemySkills!$A$4:$K$304,7,FALSE))
)-(
 (VLOOKUP(AA$30,$A$7:$T$26,16,FALSE)*VLOOKUP($L89,EnemySkills!$A$4:$K$304,8,FALSE))
+(VLOOKUP(AA$30,$A$7:$T$26,18,FALSE)*VLOOKUP($L89,EnemySkills!$A$4:$K$304,9,FALSE))
+(VLOOKUP(AA$30,$A$7:$T$26,19,FALSE)*VLOOKUP($L89,EnemySkills!$A$4:$K$304,10,FALSE))
+(VLOOKUP(AA$30,$A$7:$T$26,20,FALSE)*VLOOKUP($L89,EnemySkills!$A$4:$K$304,11,FALSE))
),0)</f>
        <v>#N/A</v>
      </c>
      <c r="AB89" s="60" t="e">
        <f ca="1">ROUND(VLOOKUP($L89,EnemySkills!$A$4:$K$304,3,FALSE)
+(
 ($D$4*VLOOKUP($L89,EnemySkills!$A$4:$K$304,4,FALSE))
+($F$4*VLOOKUP($L89,EnemySkills!$A$4:$K$304,5,FALSE))
+($H$4*VLOOKUP($L89,EnemySkills!$A$4:$K$304,6,FALSE))
+($I$4*VLOOKUP($L89,EnemySkills!$A$4:$K$304,7,FALSE))
)-(
 (VLOOKUP(AB$30,$A$7:$T$26,16,FALSE)*VLOOKUP($L89,EnemySkills!$A$4:$K$304,8,FALSE))
+(VLOOKUP(AB$30,$A$7:$T$26,18,FALSE)*VLOOKUP($L89,EnemySkills!$A$4:$K$304,9,FALSE))
+(VLOOKUP(AB$30,$A$7:$T$26,19,FALSE)*VLOOKUP($L89,EnemySkills!$A$4:$K$304,10,FALSE))
+(VLOOKUP(AB$30,$A$7:$T$26,20,FALSE)*VLOOKUP($L89,EnemySkills!$A$4:$K$304,11,FALSE))
),0)</f>
        <v>#N/A</v>
      </c>
      <c r="AC89" s="60" t="e">
        <f ca="1">ROUND(VLOOKUP($L89,EnemySkills!$A$4:$K$304,3,FALSE)
+(
 ($D$4*VLOOKUP($L89,EnemySkills!$A$4:$K$304,4,FALSE))
+($F$4*VLOOKUP($L89,EnemySkills!$A$4:$K$304,5,FALSE))
+($H$4*VLOOKUP($L89,EnemySkills!$A$4:$K$304,6,FALSE))
+($I$4*VLOOKUP($L89,EnemySkills!$A$4:$K$304,7,FALSE))
)-(
 (VLOOKUP(AC$30,$A$7:$T$26,16,FALSE)*VLOOKUP($L89,EnemySkills!$A$4:$K$304,8,FALSE))
+(VLOOKUP(AC$30,$A$7:$T$26,18,FALSE)*VLOOKUP($L89,EnemySkills!$A$4:$K$304,9,FALSE))
+(VLOOKUP(AC$30,$A$7:$T$26,19,FALSE)*VLOOKUP($L89,EnemySkills!$A$4:$K$304,10,FALSE))
+(VLOOKUP(AC$30,$A$7:$T$26,20,FALSE)*VLOOKUP($L89,EnemySkills!$A$4:$K$304,11,FALSE))
),0)</f>
        <v>#N/A</v>
      </c>
      <c r="AD89" s="60" t="e">
        <f ca="1">ROUND(VLOOKUP($L89,EnemySkills!$A$4:$K$304,3,FALSE)
+(
 ($D$4*VLOOKUP($L89,EnemySkills!$A$4:$K$304,4,FALSE))
+($F$4*VLOOKUP($L89,EnemySkills!$A$4:$K$304,5,FALSE))
+($H$4*VLOOKUP($L89,EnemySkills!$A$4:$K$304,6,FALSE))
+($I$4*VLOOKUP($L89,EnemySkills!$A$4:$K$304,7,FALSE))
)-(
 (VLOOKUP(AD$30,$A$7:$T$26,16,FALSE)*VLOOKUP($L89,EnemySkills!$A$4:$K$304,8,FALSE))
+(VLOOKUP(AD$30,$A$7:$T$26,18,FALSE)*VLOOKUP($L89,EnemySkills!$A$4:$K$304,9,FALSE))
+(VLOOKUP(AD$30,$A$7:$T$26,19,FALSE)*VLOOKUP($L89,EnemySkills!$A$4:$K$304,10,FALSE))
+(VLOOKUP(AD$30,$A$7:$T$26,20,FALSE)*VLOOKUP($L89,EnemySkills!$A$4:$K$304,11,FALSE))
),0)</f>
        <v>#N/A</v>
      </c>
      <c r="AE89" s="60" t="e">
        <f ca="1">ROUND(VLOOKUP($L89,EnemySkills!$A$4:$K$304,3,FALSE)
+(
 ($D$4*VLOOKUP($L89,EnemySkills!$A$4:$K$304,4,FALSE))
+($F$4*VLOOKUP($L89,EnemySkills!$A$4:$K$304,5,FALSE))
+($H$4*VLOOKUP($L89,EnemySkills!$A$4:$K$304,6,FALSE))
+($I$4*VLOOKUP($L89,EnemySkills!$A$4:$K$304,7,FALSE))
)-(
 (VLOOKUP(AE$30,$A$7:$T$26,16,FALSE)*VLOOKUP($L89,EnemySkills!$A$4:$K$304,8,FALSE))
+(VLOOKUP(AE$30,$A$7:$T$26,18,FALSE)*VLOOKUP($L89,EnemySkills!$A$4:$K$304,9,FALSE))
+(VLOOKUP(AE$30,$A$7:$T$26,19,FALSE)*VLOOKUP($L89,EnemySkills!$A$4:$K$304,10,FALSE))
+(VLOOKUP(AE$30,$A$7:$T$26,20,FALSE)*VLOOKUP($L89,EnemySkills!$A$4:$K$304,11,FALSE))
),0)</f>
        <v>#N/A</v>
      </c>
      <c r="AF89" s="60" t="e">
        <f ca="1">ROUND(VLOOKUP($L89,EnemySkills!$A$4:$K$304,3,FALSE)
+(
 ($D$4*VLOOKUP($L89,EnemySkills!$A$4:$K$304,4,FALSE))
+($F$4*VLOOKUP($L89,EnemySkills!$A$4:$K$304,5,FALSE))
+($H$4*VLOOKUP($L89,EnemySkills!$A$4:$K$304,6,FALSE))
+($I$4*VLOOKUP($L89,EnemySkills!$A$4:$K$304,7,FALSE))
)-(
 (VLOOKUP(AF$30,$A$7:$T$26,16,FALSE)*VLOOKUP($L89,EnemySkills!$A$4:$K$304,8,FALSE))
+(VLOOKUP(AF$30,$A$7:$T$26,18,FALSE)*VLOOKUP($L89,EnemySkills!$A$4:$K$304,9,FALSE))
+(VLOOKUP(AF$30,$A$7:$T$26,19,FALSE)*VLOOKUP($L89,EnemySkills!$A$4:$K$304,10,FALSE))
+(VLOOKUP(AF$30,$A$7:$T$26,20,FALSE)*VLOOKUP($L89,EnemySkills!$A$4:$K$304,11,FALSE))
),0)</f>
        <v>#N/A</v>
      </c>
    </row>
    <row r="90" spans="1:32" x14ac:dyDescent="0.25">
      <c r="A90" s="45">
        <f>Skills!A63</f>
        <v>0</v>
      </c>
      <c r="B90" s="75" t="e">
        <f>VLOOKUP($A90,Skills!$A$4:$C$304,2,FALSE)</f>
        <v>#N/A</v>
      </c>
      <c r="C90" s="75"/>
      <c r="D90" s="59" t="e">
        <f>ROUND(VLOOKUP(A90,Skills!A63:K363,3,FALSE)
+((VLOOKUP(B90,$A$7:$T$26,15,FALSE)*VLOOKUP(A90,Skills!$A$4:$K$304,4,FALSE))
+(VLOOKUP(B90,$A$7:$T$26,17,FALSE)*VLOOKUP(A90,Skills!$A$4:$K$304,5,FALSE))
+(VLOOKUP(B90,$A$7:$T$26,19,FALSE)*VLOOKUP(A90,Skills!$A$4:$K$304,6,FALSE))
+(VLOOKUP(B90,$A$7:$T85,20,FALSE)*VLOOKUP(A90,Skills!$A$4:$K$304,7,FALSE)))
-(($E$4*VLOOKUP(A90,Skills!$A$4:$K$304,8,FALSE))
+($F$4*VLOOKUP(A90,Skills!$A$4:$K$304,9,FALSE))
+($H$4*VLOOKUP(A90,Skills!$A$4:$K$304,10,FALSE))
+($I$4*VLOOKUP(A90,Skills!$A$4:$K$304,11,FALSE))),0)</f>
        <v>#N/A</v>
      </c>
      <c r="E90" s="60" t="e">
        <f t="shared" si="8"/>
        <v>#N/A</v>
      </c>
      <c r="F90" s="59" t="e">
        <f>ROUND(VLOOKUP(A90,Skills!A63:K363,3,FALSE)
+(((VLOOKUP(B90,$A$7:$T$26,15,FALSE)*1.2)*VLOOKUP(A90,Skills!$A$4:$K$304,4,FALSE))
+((VLOOKUP(B90,$A$7:$T$26,17,FALSE)*1.2)*VLOOKUP(A90,Skills!$A$4:$K$304,5,FALSE))
+(VLOOKUP(B90,$A$7:$T$26,19,FALSE)*VLOOKUP(A90,Skills!$A$4:$K$304,6,FALSE))
+(VLOOKUP(B90,$A$7:$T85,20,FALSE)*VLOOKUP(A90,Skills!$A$4:$K$304,7,FALSE)))
-(($E$4*VLOOKUP(A90,Skills!$A$4:$K$304,8,FALSE))
+($F$4*VLOOKUP(A90,Skills!$A$4:$K$304,9,FALSE))
+($H$4*VLOOKUP(A90,Skills!$A$4:$K$304,10,FALSE))
+($I$4*VLOOKUP(A90,Skills!$A$4:$K$304,11,FALSE))),0)</f>
        <v>#N/A</v>
      </c>
      <c r="G90" s="60" t="e">
        <f>ROUND(VLOOKUP(A90,Skills!A63:K363,3,FALSE)
+(((VLOOKUP(B90,$A$7:$T$26,15,FALSE)*1.4)*VLOOKUP(A90,Skills!$A$4:$K$304,4,FALSE))
+((VLOOKUP(B90,$A$7:$T$26,17,FALSE)*1.4)*VLOOKUP(A90,Skills!$A$4:$K$304,5,FALSE))
+(VLOOKUP(B90,$A$7:$T$26,19,FALSE)*VLOOKUP(A90,Skills!$A$4:$K$304,6,FALSE))
+(VLOOKUP(B90,$A$7:$T85,20,FALSE)*VLOOKUP(A90,Skills!$A$4:$K$304,7,FALSE)))
-(($E$4*VLOOKUP(A90,Skills!$A$4:$K$304,8,FALSE))
+($F$4*VLOOKUP(A90,Skills!$A$4:$K$304,9,FALSE))
+($H$4*VLOOKUP(A90,Skills!$A$4:$K$304,10,FALSE))
+($I$4*VLOOKUP(A90,Skills!$A$4:$K$304,11,FALSE))),0)</f>
        <v>#N/A</v>
      </c>
      <c r="H90" s="59" t="e">
        <f>ROUND(VLOOKUP(A90,Skills!A63:K363,3,FALSE)
+((VLOOKUP(B90,$A$7:$T$26,15,FALSE)*VLOOKUP(A90,Skills!$A$4:$K$304,4,FALSE))
+(VLOOKUP(B90,$A$7:$T$26,17,FALSE)*VLOOKUP(A90,Skills!$A$4:$K$304,5,FALSE))
+(VLOOKUP(B90,$A$7:$T$26,19,FALSE)*VLOOKUP(A90,Skills!$A$4:$K$304,6,FALSE))
+(VLOOKUP(B90,$A$7:$T85,20,FALSE)*VLOOKUP(A90,Skills!$A$4:$K$304,7,FALSE)))
-((($E$4*1.2)*VLOOKUP(A90,Skills!$A$4:$K$304,8,FALSE))
+(($F$4*1.2)*VLOOKUP(A90,Skills!$A$4:$K$304,9,FALSE))
+($H$4*VLOOKUP(A90,Skills!$A$4:$K$304,10,FALSE))
+($I$4*VLOOKUP(A90,Skills!$A$4:$K$304,11,FALSE))),0)</f>
        <v>#N/A</v>
      </c>
      <c r="I90" s="61" t="e">
        <f>ROUND(VLOOKUP(A90,Skills!A63:K363,3,FALSE)
+((VLOOKUP(B90,$A$7:$T$26,15,FALSE)*VLOOKUP(A90,Skills!$A$4:$K$304,4,FALSE))
+(VLOOKUP(B90,$A$7:$T$26,17,FALSE)*VLOOKUP(A90,Skills!$A$4:$K$304,5,FALSE))
+(VLOOKUP(B90,$A$7:$T$26,19,FALSE)*VLOOKUP(A90,Skills!$A$4:$K$304,6,FALSE))
+(VLOOKUP(B90,$A$7:$T85,20,FALSE)*VLOOKUP(A90,Skills!$A$4:$K$304,7,FALSE)))
-((($E$4*1.4)*VLOOKUP(A90,Skills!$A$4:$K$304,8,FALSE))
+(($F$4*1.4)*VLOOKUP(A90,Skills!$A$4:$K$304,9,FALSE))
+($H$4*VLOOKUP(A90,Skills!$A$4:$K$304,10,FALSE))
+($I$4*VLOOKUP(A90,Skills!$A$4:$K$304,11,FALSE))),0)</f>
        <v>#N/A</v>
      </c>
      <c r="K90" s="68"/>
      <c r="L90" s="45">
        <f>EnemySkills!A63</f>
        <v>0</v>
      </c>
      <c r="M90" s="60" t="e">
        <f ca="1">ROUND(VLOOKUP($L90,EnemySkills!$A$4:$K$304,3,FALSE)
+(
 ($D$4*VLOOKUP($L90,EnemySkills!$A$4:$K$304,4,FALSE))
+($F$4*VLOOKUP($L90,EnemySkills!$A$4:$K$304,5,FALSE))
+($H$4*VLOOKUP($L90,EnemySkills!$A$4:$K$304,6,FALSE))
+($I$4*VLOOKUP($L90,EnemySkills!$A$4:$K$304,7,FALSE))
)-(
 (VLOOKUP(M$30,$A$7:$T$26,16,FALSE)*VLOOKUP($L90,EnemySkills!$A$4:$K$304,8,FALSE))
+(VLOOKUP(M$30,$A$7:$T$26,18,FALSE)*VLOOKUP($L90,EnemySkills!$A$4:$K$304,9,FALSE))
+(VLOOKUP(M$30,$A$7:$T$26,19,FALSE)*VLOOKUP($L90,EnemySkills!$A$4:$K$304,10,FALSE))
+(VLOOKUP(M$30,$A$7:$T$26,20,FALSE)*VLOOKUP($L90,EnemySkills!$A$4:$K$304,11,FALSE))
),0)</f>
        <v>#N/A</v>
      </c>
      <c r="N90" s="60" t="e">
        <f ca="1">ROUND(VLOOKUP($L90,EnemySkills!$A$4:$K$304,3,FALSE)
+(
 ($D$4*VLOOKUP($L90,EnemySkills!$A$4:$K$304,4,FALSE))
+($F$4*VLOOKUP($L90,EnemySkills!$A$4:$K$304,5,FALSE))
+($H$4*VLOOKUP($L90,EnemySkills!$A$4:$K$304,6,FALSE))
+($I$4*VLOOKUP($L90,EnemySkills!$A$4:$K$304,7,FALSE))
)-(
 (VLOOKUP(N$30,$A$7:$T$26,16,FALSE)*VLOOKUP($L90,EnemySkills!$A$4:$K$304,8,FALSE))
+(VLOOKUP(N$30,$A$7:$T$26,18,FALSE)*VLOOKUP($L90,EnemySkills!$A$4:$K$304,9,FALSE))
+(VLOOKUP(N$30,$A$7:$T$26,19,FALSE)*VLOOKUP($L90,EnemySkills!$A$4:$K$304,10,FALSE))
+(VLOOKUP(N$30,$A$7:$T$26,20,FALSE)*VLOOKUP($L90,EnemySkills!$A$4:$K$304,11,FALSE))
),0)</f>
        <v>#N/A</v>
      </c>
      <c r="O90" s="60" t="e">
        <f ca="1">ROUND(VLOOKUP($L90,EnemySkills!$A$4:$K$304,3,FALSE)
+(
 ($D$4*VLOOKUP($L90,EnemySkills!$A$4:$K$304,4,FALSE))
+($F$4*VLOOKUP($L90,EnemySkills!$A$4:$K$304,5,FALSE))
+($H$4*VLOOKUP($L90,EnemySkills!$A$4:$K$304,6,FALSE))
+($I$4*VLOOKUP($L90,EnemySkills!$A$4:$K$304,7,FALSE))
)-(
 (VLOOKUP(O$30,$A$7:$T$26,16,FALSE)*VLOOKUP($L90,EnemySkills!$A$4:$K$304,8,FALSE))
+(VLOOKUP(O$30,$A$7:$T$26,18,FALSE)*VLOOKUP($L90,EnemySkills!$A$4:$K$304,9,FALSE))
+(VLOOKUP(O$30,$A$7:$T$26,19,FALSE)*VLOOKUP($L90,EnemySkills!$A$4:$K$304,10,FALSE))
+(VLOOKUP(O$30,$A$7:$T$26,20,FALSE)*VLOOKUP($L90,EnemySkills!$A$4:$K$304,11,FALSE))
),0)</f>
        <v>#N/A</v>
      </c>
      <c r="P90" s="60" t="e">
        <f ca="1">ROUND(VLOOKUP($L90,EnemySkills!$A$4:$K$304,3,FALSE)
+(
 ($D$4*VLOOKUP($L90,EnemySkills!$A$4:$K$304,4,FALSE))
+($F$4*VLOOKUP($L90,EnemySkills!$A$4:$K$304,5,FALSE))
+($H$4*VLOOKUP($L90,EnemySkills!$A$4:$K$304,6,FALSE))
+($I$4*VLOOKUP($L90,EnemySkills!$A$4:$K$304,7,FALSE))
)-(
 (VLOOKUP(P$30,$A$7:$T$26,16,FALSE)*VLOOKUP($L90,EnemySkills!$A$4:$K$304,8,FALSE))
+(VLOOKUP(P$30,$A$7:$T$26,18,FALSE)*VLOOKUP($L90,EnemySkills!$A$4:$K$304,9,FALSE))
+(VLOOKUP(P$30,$A$7:$T$26,19,FALSE)*VLOOKUP($L90,EnemySkills!$A$4:$K$304,10,FALSE))
+(VLOOKUP(P$30,$A$7:$T$26,20,FALSE)*VLOOKUP($L90,EnemySkills!$A$4:$K$304,11,FALSE))
),0)</f>
        <v>#N/A</v>
      </c>
      <c r="Q90" s="60" t="e">
        <f ca="1">ROUND(VLOOKUP($L90,EnemySkills!$A$4:$K$304,3,FALSE)
+(
 ($D$4*VLOOKUP($L90,EnemySkills!$A$4:$K$304,4,FALSE))
+($F$4*VLOOKUP($L90,EnemySkills!$A$4:$K$304,5,FALSE))
+($H$4*VLOOKUP($L90,EnemySkills!$A$4:$K$304,6,FALSE))
+($I$4*VLOOKUP($L90,EnemySkills!$A$4:$K$304,7,FALSE))
)-(
 (VLOOKUP(Q$30,$A$7:$T$26,16,FALSE)*VLOOKUP($L90,EnemySkills!$A$4:$K$304,8,FALSE))
+(VLOOKUP(Q$30,$A$7:$T$26,18,FALSE)*VLOOKUP($L90,EnemySkills!$A$4:$K$304,9,FALSE))
+(VLOOKUP(Q$30,$A$7:$T$26,19,FALSE)*VLOOKUP($L90,EnemySkills!$A$4:$K$304,10,FALSE))
+(VLOOKUP(Q$30,$A$7:$T$26,20,FALSE)*VLOOKUP($L90,EnemySkills!$A$4:$K$304,11,FALSE))
),0)</f>
        <v>#N/A</v>
      </c>
      <c r="R90" s="60" t="e">
        <f ca="1">ROUND(VLOOKUP($L90,EnemySkills!$A$4:$K$304,3,FALSE)
+(
 ($D$4*VLOOKUP($L90,EnemySkills!$A$4:$K$304,4,FALSE))
+($F$4*VLOOKUP($L90,EnemySkills!$A$4:$K$304,5,FALSE))
+($H$4*VLOOKUP($L90,EnemySkills!$A$4:$K$304,6,FALSE))
+($I$4*VLOOKUP($L90,EnemySkills!$A$4:$K$304,7,FALSE))
)-(
 (VLOOKUP(R$30,$A$7:$T$26,16,FALSE)*VLOOKUP($L90,EnemySkills!$A$4:$K$304,8,FALSE))
+(VLOOKUP(R$30,$A$7:$T$26,18,FALSE)*VLOOKUP($L90,EnemySkills!$A$4:$K$304,9,FALSE))
+(VLOOKUP(R$30,$A$7:$T$26,19,FALSE)*VLOOKUP($L90,EnemySkills!$A$4:$K$304,10,FALSE))
+(VLOOKUP(R$30,$A$7:$T$26,20,FALSE)*VLOOKUP($L90,EnemySkills!$A$4:$K$304,11,FALSE))
),0)</f>
        <v>#N/A</v>
      </c>
      <c r="S90" s="60" t="e">
        <f ca="1">ROUND(VLOOKUP($L90,EnemySkills!$A$4:$K$304,3,FALSE)
+(
 ($D$4*VLOOKUP($L90,EnemySkills!$A$4:$K$304,4,FALSE))
+($F$4*VLOOKUP($L90,EnemySkills!$A$4:$K$304,5,FALSE))
+($H$4*VLOOKUP($L90,EnemySkills!$A$4:$K$304,6,FALSE))
+($I$4*VLOOKUP($L90,EnemySkills!$A$4:$K$304,7,FALSE))
)-(
 (VLOOKUP(S$30,$A$7:$T$26,16,FALSE)*VLOOKUP($L90,EnemySkills!$A$4:$K$304,8,FALSE))
+(VLOOKUP(S$30,$A$7:$T$26,18,FALSE)*VLOOKUP($L90,EnemySkills!$A$4:$K$304,9,FALSE))
+(VLOOKUP(S$30,$A$7:$T$26,19,FALSE)*VLOOKUP($L90,EnemySkills!$A$4:$K$304,10,FALSE))
+(VLOOKUP(S$30,$A$7:$T$26,20,FALSE)*VLOOKUP($L90,EnemySkills!$A$4:$K$304,11,FALSE))
),0)</f>
        <v>#N/A</v>
      </c>
      <c r="T90" s="60" t="e">
        <f ca="1">ROUND(VLOOKUP($L90,EnemySkills!$A$4:$K$304,3,FALSE)
+(
 ($D$4*VLOOKUP($L90,EnemySkills!$A$4:$K$304,4,FALSE))
+($F$4*VLOOKUP($L90,EnemySkills!$A$4:$K$304,5,FALSE))
+($H$4*VLOOKUP($L90,EnemySkills!$A$4:$K$304,6,FALSE))
+($I$4*VLOOKUP($L90,EnemySkills!$A$4:$K$304,7,FALSE))
)-(
 (VLOOKUP(T$30,$A$7:$T$26,16,FALSE)*VLOOKUP($L90,EnemySkills!$A$4:$K$304,8,FALSE))
+(VLOOKUP(T$30,$A$7:$T$26,18,FALSE)*VLOOKUP($L90,EnemySkills!$A$4:$K$304,9,FALSE))
+(VLOOKUP(T$30,$A$7:$T$26,19,FALSE)*VLOOKUP($L90,EnemySkills!$A$4:$K$304,10,FALSE))
+(VLOOKUP(T$30,$A$7:$T$26,20,FALSE)*VLOOKUP($L90,EnemySkills!$A$4:$K$304,11,FALSE))
),0)</f>
        <v>#N/A</v>
      </c>
      <c r="U90" s="60" t="e">
        <f ca="1">ROUND(VLOOKUP($L90,EnemySkills!$A$4:$K$304,3,FALSE)
+(
 ($D$4*VLOOKUP($L90,EnemySkills!$A$4:$K$304,4,FALSE))
+($F$4*VLOOKUP($L90,EnemySkills!$A$4:$K$304,5,FALSE))
+($H$4*VLOOKUP($L90,EnemySkills!$A$4:$K$304,6,FALSE))
+($I$4*VLOOKUP($L90,EnemySkills!$A$4:$K$304,7,FALSE))
)-(
 (VLOOKUP(U$30,$A$7:$T$26,16,FALSE)*VLOOKUP($L90,EnemySkills!$A$4:$K$304,8,FALSE))
+(VLOOKUP(U$30,$A$7:$T$26,18,FALSE)*VLOOKUP($L90,EnemySkills!$A$4:$K$304,9,FALSE))
+(VLOOKUP(U$30,$A$7:$T$26,19,FALSE)*VLOOKUP($L90,EnemySkills!$A$4:$K$304,10,FALSE))
+(VLOOKUP(U$30,$A$7:$T$26,20,FALSE)*VLOOKUP($L90,EnemySkills!$A$4:$K$304,11,FALSE))
),0)</f>
        <v>#N/A</v>
      </c>
      <c r="V90" s="60" t="e">
        <f ca="1">ROUND(VLOOKUP($L90,EnemySkills!$A$4:$K$304,3,FALSE)
+(
 ($D$4*VLOOKUP($L90,EnemySkills!$A$4:$K$304,4,FALSE))
+($F$4*VLOOKUP($L90,EnemySkills!$A$4:$K$304,5,FALSE))
+($H$4*VLOOKUP($L90,EnemySkills!$A$4:$K$304,6,FALSE))
+($I$4*VLOOKUP($L90,EnemySkills!$A$4:$K$304,7,FALSE))
)-(
 (VLOOKUP(V$30,$A$7:$T$26,16,FALSE)*VLOOKUP($L90,EnemySkills!$A$4:$K$304,8,FALSE))
+(VLOOKUP(V$30,$A$7:$T$26,18,FALSE)*VLOOKUP($L90,EnemySkills!$A$4:$K$304,9,FALSE))
+(VLOOKUP(V$30,$A$7:$T$26,19,FALSE)*VLOOKUP($L90,EnemySkills!$A$4:$K$304,10,FALSE))
+(VLOOKUP(V$30,$A$7:$T$26,20,FALSE)*VLOOKUP($L90,EnemySkills!$A$4:$K$304,11,FALSE))
),0)</f>
        <v>#N/A</v>
      </c>
      <c r="W90" s="60" t="e">
        <f ca="1">ROUND(VLOOKUP($L90,EnemySkills!$A$4:$K$304,3,FALSE)
+(
 ($D$4*VLOOKUP($L90,EnemySkills!$A$4:$K$304,4,FALSE))
+($F$4*VLOOKUP($L90,EnemySkills!$A$4:$K$304,5,FALSE))
+($H$4*VLOOKUP($L90,EnemySkills!$A$4:$K$304,6,FALSE))
+($I$4*VLOOKUP($L90,EnemySkills!$A$4:$K$304,7,FALSE))
)-(
 (VLOOKUP(W$30,$A$7:$T$26,16,FALSE)*VLOOKUP($L90,EnemySkills!$A$4:$K$304,8,FALSE))
+(VLOOKUP(W$30,$A$7:$T$26,18,FALSE)*VLOOKUP($L90,EnemySkills!$A$4:$K$304,9,FALSE))
+(VLOOKUP(W$30,$A$7:$T$26,19,FALSE)*VLOOKUP($L90,EnemySkills!$A$4:$K$304,10,FALSE))
+(VLOOKUP(W$30,$A$7:$T$26,20,FALSE)*VLOOKUP($L90,EnemySkills!$A$4:$K$304,11,FALSE))
),0)</f>
        <v>#N/A</v>
      </c>
      <c r="X90" s="60" t="e">
        <f ca="1">ROUND(VLOOKUP($L90,EnemySkills!$A$4:$K$304,3,FALSE)
+(
 ($D$4*VLOOKUP($L90,EnemySkills!$A$4:$K$304,4,FALSE))
+($F$4*VLOOKUP($L90,EnemySkills!$A$4:$K$304,5,FALSE))
+($H$4*VLOOKUP($L90,EnemySkills!$A$4:$K$304,6,FALSE))
+($I$4*VLOOKUP($L90,EnemySkills!$A$4:$K$304,7,FALSE))
)-(
 (VLOOKUP(X$30,$A$7:$T$26,16,FALSE)*VLOOKUP($L90,EnemySkills!$A$4:$K$304,8,FALSE))
+(VLOOKUP(X$30,$A$7:$T$26,18,FALSE)*VLOOKUP($L90,EnemySkills!$A$4:$K$304,9,FALSE))
+(VLOOKUP(X$30,$A$7:$T$26,19,FALSE)*VLOOKUP($L90,EnemySkills!$A$4:$K$304,10,FALSE))
+(VLOOKUP(X$30,$A$7:$T$26,20,FALSE)*VLOOKUP($L90,EnemySkills!$A$4:$K$304,11,FALSE))
),0)</f>
        <v>#N/A</v>
      </c>
      <c r="Y90" s="60" t="e">
        <f ca="1">ROUND(VLOOKUP($L90,EnemySkills!$A$4:$K$304,3,FALSE)
+(
 ($D$4*VLOOKUP($L90,EnemySkills!$A$4:$K$304,4,FALSE))
+($F$4*VLOOKUP($L90,EnemySkills!$A$4:$K$304,5,FALSE))
+($H$4*VLOOKUP($L90,EnemySkills!$A$4:$K$304,6,FALSE))
+($I$4*VLOOKUP($L90,EnemySkills!$A$4:$K$304,7,FALSE))
)-(
 (VLOOKUP(Y$30,$A$7:$T$26,16,FALSE)*VLOOKUP($L90,EnemySkills!$A$4:$K$304,8,FALSE))
+(VLOOKUP(Y$30,$A$7:$T$26,18,FALSE)*VLOOKUP($L90,EnemySkills!$A$4:$K$304,9,FALSE))
+(VLOOKUP(Y$30,$A$7:$T$26,19,FALSE)*VLOOKUP($L90,EnemySkills!$A$4:$K$304,10,FALSE))
+(VLOOKUP(Y$30,$A$7:$T$26,20,FALSE)*VLOOKUP($L90,EnemySkills!$A$4:$K$304,11,FALSE))
),0)</f>
        <v>#N/A</v>
      </c>
      <c r="Z90" s="60" t="e">
        <f ca="1">ROUND(VLOOKUP($L90,EnemySkills!$A$4:$K$304,3,FALSE)
+(
 ($D$4*VLOOKUP($L90,EnemySkills!$A$4:$K$304,4,FALSE))
+($F$4*VLOOKUP($L90,EnemySkills!$A$4:$K$304,5,FALSE))
+($H$4*VLOOKUP($L90,EnemySkills!$A$4:$K$304,6,FALSE))
+($I$4*VLOOKUP($L90,EnemySkills!$A$4:$K$304,7,FALSE))
)-(
 (VLOOKUP(Z$30,$A$7:$T$26,16,FALSE)*VLOOKUP($L90,EnemySkills!$A$4:$K$304,8,FALSE))
+(VLOOKUP(Z$30,$A$7:$T$26,18,FALSE)*VLOOKUP($L90,EnemySkills!$A$4:$K$304,9,FALSE))
+(VLOOKUP(Z$30,$A$7:$T$26,19,FALSE)*VLOOKUP($L90,EnemySkills!$A$4:$K$304,10,FALSE))
+(VLOOKUP(Z$30,$A$7:$T$26,20,FALSE)*VLOOKUP($L90,EnemySkills!$A$4:$K$304,11,FALSE))
),0)</f>
        <v>#N/A</v>
      </c>
      <c r="AA90" s="60" t="e">
        <f ca="1">ROUND(VLOOKUP($L90,EnemySkills!$A$4:$K$304,3,FALSE)
+(
 ($D$4*VLOOKUP($L90,EnemySkills!$A$4:$K$304,4,FALSE))
+($F$4*VLOOKUP($L90,EnemySkills!$A$4:$K$304,5,FALSE))
+($H$4*VLOOKUP($L90,EnemySkills!$A$4:$K$304,6,FALSE))
+($I$4*VLOOKUP($L90,EnemySkills!$A$4:$K$304,7,FALSE))
)-(
 (VLOOKUP(AA$30,$A$7:$T$26,16,FALSE)*VLOOKUP($L90,EnemySkills!$A$4:$K$304,8,FALSE))
+(VLOOKUP(AA$30,$A$7:$T$26,18,FALSE)*VLOOKUP($L90,EnemySkills!$A$4:$K$304,9,FALSE))
+(VLOOKUP(AA$30,$A$7:$T$26,19,FALSE)*VLOOKUP($L90,EnemySkills!$A$4:$K$304,10,FALSE))
+(VLOOKUP(AA$30,$A$7:$T$26,20,FALSE)*VLOOKUP($L90,EnemySkills!$A$4:$K$304,11,FALSE))
),0)</f>
        <v>#N/A</v>
      </c>
      <c r="AB90" s="60" t="e">
        <f ca="1">ROUND(VLOOKUP($L90,EnemySkills!$A$4:$K$304,3,FALSE)
+(
 ($D$4*VLOOKUP($L90,EnemySkills!$A$4:$K$304,4,FALSE))
+($F$4*VLOOKUP($L90,EnemySkills!$A$4:$K$304,5,FALSE))
+($H$4*VLOOKUP($L90,EnemySkills!$A$4:$K$304,6,FALSE))
+($I$4*VLOOKUP($L90,EnemySkills!$A$4:$K$304,7,FALSE))
)-(
 (VLOOKUP(AB$30,$A$7:$T$26,16,FALSE)*VLOOKUP($L90,EnemySkills!$A$4:$K$304,8,FALSE))
+(VLOOKUP(AB$30,$A$7:$T$26,18,FALSE)*VLOOKUP($L90,EnemySkills!$A$4:$K$304,9,FALSE))
+(VLOOKUP(AB$30,$A$7:$T$26,19,FALSE)*VLOOKUP($L90,EnemySkills!$A$4:$K$304,10,FALSE))
+(VLOOKUP(AB$30,$A$7:$T$26,20,FALSE)*VLOOKUP($L90,EnemySkills!$A$4:$K$304,11,FALSE))
),0)</f>
        <v>#N/A</v>
      </c>
      <c r="AC90" s="60" t="e">
        <f ca="1">ROUND(VLOOKUP($L90,EnemySkills!$A$4:$K$304,3,FALSE)
+(
 ($D$4*VLOOKUP($L90,EnemySkills!$A$4:$K$304,4,FALSE))
+($F$4*VLOOKUP($L90,EnemySkills!$A$4:$K$304,5,FALSE))
+($H$4*VLOOKUP($L90,EnemySkills!$A$4:$K$304,6,FALSE))
+($I$4*VLOOKUP($L90,EnemySkills!$A$4:$K$304,7,FALSE))
)-(
 (VLOOKUP(AC$30,$A$7:$T$26,16,FALSE)*VLOOKUP($L90,EnemySkills!$A$4:$K$304,8,FALSE))
+(VLOOKUP(AC$30,$A$7:$T$26,18,FALSE)*VLOOKUP($L90,EnemySkills!$A$4:$K$304,9,FALSE))
+(VLOOKUP(AC$30,$A$7:$T$26,19,FALSE)*VLOOKUP($L90,EnemySkills!$A$4:$K$304,10,FALSE))
+(VLOOKUP(AC$30,$A$7:$T$26,20,FALSE)*VLOOKUP($L90,EnemySkills!$A$4:$K$304,11,FALSE))
),0)</f>
        <v>#N/A</v>
      </c>
      <c r="AD90" s="60" t="e">
        <f ca="1">ROUND(VLOOKUP($L90,EnemySkills!$A$4:$K$304,3,FALSE)
+(
 ($D$4*VLOOKUP($L90,EnemySkills!$A$4:$K$304,4,FALSE))
+($F$4*VLOOKUP($L90,EnemySkills!$A$4:$K$304,5,FALSE))
+($H$4*VLOOKUP($L90,EnemySkills!$A$4:$K$304,6,FALSE))
+($I$4*VLOOKUP($L90,EnemySkills!$A$4:$K$304,7,FALSE))
)-(
 (VLOOKUP(AD$30,$A$7:$T$26,16,FALSE)*VLOOKUP($L90,EnemySkills!$A$4:$K$304,8,FALSE))
+(VLOOKUP(AD$30,$A$7:$T$26,18,FALSE)*VLOOKUP($L90,EnemySkills!$A$4:$K$304,9,FALSE))
+(VLOOKUP(AD$30,$A$7:$T$26,19,FALSE)*VLOOKUP($L90,EnemySkills!$A$4:$K$304,10,FALSE))
+(VLOOKUP(AD$30,$A$7:$T$26,20,FALSE)*VLOOKUP($L90,EnemySkills!$A$4:$K$304,11,FALSE))
),0)</f>
        <v>#N/A</v>
      </c>
      <c r="AE90" s="60" t="e">
        <f ca="1">ROUND(VLOOKUP($L90,EnemySkills!$A$4:$K$304,3,FALSE)
+(
 ($D$4*VLOOKUP($L90,EnemySkills!$A$4:$K$304,4,FALSE))
+($F$4*VLOOKUP($L90,EnemySkills!$A$4:$K$304,5,FALSE))
+($H$4*VLOOKUP($L90,EnemySkills!$A$4:$K$304,6,FALSE))
+($I$4*VLOOKUP($L90,EnemySkills!$A$4:$K$304,7,FALSE))
)-(
 (VLOOKUP(AE$30,$A$7:$T$26,16,FALSE)*VLOOKUP($L90,EnemySkills!$A$4:$K$304,8,FALSE))
+(VLOOKUP(AE$30,$A$7:$T$26,18,FALSE)*VLOOKUP($L90,EnemySkills!$A$4:$K$304,9,FALSE))
+(VLOOKUP(AE$30,$A$7:$T$26,19,FALSE)*VLOOKUP($L90,EnemySkills!$A$4:$K$304,10,FALSE))
+(VLOOKUP(AE$30,$A$7:$T$26,20,FALSE)*VLOOKUP($L90,EnemySkills!$A$4:$K$304,11,FALSE))
),0)</f>
        <v>#N/A</v>
      </c>
      <c r="AF90" s="60" t="e">
        <f ca="1">ROUND(VLOOKUP($L90,EnemySkills!$A$4:$K$304,3,FALSE)
+(
 ($D$4*VLOOKUP($L90,EnemySkills!$A$4:$K$304,4,FALSE))
+($F$4*VLOOKUP($L90,EnemySkills!$A$4:$K$304,5,FALSE))
+($H$4*VLOOKUP($L90,EnemySkills!$A$4:$K$304,6,FALSE))
+($I$4*VLOOKUP($L90,EnemySkills!$A$4:$K$304,7,FALSE))
)-(
 (VLOOKUP(AF$30,$A$7:$T$26,16,FALSE)*VLOOKUP($L90,EnemySkills!$A$4:$K$304,8,FALSE))
+(VLOOKUP(AF$30,$A$7:$T$26,18,FALSE)*VLOOKUP($L90,EnemySkills!$A$4:$K$304,9,FALSE))
+(VLOOKUP(AF$30,$A$7:$T$26,19,FALSE)*VLOOKUP($L90,EnemySkills!$A$4:$K$304,10,FALSE))
+(VLOOKUP(AF$30,$A$7:$T$26,20,FALSE)*VLOOKUP($L90,EnemySkills!$A$4:$K$304,11,FALSE))
),0)</f>
        <v>#N/A</v>
      </c>
    </row>
    <row r="91" spans="1:32" x14ac:dyDescent="0.25">
      <c r="A91" s="45">
        <f>Skills!A64</f>
        <v>0</v>
      </c>
      <c r="B91" s="75" t="e">
        <f>VLOOKUP($A91,Skills!$A$4:$C$304,2,FALSE)</f>
        <v>#N/A</v>
      </c>
      <c r="C91" s="75"/>
      <c r="D91" s="59" t="e">
        <f>ROUND(VLOOKUP(A91,Skills!A64:K364,3,FALSE)
+((VLOOKUP(B91,$A$7:$T$26,15,FALSE)*VLOOKUP(A91,Skills!$A$4:$K$304,4,FALSE))
+(VLOOKUP(B91,$A$7:$T$26,17,FALSE)*VLOOKUP(A91,Skills!$A$4:$K$304,5,FALSE))
+(VLOOKUP(B91,$A$7:$T$26,19,FALSE)*VLOOKUP(A91,Skills!$A$4:$K$304,6,FALSE))
+(VLOOKUP(B91,$A$7:$T86,20,FALSE)*VLOOKUP(A91,Skills!$A$4:$K$304,7,FALSE)))
-(($E$4*VLOOKUP(A91,Skills!$A$4:$K$304,8,FALSE))
+($F$4*VLOOKUP(A91,Skills!$A$4:$K$304,9,FALSE))
+($H$4*VLOOKUP(A91,Skills!$A$4:$K$304,10,FALSE))
+($I$4*VLOOKUP(A91,Skills!$A$4:$K$304,11,FALSE))),0)</f>
        <v>#N/A</v>
      </c>
      <c r="E91" s="60" t="e">
        <f t="shared" si="8"/>
        <v>#N/A</v>
      </c>
      <c r="F91" s="59" t="e">
        <f>ROUND(VLOOKUP(A91,Skills!A64:K364,3,FALSE)
+(((VLOOKUP(B91,$A$7:$T$26,15,FALSE)*1.2)*VLOOKUP(A91,Skills!$A$4:$K$304,4,FALSE))
+((VLOOKUP(B91,$A$7:$T$26,17,FALSE)*1.2)*VLOOKUP(A91,Skills!$A$4:$K$304,5,FALSE))
+(VLOOKUP(B91,$A$7:$T$26,19,FALSE)*VLOOKUP(A91,Skills!$A$4:$K$304,6,FALSE))
+(VLOOKUP(B91,$A$7:$T86,20,FALSE)*VLOOKUP(A91,Skills!$A$4:$K$304,7,FALSE)))
-(($E$4*VLOOKUP(A91,Skills!$A$4:$K$304,8,FALSE))
+($F$4*VLOOKUP(A91,Skills!$A$4:$K$304,9,FALSE))
+($H$4*VLOOKUP(A91,Skills!$A$4:$K$304,10,FALSE))
+($I$4*VLOOKUP(A91,Skills!$A$4:$K$304,11,FALSE))),0)</f>
        <v>#N/A</v>
      </c>
      <c r="G91" s="60" t="e">
        <f>ROUND(VLOOKUP(A91,Skills!A64:K364,3,FALSE)
+(((VLOOKUP(B91,$A$7:$T$26,15,FALSE)*1.4)*VLOOKUP(A91,Skills!$A$4:$K$304,4,FALSE))
+((VLOOKUP(B91,$A$7:$T$26,17,FALSE)*1.4)*VLOOKUP(A91,Skills!$A$4:$K$304,5,FALSE))
+(VLOOKUP(B91,$A$7:$T$26,19,FALSE)*VLOOKUP(A91,Skills!$A$4:$K$304,6,FALSE))
+(VLOOKUP(B91,$A$7:$T86,20,FALSE)*VLOOKUP(A91,Skills!$A$4:$K$304,7,FALSE)))
-(($E$4*VLOOKUP(A91,Skills!$A$4:$K$304,8,FALSE))
+($F$4*VLOOKUP(A91,Skills!$A$4:$K$304,9,FALSE))
+($H$4*VLOOKUP(A91,Skills!$A$4:$K$304,10,FALSE))
+($I$4*VLOOKUP(A91,Skills!$A$4:$K$304,11,FALSE))),0)</f>
        <v>#N/A</v>
      </c>
      <c r="H91" s="59" t="e">
        <f>ROUND(VLOOKUP(A91,Skills!A64:K364,3,FALSE)
+((VLOOKUP(B91,$A$7:$T$26,15,FALSE)*VLOOKUP(A91,Skills!$A$4:$K$304,4,FALSE))
+(VLOOKUP(B91,$A$7:$T$26,17,FALSE)*VLOOKUP(A91,Skills!$A$4:$K$304,5,FALSE))
+(VLOOKUP(B91,$A$7:$T$26,19,FALSE)*VLOOKUP(A91,Skills!$A$4:$K$304,6,FALSE))
+(VLOOKUP(B91,$A$7:$T86,20,FALSE)*VLOOKUP(A91,Skills!$A$4:$K$304,7,FALSE)))
-((($E$4*1.2)*VLOOKUP(A91,Skills!$A$4:$K$304,8,FALSE))
+(($F$4*1.2)*VLOOKUP(A91,Skills!$A$4:$K$304,9,FALSE))
+($H$4*VLOOKUP(A91,Skills!$A$4:$K$304,10,FALSE))
+($I$4*VLOOKUP(A91,Skills!$A$4:$K$304,11,FALSE))),0)</f>
        <v>#N/A</v>
      </c>
      <c r="I91" s="61" t="e">
        <f>ROUND(VLOOKUP(A91,Skills!A64:K364,3,FALSE)
+((VLOOKUP(B91,$A$7:$T$26,15,FALSE)*VLOOKUP(A91,Skills!$A$4:$K$304,4,FALSE))
+(VLOOKUP(B91,$A$7:$T$26,17,FALSE)*VLOOKUP(A91,Skills!$A$4:$K$304,5,FALSE))
+(VLOOKUP(B91,$A$7:$T$26,19,FALSE)*VLOOKUP(A91,Skills!$A$4:$K$304,6,FALSE))
+(VLOOKUP(B91,$A$7:$T86,20,FALSE)*VLOOKUP(A91,Skills!$A$4:$K$304,7,FALSE)))
-((($E$4*1.4)*VLOOKUP(A91,Skills!$A$4:$K$304,8,FALSE))
+(($F$4*1.4)*VLOOKUP(A91,Skills!$A$4:$K$304,9,FALSE))
+($H$4*VLOOKUP(A91,Skills!$A$4:$K$304,10,FALSE))
+($I$4*VLOOKUP(A91,Skills!$A$4:$K$304,11,FALSE))),0)</f>
        <v>#N/A</v>
      </c>
      <c r="K91" s="68"/>
      <c r="L91" s="45">
        <f>EnemySkills!A64</f>
        <v>0</v>
      </c>
      <c r="M91" s="60" t="e">
        <f ca="1">ROUND(VLOOKUP($L91,EnemySkills!$A$4:$K$304,3,FALSE)
+(
 ($D$4*VLOOKUP($L91,EnemySkills!$A$4:$K$304,4,FALSE))
+($F$4*VLOOKUP($L91,EnemySkills!$A$4:$K$304,5,FALSE))
+($H$4*VLOOKUP($L91,EnemySkills!$A$4:$K$304,6,FALSE))
+($I$4*VLOOKUP($L91,EnemySkills!$A$4:$K$304,7,FALSE))
)-(
 (VLOOKUP(M$30,$A$7:$T$26,16,FALSE)*VLOOKUP($L91,EnemySkills!$A$4:$K$304,8,FALSE))
+(VLOOKUP(M$30,$A$7:$T$26,18,FALSE)*VLOOKUP($L91,EnemySkills!$A$4:$K$304,9,FALSE))
+(VLOOKUP(M$30,$A$7:$T$26,19,FALSE)*VLOOKUP($L91,EnemySkills!$A$4:$K$304,10,FALSE))
+(VLOOKUP(M$30,$A$7:$T$26,20,FALSE)*VLOOKUP($L91,EnemySkills!$A$4:$K$304,11,FALSE))
),0)</f>
        <v>#N/A</v>
      </c>
      <c r="N91" s="60" t="e">
        <f ca="1">ROUND(VLOOKUP($L91,EnemySkills!$A$4:$K$304,3,FALSE)
+(
 ($D$4*VLOOKUP($L91,EnemySkills!$A$4:$K$304,4,FALSE))
+($F$4*VLOOKUP($L91,EnemySkills!$A$4:$K$304,5,FALSE))
+($H$4*VLOOKUP($L91,EnemySkills!$A$4:$K$304,6,FALSE))
+($I$4*VLOOKUP($L91,EnemySkills!$A$4:$K$304,7,FALSE))
)-(
 (VLOOKUP(N$30,$A$7:$T$26,16,FALSE)*VLOOKUP($L91,EnemySkills!$A$4:$K$304,8,FALSE))
+(VLOOKUP(N$30,$A$7:$T$26,18,FALSE)*VLOOKUP($L91,EnemySkills!$A$4:$K$304,9,FALSE))
+(VLOOKUP(N$30,$A$7:$T$26,19,FALSE)*VLOOKUP($L91,EnemySkills!$A$4:$K$304,10,FALSE))
+(VLOOKUP(N$30,$A$7:$T$26,20,FALSE)*VLOOKUP($L91,EnemySkills!$A$4:$K$304,11,FALSE))
),0)</f>
        <v>#N/A</v>
      </c>
      <c r="O91" s="60" t="e">
        <f ca="1">ROUND(VLOOKUP($L91,EnemySkills!$A$4:$K$304,3,FALSE)
+(
 ($D$4*VLOOKUP($L91,EnemySkills!$A$4:$K$304,4,FALSE))
+($F$4*VLOOKUP($L91,EnemySkills!$A$4:$K$304,5,FALSE))
+($H$4*VLOOKUP($L91,EnemySkills!$A$4:$K$304,6,FALSE))
+($I$4*VLOOKUP($L91,EnemySkills!$A$4:$K$304,7,FALSE))
)-(
 (VLOOKUP(O$30,$A$7:$T$26,16,FALSE)*VLOOKUP($L91,EnemySkills!$A$4:$K$304,8,FALSE))
+(VLOOKUP(O$30,$A$7:$T$26,18,FALSE)*VLOOKUP($L91,EnemySkills!$A$4:$K$304,9,FALSE))
+(VLOOKUP(O$30,$A$7:$T$26,19,FALSE)*VLOOKUP($L91,EnemySkills!$A$4:$K$304,10,FALSE))
+(VLOOKUP(O$30,$A$7:$T$26,20,FALSE)*VLOOKUP($L91,EnemySkills!$A$4:$K$304,11,FALSE))
),0)</f>
        <v>#N/A</v>
      </c>
      <c r="P91" s="60" t="e">
        <f ca="1">ROUND(VLOOKUP($L91,EnemySkills!$A$4:$K$304,3,FALSE)
+(
 ($D$4*VLOOKUP($L91,EnemySkills!$A$4:$K$304,4,FALSE))
+($F$4*VLOOKUP($L91,EnemySkills!$A$4:$K$304,5,FALSE))
+($H$4*VLOOKUP($L91,EnemySkills!$A$4:$K$304,6,FALSE))
+($I$4*VLOOKUP($L91,EnemySkills!$A$4:$K$304,7,FALSE))
)-(
 (VLOOKUP(P$30,$A$7:$T$26,16,FALSE)*VLOOKUP($L91,EnemySkills!$A$4:$K$304,8,FALSE))
+(VLOOKUP(P$30,$A$7:$T$26,18,FALSE)*VLOOKUP($L91,EnemySkills!$A$4:$K$304,9,FALSE))
+(VLOOKUP(P$30,$A$7:$T$26,19,FALSE)*VLOOKUP($L91,EnemySkills!$A$4:$K$304,10,FALSE))
+(VLOOKUP(P$30,$A$7:$T$26,20,FALSE)*VLOOKUP($L91,EnemySkills!$A$4:$K$304,11,FALSE))
),0)</f>
        <v>#N/A</v>
      </c>
      <c r="Q91" s="60" t="e">
        <f ca="1">ROUND(VLOOKUP($L91,EnemySkills!$A$4:$K$304,3,FALSE)
+(
 ($D$4*VLOOKUP($L91,EnemySkills!$A$4:$K$304,4,FALSE))
+($F$4*VLOOKUP($L91,EnemySkills!$A$4:$K$304,5,FALSE))
+($H$4*VLOOKUP($L91,EnemySkills!$A$4:$K$304,6,FALSE))
+($I$4*VLOOKUP($L91,EnemySkills!$A$4:$K$304,7,FALSE))
)-(
 (VLOOKUP(Q$30,$A$7:$T$26,16,FALSE)*VLOOKUP($L91,EnemySkills!$A$4:$K$304,8,FALSE))
+(VLOOKUP(Q$30,$A$7:$T$26,18,FALSE)*VLOOKUP($L91,EnemySkills!$A$4:$K$304,9,FALSE))
+(VLOOKUP(Q$30,$A$7:$T$26,19,FALSE)*VLOOKUP($L91,EnemySkills!$A$4:$K$304,10,FALSE))
+(VLOOKUP(Q$30,$A$7:$T$26,20,FALSE)*VLOOKUP($L91,EnemySkills!$A$4:$K$304,11,FALSE))
),0)</f>
        <v>#N/A</v>
      </c>
      <c r="R91" s="60" t="e">
        <f ca="1">ROUND(VLOOKUP($L91,EnemySkills!$A$4:$K$304,3,FALSE)
+(
 ($D$4*VLOOKUP($L91,EnemySkills!$A$4:$K$304,4,FALSE))
+($F$4*VLOOKUP($L91,EnemySkills!$A$4:$K$304,5,FALSE))
+($H$4*VLOOKUP($L91,EnemySkills!$A$4:$K$304,6,FALSE))
+($I$4*VLOOKUP($L91,EnemySkills!$A$4:$K$304,7,FALSE))
)-(
 (VLOOKUP(R$30,$A$7:$T$26,16,FALSE)*VLOOKUP($L91,EnemySkills!$A$4:$K$304,8,FALSE))
+(VLOOKUP(R$30,$A$7:$T$26,18,FALSE)*VLOOKUP($L91,EnemySkills!$A$4:$K$304,9,FALSE))
+(VLOOKUP(R$30,$A$7:$T$26,19,FALSE)*VLOOKUP($L91,EnemySkills!$A$4:$K$304,10,FALSE))
+(VLOOKUP(R$30,$A$7:$T$26,20,FALSE)*VLOOKUP($L91,EnemySkills!$A$4:$K$304,11,FALSE))
),0)</f>
        <v>#N/A</v>
      </c>
      <c r="S91" s="60" t="e">
        <f ca="1">ROUND(VLOOKUP($L91,EnemySkills!$A$4:$K$304,3,FALSE)
+(
 ($D$4*VLOOKUP($L91,EnemySkills!$A$4:$K$304,4,FALSE))
+($F$4*VLOOKUP($L91,EnemySkills!$A$4:$K$304,5,FALSE))
+($H$4*VLOOKUP($L91,EnemySkills!$A$4:$K$304,6,FALSE))
+($I$4*VLOOKUP($L91,EnemySkills!$A$4:$K$304,7,FALSE))
)-(
 (VLOOKUP(S$30,$A$7:$T$26,16,FALSE)*VLOOKUP($L91,EnemySkills!$A$4:$K$304,8,FALSE))
+(VLOOKUP(S$30,$A$7:$T$26,18,FALSE)*VLOOKUP($L91,EnemySkills!$A$4:$K$304,9,FALSE))
+(VLOOKUP(S$30,$A$7:$T$26,19,FALSE)*VLOOKUP($L91,EnemySkills!$A$4:$K$304,10,FALSE))
+(VLOOKUP(S$30,$A$7:$T$26,20,FALSE)*VLOOKUP($L91,EnemySkills!$A$4:$K$304,11,FALSE))
),0)</f>
        <v>#N/A</v>
      </c>
      <c r="T91" s="60" t="e">
        <f ca="1">ROUND(VLOOKUP($L91,EnemySkills!$A$4:$K$304,3,FALSE)
+(
 ($D$4*VLOOKUP($L91,EnemySkills!$A$4:$K$304,4,FALSE))
+($F$4*VLOOKUP($L91,EnemySkills!$A$4:$K$304,5,FALSE))
+($H$4*VLOOKUP($L91,EnemySkills!$A$4:$K$304,6,FALSE))
+($I$4*VLOOKUP($L91,EnemySkills!$A$4:$K$304,7,FALSE))
)-(
 (VLOOKUP(T$30,$A$7:$T$26,16,FALSE)*VLOOKUP($L91,EnemySkills!$A$4:$K$304,8,FALSE))
+(VLOOKUP(T$30,$A$7:$T$26,18,FALSE)*VLOOKUP($L91,EnemySkills!$A$4:$K$304,9,FALSE))
+(VLOOKUP(T$30,$A$7:$T$26,19,FALSE)*VLOOKUP($L91,EnemySkills!$A$4:$K$304,10,FALSE))
+(VLOOKUP(T$30,$A$7:$T$26,20,FALSE)*VLOOKUP($L91,EnemySkills!$A$4:$K$304,11,FALSE))
),0)</f>
        <v>#N/A</v>
      </c>
      <c r="U91" s="60" t="e">
        <f ca="1">ROUND(VLOOKUP($L91,EnemySkills!$A$4:$K$304,3,FALSE)
+(
 ($D$4*VLOOKUP($L91,EnemySkills!$A$4:$K$304,4,FALSE))
+($F$4*VLOOKUP($L91,EnemySkills!$A$4:$K$304,5,FALSE))
+($H$4*VLOOKUP($L91,EnemySkills!$A$4:$K$304,6,FALSE))
+($I$4*VLOOKUP($L91,EnemySkills!$A$4:$K$304,7,FALSE))
)-(
 (VLOOKUP(U$30,$A$7:$T$26,16,FALSE)*VLOOKUP($L91,EnemySkills!$A$4:$K$304,8,FALSE))
+(VLOOKUP(U$30,$A$7:$T$26,18,FALSE)*VLOOKUP($L91,EnemySkills!$A$4:$K$304,9,FALSE))
+(VLOOKUP(U$30,$A$7:$T$26,19,FALSE)*VLOOKUP($L91,EnemySkills!$A$4:$K$304,10,FALSE))
+(VLOOKUP(U$30,$A$7:$T$26,20,FALSE)*VLOOKUP($L91,EnemySkills!$A$4:$K$304,11,FALSE))
),0)</f>
        <v>#N/A</v>
      </c>
      <c r="V91" s="60" t="e">
        <f ca="1">ROUND(VLOOKUP($L91,EnemySkills!$A$4:$K$304,3,FALSE)
+(
 ($D$4*VLOOKUP($L91,EnemySkills!$A$4:$K$304,4,FALSE))
+($F$4*VLOOKUP($L91,EnemySkills!$A$4:$K$304,5,FALSE))
+($H$4*VLOOKUP($L91,EnemySkills!$A$4:$K$304,6,FALSE))
+($I$4*VLOOKUP($L91,EnemySkills!$A$4:$K$304,7,FALSE))
)-(
 (VLOOKUP(V$30,$A$7:$T$26,16,FALSE)*VLOOKUP($L91,EnemySkills!$A$4:$K$304,8,FALSE))
+(VLOOKUP(V$30,$A$7:$T$26,18,FALSE)*VLOOKUP($L91,EnemySkills!$A$4:$K$304,9,FALSE))
+(VLOOKUP(V$30,$A$7:$T$26,19,FALSE)*VLOOKUP($L91,EnemySkills!$A$4:$K$304,10,FALSE))
+(VLOOKUP(V$30,$A$7:$T$26,20,FALSE)*VLOOKUP($L91,EnemySkills!$A$4:$K$304,11,FALSE))
),0)</f>
        <v>#N/A</v>
      </c>
      <c r="W91" s="60" t="e">
        <f ca="1">ROUND(VLOOKUP($L91,EnemySkills!$A$4:$K$304,3,FALSE)
+(
 ($D$4*VLOOKUP($L91,EnemySkills!$A$4:$K$304,4,FALSE))
+($F$4*VLOOKUP($L91,EnemySkills!$A$4:$K$304,5,FALSE))
+($H$4*VLOOKUP($L91,EnemySkills!$A$4:$K$304,6,FALSE))
+($I$4*VLOOKUP($L91,EnemySkills!$A$4:$K$304,7,FALSE))
)-(
 (VLOOKUP(W$30,$A$7:$T$26,16,FALSE)*VLOOKUP($L91,EnemySkills!$A$4:$K$304,8,FALSE))
+(VLOOKUP(W$30,$A$7:$T$26,18,FALSE)*VLOOKUP($L91,EnemySkills!$A$4:$K$304,9,FALSE))
+(VLOOKUP(W$30,$A$7:$T$26,19,FALSE)*VLOOKUP($L91,EnemySkills!$A$4:$K$304,10,FALSE))
+(VLOOKUP(W$30,$A$7:$T$26,20,FALSE)*VLOOKUP($L91,EnemySkills!$A$4:$K$304,11,FALSE))
),0)</f>
        <v>#N/A</v>
      </c>
      <c r="X91" s="60" t="e">
        <f ca="1">ROUND(VLOOKUP($L91,EnemySkills!$A$4:$K$304,3,FALSE)
+(
 ($D$4*VLOOKUP($L91,EnemySkills!$A$4:$K$304,4,FALSE))
+($F$4*VLOOKUP($L91,EnemySkills!$A$4:$K$304,5,FALSE))
+($H$4*VLOOKUP($L91,EnemySkills!$A$4:$K$304,6,FALSE))
+($I$4*VLOOKUP($L91,EnemySkills!$A$4:$K$304,7,FALSE))
)-(
 (VLOOKUP(X$30,$A$7:$T$26,16,FALSE)*VLOOKUP($L91,EnemySkills!$A$4:$K$304,8,FALSE))
+(VLOOKUP(X$30,$A$7:$T$26,18,FALSE)*VLOOKUP($L91,EnemySkills!$A$4:$K$304,9,FALSE))
+(VLOOKUP(X$30,$A$7:$T$26,19,FALSE)*VLOOKUP($L91,EnemySkills!$A$4:$K$304,10,FALSE))
+(VLOOKUP(X$30,$A$7:$T$26,20,FALSE)*VLOOKUP($L91,EnemySkills!$A$4:$K$304,11,FALSE))
),0)</f>
        <v>#N/A</v>
      </c>
      <c r="Y91" s="60" t="e">
        <f ca="1">ROUND(VLOOKUP($L91,EnemySkills!$A$4:$K$304,3,FALSE)
+(
 ($D$4*VLOOKUP($L91,EnemySkills!$A$4:$K$304,4,FALSE))
+($F$4*VLOOKUP($L91,EnemySkills!$A$4:$K$304,5,FALSE))
+($H$4*VLOOKUP($L91,EnemySkills!$A$4:$K$304,6,FALSE))
+($I$4*VLOOKUP($L91,EnemySkills!$A$4:$K$304,7,FALSE))
)-(
 (VLOOKUP(Y$30,$A$7:$T$26,16,FALSE)*VLOOKUP($L91,EnemySkills!$A$4:$K$304,8,FALSE))
+(VLOOKUP(Y$30,$A$7:$T$26,18,FALSE)*VLOOKUP($L91,EnemySkills!$A$4:$K$304,9,FALSE))
+(VLOOKUP(Y$30,$A$7:$T$26,19,FALSE)*VLOOKUP($L91,EnemySkills!$A$4:$K$304,10,FALSE))
+(VLOOKUP(Y$30,$A$7:$T$26,20,FALSE)*VLOOKUP($L91,EnemySkills!$A$4:$K$304,11,FALSE))
),0)</f>
        <v>#N/A</v>
      </c>
      <c r="Z91" s="60" t="e">
        <f ca="1">ROUND(VLOOKUP($L91,EnemySkills!$A$4:$K$304,3,FALSE)
+(
 ($D$4*VLOOKUP($L91,EnemySkills!$A$4:$K$304,4,FALSE))
+($F$4*VLOOKUP($L91,EnemySkills!$A$4:$K$304,5,FALSE))
+($H$4*VLOOKUP($L91,EnemySkills!$A$4:$K$304,6,FALSE))
+($I$4*VLOOKUP($L91,EnemySkills!$A$4:$K$304,7,FALSE))
)-(
 (VLOOKUP(Z$30,$A$7:$T$26,16,FALSE)*VLOOKUP($L91,EnemySkills!$A$4:$K$304,8,FALSE))
+(VLOOKUP(Z$30,$A$7:$T$26,18,FALSE)*VLOOKUP($L91,EnemySkills!$A$4:$K$304,9,FALSE))
+(VLOOKUP(Z$30,$A$7:$T$26,19,FALSE)*VLOOKUP($L91,EnemySkills!$A$4:$K$304,10,FALSE))
+(VLOOKUP(Z$30,$A$7:$T$26,20,FALSE)*VLOOKUP($L91,EnemySkills!$A$4:$K$304,11,FALSE))
),0)</f>
        <v>#N/A</v>
      </c>
      <c r="AA91" s="60" t="e">
        <f ca="1">ROUND(VLOOKUP($L91,EnemySkills!$A$4:$K$304,3,FALSE)
+(
 ($D$4*VLOOKUP($L91,EnemySkills!$A$4:$K$304,4,FALSE))
+($F$4*VLOOKUP($L91,EnemySkills!$A$4:$K$304,5,FALSE))
+($H$4*VLOOKUP($L91,EnemySkills!$A$4:$K$304,6,FALSE))
+($I$4*VLOOKUP($L91,EnemySkills!$A$4:$K$304,7,FALSE))
)-(
 (VLOOKUP(AA$30,$A$7:$T$26,16,FALSE)*VLOOKUP($L91,EnemySkills!$A$4:$K$304,8,FALSE))
+(VLOOKUP(AA$30,$A$7:$T$26,18,FALSE)*VLOOKUP($L91,EnemySkills!$A$4:$K$304,9,FALSE))
+(VLOOKUP(AA$30,$A$7:$T$26,19,FALSE)*VLOOKUP($L91,EnemySkills!$A$4:$K$304,10,FALSE))
+(VLOOKUP(AA$30,$A$7:$T$26,20,FALSE)*VLOOKUP($L91,EnemySkills!$A$4:$K$304,11,FALSE))
),0)</f>
        <v>#N/A</v>
      </c>
      <c r="AB91" s="60" t="e">
        <f ca="1">ROUND(VLOOKUP($L91,EnemySkills!$A$4:$K$304,3,FALSE)
+(
 ($D$4*VLOOKUP($L91,EnemySkills!$A$4:$K$304,4,FALSE))
+($F$4*VLOOKUP($L91,EnemySkills!$A$4:$K$304,5,FALSE))
+($H$4*VLOOKUP($L91,EnemySkills!$A$4:$K$304,6,FALSE))
+($I$4*VLOOKUP($L91,EnemySkills!$A$4:$K$304,7,FALSE))
)-(
 (VLOOKUP(AB$30,$A$7:$T$26,16,FALSE)*VLOOKUP($L91,EnemySkills!$A$4:$K$304,8,FALSE))
+(VLOOKUP(AB$30,$A$7:$T$26,18,FALSE)*VLOOKUP($L91,EnemySkills!$A$4:$K$304,9,FALSE))
+(VLOOKUP(AB$30,$A$7:$T$26,19,FALSE)*VLOOKUP($L91,EnemySkills!$A$4:$K$304,10,FALSE))
+(VLOOKUP(AB$30,$A$7:$T$26,20,FALSE)*VLOOKUP($L91,EnemySkills!$A$4:$K$304,11,FALSE))
),0)</f>
        <v>#N/A</v>
      </c>
      <c r="AC91" s="60" t="e">
        <f ca="1">ROUND(VLOOKUP($L91,EnemySkills!$A$4:$K$304,3,FALSE)
+(
 ($D$4*VLOOKUP($L91,EnemySkills!$A$4:$K$304,4,FALSE))
+($F$4*VLOOKUP($L91,EnemySkills!$A$4:$K$304,5,FALSE))
+($H$4*VLOOKUP($L91,EnemySkills!$A$4:$K$304,6,FALSE))
+($I$4*VLOOKUP($L91,EnemySkills!$A$4:$K$304,7,FALSE))
)-(
 (VLOOKUP(AC$30,$A$7:$T$26,16,FALSE)*VLOOKUP($L91,EnemySkills!$A$4:$K$304,8,FALSE))
+(VLOOKUP(AC$30,$A$7:$T$26,18,FALSE)*VLOOKUP($L91,EnemySkills!$A$4:$K$304,9,FALSE))
+(VLOOKUP(AC$30,$A$7:$T$26,19,FALSE)*VLOOKUP($L91,EnemySkills!$A$4:$K$304,10,FALSE))
+(VLOOKUP(AC$30,$A$7:$T$26,20,FALSE)*VLOOKUP($L91,EnemySkills!$A$4:$K$304,11,FALSE))
),0)</f>
        <v>#N/A</v>
      </c>
      <c r="AD91" s="60" t="e">
        <f ca="1">ROUND(VLOOKUP($L91,EnemySkills!$A$4:$K$304,3,FALSE)
+(
 ($D$4*VLOOKUP($L91,EnemySkills!$A$4:$K$304,4,FALSE))
+($F$4*VLOOKUP($L91,EnemySkills!$A$4:$K$304,5,FALSE))
+($H$4*VLOOKUP($L91,EnemySkills!$A$4:$K$304,6,FALSE))
+($I$4*VLOOKUP($L91,EnemySkills!$A$4:$K$304,7,FALSE))
)-(
 (VLOOKUP(AD$30,$A$7:$T$26,16,FALSE)*VLOOKUP($L91,EnemySkills!$A$4:$K$304,8,FALSE))
+(VLOOKUP(AD$30,$A$7:$T$26,18,FALSE)*VLOOKUP($L91,EnemySkills!$A$4:$K$304,9,FALSE))
+(VLOOKUP(AD$30,$A$7:$T$26,19,FALSE)*VLOOKUP($L91,EnemySkills!$A$4:$K$304,10,FALSE))
+(VLOOKUP(AD$30,$A$7:$T$26,20,FALSE)*VLOOKUP($L91,EnemySkills!$A$4:$K$304,11,FALSE))
),0)</f>
        <v>#N/A</v>
      </c>
      <c r="AE91" s="60" t="e">
        <f ca="1">ROUND(VLOOKUP($L91,EnemySkills!$A$4:$K$304,3,FALSE)
+(
 ($D$4*VLOOKUP($L91,EnemySkills!$A$4:$K$304,4,FALSE))
+($F$4*VLOOKUP($L91,EnemySkills!$A$4:$K$304,5,FALSE))
+($H$4*VLOOKUP($L91,EnemySkills!$A$4:$K$304,6,FALSE))
+($I$4*VLOOKUP($L91,EnemySkills!$A$4:$K$304,7,FALSE))
)-(
 (VLOOKUP(AE$30,$A$7:$T$26,16,FALSE)*VLOOKUP($L91,EnemySkills!$A$4:$K$304,8,FALSE))
+(VLOOKUP(AE$30,$A$7:$T$26,18,FALSE)*VLOOKUP($L91,EnemySkills!$A$4:$K$304,9,FALSE))
+(VLOOKUP(AE$30,$A$7:$T$26,19,FALSE)*VLOOKUP($L91,EnemySkills!$A$4:$K$304,10,FALSE))
+(VLOOKUP(AE$30,$A$7:$T$26,20,FALSE)*VLOOKUP($L91,EnemySkills!$A$4:$K$304,11,FALSE))
),0)</f>
        <v>#N/A</v>
      </c>
      <c r="AF91" s="60" t="e">
        <f ca="1">ROUND(VLOOKUP($L91,EnemySkills!$A$4:$K$304,3,FALSE)
+(
 ($D$4*VLOOKUP($L91,EnemySkills!$A$4:$K$304,4,FALSE))
+($F$4*VLOOKUP($L91,EnemySkills!$A$4:$K$304,5,FALSE))
+($H$4*VLOOKUP($L91,EnemySkills!$A$4:$K$304,6,FALSE))
+($I$4*VLOOKUP($L91,EnemySkills!$A$4:$K$304,7,FALSE))
)-(
 (VLOOKUP(AF$30,$A$7:$T$26,16,FALSE)*VLOOKUP($L91,EnemySkills!$A$4:$K$304,8,FALSE))
+(VLOOKUP(AF$30,$A$7:$T$26,18,FALSE)*VLOOKUP($L91,EnemySkills!$A$4:$K$304,9,FALSE))
+(VLOOKUP(AF$30,$A$7:$T$26,19,FALSE)*VLOOKUP($L91,EnemySkills!$A$4:$K$304,10,FALSE))
+(VLOOKUP(AF$30,$A$7:$T$26,20,FALSE)*VLOOKUP($L91,EnemySkills!$A$4:$K$304,11,FALSE))
),0)</f>
        <v>#N/A</v>
      </c>
    </row>
    <row r="92" spans="1:32" x14ac:dyDescent="0.25">
      <c r="A92" s="45">
        <f>Skills!A65</f>
        <v>0</v>
      </c>
      <c r="B92" s="75" t="e">
        <f>VLOOKUP($A92,Skills!$A$4:$C$304,2,FALSE)</f>
        <v>#N/A</v>
      </c>
      <c r="C92" s="75"/>
      <c r="D92" s="59" t="e">
        <f>ROUND(VLOOKUP(A92,Skills!A65:K365,3,FALSE)
+((VLOOKUP(B92,$A$7:$T$26,15,FALSE)*VLOOKUP(A92,Skills!$A$4:$K$304,4,FALSE))
+(VLOOKUP(B92,$A$7:$T$26,17,FALSE)*VLOOKUP(A92,Skills!$A$4:$K$304,5,FALSE))
+(VLOOKUP(B92,$A$7:$T$26,19,FALSE)*VLOOKUP(A92,Skills!$A$4:$K$304,6,FALSE))
+(VLOOKUP(B92,$A$7:$T87,20,FALSE)*VLOOKUP(A92,Skills!$A$4:$K$304,7,FALSE)))
-(($E$4*VLOOKUP(A92,Skills!$A$4:$K$304,8,FALSE))
+($F$4*VLOOKUP(A92,Skills!$A$4:$K$304,9,FALSE))
+($H$4*VLOOKUP(A92,Skills!$A$4:$K$304,10,FALSE))
+($I$4*VLOOKUP(A92,Skills!$A$4:$K$304,11,FALSE))),0)</f>
        <v>#N/A</v>
      </c>
      <c r="E92" s="60" t="e">
        <f t="shared" si="8"/>
        <v>#N/A</v>
      </c>
      <c r="F92" s="59" t="e">
        <f>ROUND(VLOOKUP(A92,Skills!A65:K365,3,FALSE)
+(((VLOOKUP(B92,$A$7:$T$26,15,FALSE)*1.2)*VLOOKUP(A92,Skills!$A$4:$K$304,4,FALSE))
+((VLOOKUP(B92,$A$7:$T$26,17,FALSE)*1.2)*VLOOKUP(A92,Skills!$A$4:$K$304,5,FALSE))
+(VLOOKUP(B92,$A$7:$T$26,19,FALSE)*VLOOKUP(A92,Skills!$A$4:$K$304,6,FALSE))
+(VLOOKUP(B92,$A$7:$T87,20,FALSE)*VLOOKUP(A92,Skills!$A$4:$K$304,7,FALSE)))
-(($E$4*VLOOKUP(A92,Skills!$A$4:$K$304,8,FALSE))
+($F$4*VLOOKUP(A92,Skills!$A$4:$K$304,9,FALSE))
+($H$4*VLOOKUP(A92,Skills!$A$4:$K$304,10,FALSE))
+($I$4*VLOOKUP(A92,Skills!$A$4:$K$304,11,FALSE))),0)</f>
        <v>#N/A</v>
      </c>
      <c r="G92" s="60" t="e">
        <f>ROUND(VLOOKUP(A92,Skills!A65:K365,3,FALSE)
+(((VLOOKUP(B92,$A$7:$T$26,15,FALSE)*1.4)*VLOOKUP(A92,Skills!$A$4:$K$304,4,FALSE))
+((VLOOKUP(B92,$A$7:$T$26,17,FALSE)*1.4)*VLOOKUP(A92,Skills!$A$4:$K$304,5,FALSE))
+(VLOOKUP(B92,$A$7:$T$26,19,FALSE)*VLOOKUP(A92,Skills!$A$4:$K$304,6,FALSE))
+(VLOOKUP(B92,$A$7:$T87,20,FALSE)*VLOOKUP(A92,Skills!$A$4:$K$304,7,FALSE)))
-(($E$4*VLOOKUP(A92,Skills!$A$4:$K$304,8,FALSE))
+($F$4*VLOOKUP(A92,Skills!$A$4:$K$304,9,FALSE))
+($H$4*VLOOKUP(A92,Skills!$A$4:$K$304,10,FALSE))
+($I$4*VLOOKUP(A92,Skills!$A$4:$K$304,11,FALSE))),0)</f>
        <v>#N/A</v>
      </c>
      <c r="H92" s="59" t="e">
        <f>ROUND(VLOOKUP(A92,Skills!A65:K365,3,FALSE)
+((VLOOKUP(B92,$A$7:$T$26,15,FALSE)*VLOOKUP(A92,Skills!$A$4:$K$304,4,FALSE))
+(VLOOKUP(B92,$A$7:$T$26,17,FALSE)*VLOOKUP(A92,Skills!$A$4:$K$304,5,FALSE))
+(VLOOKUP(B92,$A$7:$T$26,19,FALSE)*VLOOKUP(A92,Skills!$A$4:$K$304,6,FALSE))
+(VLOOKUP(B92,$A$7:$T87,20,FALSE)*VLOOKUP(A92,Skills!$A$4:$K$304,7,FALSE)))
-((($E$4*1.2)*VLOOKUP(A92,Skills!$A$4:$K$304,8,FALSE))
+(($F$4*1.2)*VLOOKUP(A92,Skills!$A$4:$K$304,9,FALSE))
+($H$4*VLOOKUP(A92,Skills!$A$4:$K$304,10,FALSE))
+($I$4*VLOOKUP(A92,Skills!$A$4:$K$304,11,FALSE))),0)</f>
        <v>#N/A</v>
      </c>
      <c r="I92" s="61" t="e">
        <f>ROUND(VLOOKUP(A92,Skills!A65:K365,3,FALSE)
+((VLOOKUP(B92,$A$7:$T$26,15,FALSE)*VLOOKUP(A92,Skills!$A$4:$K$304,4,FALSE))
+(VLOOKUP(B92,$A$7:$T$26,17,FALSE)*VLOOKUP(A92,Skills!$A$4:$K$304,5,FALSE))
+(VLOOKUP(B92,$A$7:$T$26,19,FALSE)*VLOOKUP(A92,Skills!$A$4:$K$304,6,FALSE))
+(VLOOKUP(B92,$A$7:$T87,20,FALSE)*VLOOKUP(A92,Skills!$A$4:$K$304,7,FALSE)))
-((($E$4*1.4)*VLOOKUP(A92,Skills!$A$4:$K$304,8,FALSE))
+(($F$4*1.4)*VLOOKUP(A92,Skills!$A$4:$K$304,9,FALSE))
+($H$4*VLOOKUP(A92,Skills!$A$4:$K$304,10,FALSE))
+($I$4*VLOOKUP(A92,Skills!$A$4:$K$304,11,FALSE))),0)</f>
        <v>#N/A</v>
      </c>
      <c r="K92" s="68"/>
      <c r="L92" s="45">
        <f>EnemySkills!A65</f>
        <v>0</v>
      </c>
      <c r="M92" s="60" t="e">
        <f ca="1">ROUND(VLOOKUP($L92,EnemySkills!$A$4:$K$304,3,FALSE)
+(
 ($D$4*VLOOKUP($L92,EnemySkills!$A$4:$K$304,4,FALSE))
+($F$4*VLOOKUP($L92,EnemySkills!$A$4:$K$304,5,FALSE))
+($H$4*VLOOKUP($L92,EnemySkills!$A$4:$K$304,6,FALSE))
+($I$4*VLOOKUP($L92,EnemySkills!$A$4:$K$304,7,FALSE))
)-(
 (VLOOKUP(M$30,$A$7:$T$26,16,FALSE)*VLOOKUP($L92,EnemySkills!$A$4:$K$304,8,FALSE))
+(VLOOKUP(M$30,$A$7:$T$26,18,FALSE)*VLOOKUP($L92,EnemySkills!$A$4:$K$304,9,FALSE))
+(VLOOKUP(M$30,$A$7:$T$26,19,FALSE)*VLOOKUP($L92,EnemySkills!$A$4:$K$304,10,FALSE))
+(VLOOKUP(M$30,$A$7:$T$26,20,FALSE)*VLOOKUP($L92,EnemySkills!$A$4:$K$304,11,FALSE))
),0)</f>
        <v>#N/A</v>
      </c>
      <c r="N92" s="60" t="e">
        <f ca="1">ROUND(VLOOKUP($L92,EnemySkills!$A$4:$K$304,3,FALSE)
+(
 ($D$4*VLOOKUP($L92,EnemySkills!$A$4:$K$304,4,FALSE))
+($F$4*VLOOKUP($L92,EnemySkills!$A$4:$K$304,5,FALSE))
+($H$4*VLOOKUP($L92,EnemySkills!$A$4:$K$304,6,FALSE))
+($I$4*VLOOKUP($L92,EnemySkills!$A$4:$K$304,7,FALSE))
)-(
 (VLOOKUP(N$30,$A$7:$T$26,16,FALSE)*VLOOKUP($L92,EnemySkills!$A$4:$K$304,8,FALSE))
+(VLOOKUP(N$30,$A$7:$T$26,18,FALSE)*VLOOKUP($L92,EnemySkills!$A$4:$K$304,9,FALSE))
+(VLOOKUP(N$30,$A$7:$T$26,19,FALSE)*VLOOKUP($L92,EnemySkills!$A$4:$K$304,10,FALSE))
+(VLOOKUP(N$30,$A$7:$T$26,20,FALSE)*VLOOKUP($L92,EnemySkills!$A$4:$K$304,11,FALSE))
),0)</f>
        <v>#N/A</v>
      </c>
      <c r="O92" s="60" t="e">
        <f ca="1">ROUND(VLOOKUP($L92,EnemySkills!$A$4:$K$304,3,FALSE)
+(
 ($D$4*VLOOKUP($L92,EnemySkills!$A$4:$K$304,4,FALSE))
+($F$4*VLOOKUP($L92,EnemySkills!$A$4:$K$304,5,FALSE))
+($H$4*VLOOKUP($L92,EnemySkills!$A$4:$K$304,6,FALSE))
+($I$4*VLOOKUP($L92,EnemySkills!$A$4:$K$304,7,FALSE))
)-(
 (VLOOKUP(O$30,$A$7:$T$26,16,FALSE)*VLOOKUP($L92,EnemySkills!$A$4:$K$304,8,FALSE))
+(VLOOKUP(O$30,$A$7:$T$26,18,FALSE)*VLOOKUP($L92,EnemySkills!$A$4:$K$304,9,FALSE))
+(VLOOKUP(O$30,$A$7:$T$26,19,FALSE)*VLOOKUP($L92,EnemySkills!$A$4:$K$304,10,FALSE))
+(VLOOKUP(O$30,$A$7:$T$26,20,FALSE)*VLOOKUP($L92,EnemySkills!$A$4:$K$304,11,FALSE))
),0)</f>
        <v>#N/A</v>
      </c>
      <c r="P92" s="60" t="e">
        <f ca="1">ROUND(VLOOKUP($L92,EnemySkills!$A$4:$K$304,3,FALSE)
+(
 ($D$4*VLOOKUP($L92,EnemySkills!$A$4:$K$304,4,FALSE))
+($F$4*VLOOKUP($L92,EnemySkills!$A$4:$K$304,5,FALSE))
+($H$4*VLOOKUP($L92,EnemySkills!$A$4:$K$304,6,FALSE))
+($I$4*VLOOKUP($L92,EnemySkills!$A$4:$K$304,7,FALSE))
)-(
 (VLOOKUP(P$30,$A$7:$T$26,16,FALSE)*VLOOKUP($L92,EnemySkills!$A$4:$K$304,8,FALSE))
+(VLOOKUP(P$30,$A$7:$T$26,18,FALSE)*VLOOKUP($L92,EnemySkills!$A$4:$K$304,9,FALSE))
+(VLOOKUP(P$30,$A$7:$T$26,19,FALSE)*VLOOKUP($L92,EnemySkills!$A$4:$K$304,10,FALSE))
+(VLOOKUP(P$30,$A$7:$T$26,20,FALSE)*VLOOKUP($L92,EnemySkills!$A$4:$K$304,11,FALSE))
),0)</f>
        <v>#N/A</v>
      </c>
      <c r="Q92" s="60" t="e">
        <f ca="1">ROUND(VLOOKUP($L92,EnemySkills!$A$4:$K$304,3,FALSE)
+(
 ($D$4*VLOOKUP($L92,EnemySkills!$A$4:$K$304,4,FALSE))
+($F$4*VLOOKUP($L92,EnemySkills!$A$4:$K$304,5,FALSE))
+($H$4*VLOOKUP($L92,EnemySkills!$A$4:$K$304,6,FALSE))
+($I$4*VLOOKUP($L92,EnemySkills!$A$4:$K$304,7,FALSE))
)-(
 (VLOOKUP(Q$30,$A$7:$T$26,16,FALSE)*VLOOKUP($L92,EnemySkills!$A$4:$K$304,8,FALSE))
+(VLOOKUP(Q$30,$A$7:$T$26,18,FALSE)*VLOOKUP($L92,EnemySkills!$A$4:$K$304,9,FALSE))
+(VLOOKUP(Q$30,$A$7:$T$26,19,FALSE)*VLOOKUP($L92,EnemySkills!$A$4:$K$304,10,FALSE))
+(VLOOKUP(Q$30,$A$7:$T$26,20,FALSE)*VLOOKUP($L92,EnemySkills!$A$4:$K$304,11,FALSE))
),0)</f>
        <v>#N/A</v>
      </c>
      <c r="R92" s="60" t="e">
        <f ca="1">ROUND(VLOOKUP($L92,EnemySkills!$A$4:$K$304,3,FALSE)
+(
 ($D$4*VLOOKUP($L92,EnemySkills!$A$4:$K$304,4,FALSE))
+($F$4*VLOOKUP($L92,EnemySkills!$A$4:$K$304,5,FALSE))
+($H$4*VLOOKUP($L92,EnemySkills!$A$4:$K$304,6,FALSE))
+($I$4*VLOOKUP($L92,EnemySkills!$A$4:$K$304,7,FALSE))
)-(
 (VLOOKUP(R$30,$A$7:$T$26,16,FALSE)*VLOOKUP($L92,EnemySkills!$A$4:$K$304,8,FALSE))
+(VLOOKUP(R$30,$A$7:$T$26,18,FALSE)*VLOOKUP($L92,EnemySkills!$A$4:$K$304,9,FALSE))
+(VLOOKUP(R$30,$A$7:$T$26,19,FALSE)*VLOOKUP($L92,EnemySkills!$A$4:$K$304,10,FALSE))
+(VLOOKUP(R$30,$A$7:$T$26,20,FALSE)*VLOOKUP($L92,EnemySkills!$A$4:$K$304,11,FALSE))
),0)</f>
        <v>#N/A</v>
      </c>
      <c r="S92" s="60" t="e">
        <f ca="1">ROUND(VLOOKUP($L92,EnemySkills!$A$4:$K$304,3,FALSE)
+(
 ($D$4*VLOOKUP($L92,EnemySkills!$A$4:$K$304,4,FALSE))
+($F$4*VLOOKUP($L92,EnemySkills!$A$4:$K$304,5,FALSE))
+($H$4*VLOOKUP($L92,EnemySkills!$A$4:$K$304,6,FALSE))
+($I$4*VLOOKUP($L92,EnemySkills!$A$4:$K$304,7,FALSE))
)-(
 (VLOOKUP(S$30,$A$7:$T$26,16,FALSE)*VLOOKUP($L92,EnemySkills!$A$4:$K$304,8,FALSE))
+(VLOOKUP(S$30,$A$7:$T$26,18,FALSE)*VLOOKUP($L92,EnemySkills!$A$4:$K$304,9,FALSE))
+(VLOOKUP(S$30,$A$7:$T$26,19,FALSE)*VLOOKUP($L92,EnemySkills!$A$4:$K$304,10,FALSE))
+(VLOOKUP(S$30,$A$7:$T$26,20,FALSE)*VLOOKUP($L92,EnemySkills!$A$4:$K$304,11,FALSE))
),0)</f>
        <v>#N/A</v>
      </c>
      <c r="T92" s="60" t="e">
        <f ca="1">ROUND(VLOOKUP($L92,EnemySkills!$A$4:$K$304,3,FALSE)
+(
 ($D$4*VLOOKUP($L92,EnemySkills!$A$4:$K$304,4,FALSE))
+($F$4*VLOOKUP($L92,EnemySkills!$A$4:$K$304,5,FALSE))
+($H$4*VLOOKUP($L92,EnemySkills!$A$4:$K$304,6,FALSE))
+($I$4*VLOOKUP($L92,EnemySkills!$A$4:$K$304,7,FALSE))
)-(
 (VLOOKUP(T$30,$A$7:$T$26,16,FALSE)*VLOOKUP($L92,EnemySkills!$A$4:$K$304,8,FALSE))
+(VLOOKUP(T$30,$A$7:$T$26,18,FALSE)*VLOOKUP($L92,EnemySkills!$A$4:$K$304,9,FALSE))
+(VLOOKUP(T$30,$A$7:$T$26,19,FALSE)*VLOOKUP($L92,EnemySkills!$A$4:$K$304,10,FALSE))
+(VLOOKUP(T$30,$A$7:$T$26,20,FALSE)*VLOOKUP($L92,EnemySkills!$A$4:$K$304,11,FALSE))
),0)</f>
        <v>#N/A</v>
      </c>
      <c r="U92" s="60" t="e">
        <f ca="1">ROUND(VLOOKUP($L92,EnemySkills!$A$4:$K$304,3,FALSE)
+(
 ($D$4*VLOOKUP($L92,EnemySkills!$A$4:$K$304,4,FALSE))
+($F$4*VLOOKUP($L92,EnemySkills!$A$4:$K$304,5,FALSE))
+($H$4*VLOOKUP($L92,EnemySkills!$A$4:$K$304,6,FALSE))
+($I$4*VLOOKUP($L92,EnemySkills!$A$4:$K$304,7,FALSE))
)-(
 (VLOOKUP(U$30,$A$7:$T$26,16,FALSE)*VLOOKUP($L92,EnemySkills!$A$4:$K$304,8,FALSE))
+(VLOOKUP(U$30,$A$7:$T$26,18,FALSE)*VLOOKUP($L92,EnemySkills!$A$4:$K$304,9,FALSE))
+(VLOOKUP(U$30,$A$7:$T$26,19,FALSE)*VLOOKUP($L92,EnemySkills!$A$4:$K$304,10,FALSE))
+(VLOOKUP(U$30,$A$7:$T$26,20,FALSE)*VLOOKUP($L92,EnemySkills!$A$4:$K$304,11,FALSE))
),0)</f>
        <v>#N/A</v>
      </c>
      <c r="V92" s="60" t="e">
        <f ca="1">ROUND(VLOOKUP($L92,EnemySkills!$A$4:$K$304,3,FALSE)
+(
 ($D$4*VLOOKUP($L92,EnemySkills!$A$4:$K$304,4,FALSE))
+($F$4*VLOOKUP($L92,EnemySkills!$A$4:$K$304,5,FALSE))
+($H$4*VLOOKUP($L92,EnemySkills!$A$4:$K$304,6,FALSE))
+($I$4*VLOOKUP($L92,EnemySkills!$A$4:$K$304,7,FALSE))
)-(
 (VLOOKUP(V$30,$A$7:$T$26,16,FALSE)*VLOOKUP($L92,EnemySkills!$A$4:$K$304,8,FALSE))
+(VLOOKUP(V$30,$A$7:$T$26,18,FALSE)*VLOOKUP($L92,EnemySkills!$A$4:$K$304,9,FALSE))
+(VLOOKUP(V$30,$A$7:$T$26,19,FALSE)*VLOOKUP($L92,EnemySkills!$A$4:$K$304,10,FALSE))
+(VLOOKUP(V$30,$A$7:$T$26,20,FALSE)*VLOOKUP($L92,EnemySkills!$A$4:$K$304,11,FALSE))
),0)</f>
        <v>#N/A</v>
      </c>
      <c r="W92" s="60" t="e">
        <f ca="1">ROUND(VLOOKUP($L92,EnemySkills!$A$4:$K$304,3,FALSE)
+(
 ($D$4*VLOOKUP($L92,EnemySkills!$A$4:$K$304,4,FALSE))
+($F$4*VLOOKUP($L92,EnemySkills!$A$4:$K$304,5,FALSE))
+($H$4*VLOOKUP($L92,EnemySkills!$A$4:$K$304,6,FALSE))
+($I$4*VLOOKUP($L92,EnemySkills!$A$4:$K$304,7,FALSE))
)-(
 (VLOOKUP(W$30,$A$7:$T$26,16,FALSE)*VLOOKUP($L92,EnemySkills!$A$4:$K$304,8,FALSE))
+(VLOOKUP(W$30,$A$7:$T$26,18,FALSE)*VLOOKUP($L92,EnemySkills!$A$4:$K$304,9,FALSE))
+(VLOOKUP(W$30,$A$7:$T$26,19,FALSE)*VLOOKUP($L92,EnemySkills!$A$4:$K$304,10,FALSE))
+(VLOOKUP(W$30,$A$7:$T$26,20,FALSE)*VLOOKUP($L92,EnemySkills!$A$4:$K$304,11,FALSE))
),0)</f>
        <v>#N/A</v>
      </c>
      <c r="X92" s="60" t="e">
        <f ca="1">ROUND(VLOOKUP($L92,EnemySkills!$A$4:$K$304,3,FALSE)
+(
 ($D$4*VLOOKUP($L92,EnemySkills!$A$4:$K$304,4,FALSE))
+($F$4*VLOOKUP($L92,EnemySkills!$A$4:$K$304,5,FALSE))
+($H$4*VLOOKUP($L92,EnemySkills!$A$4:$K$304,6,FALSE))
+($I$4*VLOOKUP($L92,EnemySkills!$A$4:$K$304,7,FALSE))
)-(
 (VLOOKUP(X$30,$A$7:$T$26,16,FALSE)*VLOOKUP($L92,EnemySkills!$A$4:$K$304,8,FALSE))
+(VLOOKUP(X$30,$A$7:$T$26,18,FALSE)*VLOOKUP($L92,EnemySkills!$A$4:$K$304,9,FALSE))
+(VLOOKUP(X$30,$A$7:$T$26,19,FALSE)*VLOOKUP($L92,EnemySkills!$A$4:$K$304,10,FALSE))
+(VLOOKUP(X$30,$A$7:$T$26,20,FALSE)*VLOOKUP($L92,EnemySkills!$A$4:$K$304,11,FALSE))
),0)</f>
        <v>#N/A</v>
      </c>
      <c r="Y92" s="60" t="e">
        <f ca="1">ROUND(VLOOKUP($L92,EnemySkills!$A$4:$K$304,3,FALSE)
+(
 ($D$4*VLOOKUP($L92,EnemySkills!$A$4:$K$304,4,FALSE))
+($F$4*VLOOKUP($L92,EnemySkills!$A$4:$K$304,5,FALSE))
+($H$4*VLOOKUP($L92,EnemySkills!$A$4:$K$304,6,FALSE))
+($I$4*VLOOKUP($L92,EnemySkills!$A$4:$K$304,7,FALSE))
)-(
 (VLOOKUP(Y$30,$A$7:$T$26,16,FALSE)*VLOOKUP($L92,EnemySkills!$A$4:$K$304,8,FALSE))
+(VLOOKUP(Y$30,$A$7:$T$26,18,FALSE)*VLOOKUP($L92,EnemySkills!$A$4:$K$304,9,FALSE))
+(VLOOKUP(Y$30,$A$7:$T$26,19,FALSE)*VLOOKUP($L92,EnemySkills!$A$4:$K$304,10,FALSE))
+(VLOOKUP(Y$30,$A$7:$T$26,20,FALSE)*VLOOKUP($L92,EnemySkills!$A$4:$K$304,11,FALSE))
),0)</f>
        <v>#N/A</v>
      </c>
      <c r="Z92" s="60" t="e">
        <f ca="1">ROUND(VLOOKUP($L92,EnemySkills!$A$4:$K$304,3,FALSE)
+(
 ($D$4*VLOOKUP($L92,EnemySkills!$A$4:$K$304,4,FALSE))
+($F$4*VLOOKUP($L92,EnemySkills!$A$4:$K$304,5,FALSE))
+($H$4*VLOOKUP($L92,EnemySkills!$A$4:$K$304,6,FALSE))
+($I$4*VLOOKUP($L92,EnemySkills!$A$4:$K$304,7,FALSE))
)-(
 (VLOOKUP(Z$30,$A$7:$T$26,16,FALSE)*VLOOKUP($L92,EnemySkills!$A$4:$K$304,8,FALSE))
+(VLOOKUP(Z$30,$A$7:$T$26,18,FALSE)*VLOOKUP($L92,EnemySkills!$A$4:$K$304,9,FALSE))
+(VLOOKUP(Z$30,$A$7:$T$26,19,FALSE)*VLOOKUP($L92,EnemySkills!$A$4:$K$304,10,FALSE))
+(VLOOKUP(Z$30,$A$7:$T$26,20,FALSE)*VLOOKUP($L92,EnemySkills!$A$4:$K$304,11,FALSE))
),0)</f>
        <v>#N/A</v>
      </c>
      <c r="AA92" s="60" t="e">
        <f ca="1">ROUND(VLOOKUP($L92,EnemySkills!$A$4:$K$304,3,FALSE)
+(
 ($D$4*VLOOKUP($L92,EnemySkills!$A$4:$K$304,4,FALSE))
+($F$4*VLOOKUP($L92,EnemySkills!$A$4:$K$304,5,FALSE))
+($H$4*VLOOKUP($L92,EnemySkills!$A$4:$K$304,6,FALSE))
+($I$4*VLOOKUP($L92,EnemySkills!$A$4:$K$304,7,FALSE))
)-(
 (VLOOKUP(AA$30,$A$7:$T$26,16,FALSE)*VLOOKUP($L92,EnemySkills!$A$4:$K$304,8,FALSE))
+(VLOOKUP(AA$30,$A$7:$T$26,18,FALSE)*VLOOKUP($L92,EnemySkills!$A$4:$K$304,9,FALSE))
+(VLOOKUP(AA$30,$A$7:$T$26,19,FALSE)*VLOOKUP($L92,EnemySkills!$A$4:$K$304,10,FALSE))
+(VLOOKUP(AA$30,$A$7:$T$26,20,FALSE)*VLOOKUP($L92,EnemySkills!$A$4:$K$304,11,FALSE))
),0)</f>
        <v>#N/A</v>
      </c>
      <c r="AB92" s="60" t="e">
        <f ca="1">ROUND(VLOOKUP($L92,EnemySkills!$A$4:$K$304,3,FALSE)
+(
 ($D$4*VLOOKUP($L92,EnemySkills!$A$4:$K$304,4,FALSE))
+($F$4*VLOOKUP($L92,EnemySkills!$A$4:$K$304,5,FALSE))
+($H$4*VLOOKUP($L92,EnemySkills!$A$4:$K$304,6,FALSE))
+($I$4*VLOOKUP($L92,EnemySkills!$A$4:$K$304,7,FALSE))
)-(
 (VLOOKUP(AB$30,$A$7:$T$26,16,FALSE)*VLOOKUP($L92,EnemySkills!$A$4:$K$304,8,FALSE))
+(VLOOKUP(AB$30,$A$7:$T$26,18,FALSE)*VLOOKUP($L92,EnemySkills!$A$4:$K$304,9,FALSE))
+(VLOOKUP(AB$30,$A$7:$T$26,19,FALSE)*VLOOKUP($L92,EnemySkills!$A$4:$K$304,10,FALSE))
+(VLOOKUP(AB$30,$A$7:$T$26,20,FALSE)*VLOOKUP($L92,EnemySkills!$A$4:$K$304,11,FALSE))
),0)</f>
        <v>#N/A</v>
      </c>
      <c r="AC92" s="60" t="e">
        <f ca="1">ROUND(VLOOKUP($L92,EnemySkills!$A$4:$K$304,3,FALSE)
+(
 ($D$4*VLOOKUP($L92,EnemySkills!$A$4:$K$304,4,FALSE))
+($F$4*VLOOKUP($L92,EnemySkills!$A$4:$K$304,5,FALSE))
+($H$4*VLOOKUP($L92,EnemySkills!$A$4:$K$304,6,FALSE))
+($I$4*VLOOKUP($L92,EnemySkills!$A$4:$K$304,7,FALSE))
)-(
 (VLOOKUP(AC$30,$A$7:$T$26,16,FALSE)*VLOOKUP($L92,EnemySkills!$A$4:$K$304,8,FALSE))
+(VLOOKUP(AC$30,$A$7:$T$26,18,FALSE)*VLOOKUP($L92,EnemySkills!$A$4:$K$304,9,FALSE))
+(VLOOKUP(AC$30,$A$7:$T$26,19,FALSE)*VLOOKUP($L92,EnemySkills!$A$4:$K$304,10,FALSE))
+(VLOOKUP(AC$30,$A$7:$T$26,20,FALSE)*VLOOKUP($L92,EnemySkills!$A$4:$K$304,11,FALSE))
),0)</f>
        <v>#N/A</v>
      </c>
      <c r="AD92" s="60" t="e">
        <f ca="1">ROUND(VLOOKUP($L92,EnemySkills!$A$4:$K$304,3,FALSE)
+(
 ($D$4*VLOOKUP($L92,EnemySkills!$A$4:$K$304,4,FALSE))
+($F$4*VLOOKUP($L92,EnemySkills!$A$4:$K$304,5,FALSE))
+($H$4*VLOOKUP($L92,EnemySkills!$A$4:$K$304,6,FALSE))
+($I$4*VLOOKUP($L92,EnemySkills!$A$4:$K$304,7,FALSE))
)-(
 (VLOOKUP(AD$30,$A$7:$T$26,16,FALSE)*VLOOKUP($L92,EnemySkills!$A$4:$K$304,8,FALSE))
+(VLOOKUP(AD$30,$A$7:$T$26,18,FALSE)*VLOOKUP($L92,EnemySkills!$A$4:$K$304,9,FALSE))
+(VLOOKUP(AD$30,$A$7:$T$26,19,FALSE)*VLOOKUP($L92,EnemySkills!$A$4:$K$304,10,FALSE))
+(VLOOKUP(AD$30,$A$7:$T$26,20,FALSE)*VLOOKUP($L92,EnemySkills!$A$4:$K$304,11,FALSE))
),0)</f>
        <v>#N/A</v>
      </c>
      <c r="AE92" s="60" t="e">
        <f ca="1">ROUND(VLOOKUP($L92,EnemySkills!$A$4:$K$304,3,FALSE)
+(
 ($D$4*VLOOKUP($L92,EnemySkills!$A$4:$K$304,4,FALSE))
+($F$4*VLOOKUP($L92,EnemySkills!$A$4:$K$304,5,FALSE))
+($H$4*VLOOKUP($L92,EnemySkills!$A$4:$K$304,6,FALSE))
+($I$4*VLOOKUP($L92,EnemySkills!$A$4:$K$304,7,FALSE))
)-(
 (VLOOKUP(AE$30,$A$7:$T$26,16,FALSE)*VLOOKUP($L92,EnemySkills!$A$4:$K$304,8,FALSE))
+(VLOOKUP(AE$30,$A$7:$T$26,18,FALSE)*VLOOKUP($L92,EnemySkills!$A$4:$K$304,9,FALSE))
+(VLOOKUP(AE$30,$A$7:$T$26,19,FALSE)*VLOOKUP($L92,EnemySkills!$A$4:$K$304,10,FALSE))
+(VLOOKUP(AE$30,$A$7:$T$26,20,FALSE)*VLOOKUP($L92,EnemySkills!$A$4:$K$304,11,FALSE))
),0)</f>
        <v>#N/A</v>
      </c>
      <c r="AF92" s="60" t="e">
        <f ca="1">ROUND(VLOOKUP($L92,EnemySkills!$A$4:$K$304,3,FALSE)
+(
 ($D$4*VLOOKUP($L92,EnemySkills!$A$4:$K$304,4,FALSE))
+($F$4*VLOOKUP($L92,EnemySkills!$A$4:$K$304,5,FALSE))
+($H$4*VLOOKUP($L92,EnemySkills!$A$4:$K$304,6,FALSE))
+($I$4*VLOOKUP($L92,EnemySkills!$A$4:$K$304,7,FALSE))
)-(
 (VLOOKUP(AF$30,$A$7:$T$26,16,FALSE)*VLOOKUP($L92,EnemySkills!$A$4:$K$304,8,FALSE))
+(VLOOKUP(AF$30,$A$7:$T$26,18,FALSE)*VLOOKUP($L92,EnemySkills!$A$4:$K$304,9,FALSE))
+(VLOOKUP(AF$30,$A$7:$T$26,19,FALSE)*VLOOKUP($L92,EnemySkills!$A$4:$K$304,10,FALSE))
+(VLOOKUP(AF$30,$A$7:$T$26,20,FALSE)*VLOOKUP($L92,EnemySkills!$A$4:$K$304,11,FALSE))
),0)</f>
        <v>#N/A</v>
      </c>
    </row>
    <row r="93" spans="1:32" x14ac:dyDescent="0.25">
      <c r="A93" s="45">
        <f>Skills!A66</f>
        <v>0</v>
      </c>
      <c r="B93" s="75" t="e">
        <f>VLOOKUP($A93,Skills!$A$4:$C$304,2,FALSE)</f>
        <v>#N/A</v>
      </c>
      <c r="C93" s="75"/>
      <c r="D93" s="59" t="e">
        <f>ROUND(VLOOKUP(A93,Skills!A66:K366,3,FALSE)
+((VLOOKUP(B93,$A$7:$T$26,15,FALSE)*VLOOKUP(A93,Skills!$A$4:$K$304,4,FALSE))
+(VLOOKUP(B93,$A$7:$T$26,17,FALSE)*VLOOKUP(A93,Skills!$A$4:$K$304,5,FALSE))
+(VLOOKUP(B93,$A$7:$T$26,19,FALSE)*VLOOKUP(A93,Skills!$A$4:$K$304,6,FALSE))
+(VLOOKUP(B93,$A$7:$T88,20,FALSE)*VLOOKUP(A93,Skills!$A$4:$K$304,7,FALSE)))
-(($E$4*VLOOKUP(A93,Skills!$A$4:$K$304,8,FALSE))
+($F$4*VLOOKUP(A93,Skills!$A$4:$K$304,9,FALSE))
+($H$4*VLOOKUP(A93,Skills!$A$4:$K$304,10,FALSE))
+($I$4*VLOOKUP(A93,Skills!$A$4:$K$304,11,FALSE))),0)</f>
        <v>#N/A</v>
      </c>
      <c r="E93" s="60" t="e">
        <f t="shared" si="8"/>
        <v>#N/A</v>
      </c>
      <c r="F93" s="59" t="e">
        <f>ROUND(VLOOKUP(A93,Skills!A66:K366,3,FALSE)
+(((VLOOKUP(B93,$A$7:$T$26,15,FALSE)*1.2)*VLOOKUP(A93,Skills!$A$4:$K$304,4,FALSE))
+((VLOOKUP(B93,$A$7:$T$26,17,FALSE)*1.2)*VLOOKUP(A93,Skills!$A$4:$K$304,5,FALSE))
+(VLOOKUP(B93,$A$7:$T$26,19,FALSE)*VLOOKUP(A93,Skills!$A$4:$K$304,6,FALSE))
+(VLOOKUP(B93,$A$7:$T88,20,FALSE)*VLOOKUP(A93,Skills!$A$4:$K$304,7,FALSE)))
-(($E$4*VLOOKUP(A93,Skills!$A$4:$K$304,8,FALSE))
+($F$4*VLOOKUP(A93,Skills!$A$4:$K$304,9,FALSE))
+($H$4*VLOOKUP(A93,Skills!$A$4:$K$304,10,FALSE))
+($I$4*VLOOKUP(A93,Skills!$A$4:$K$304,11,FALSE))),0)</f>
        <v>#N/A</v>
      </c>
      <c r="G93" s="60" t="e">
        <f>ROUND(VLOOKUP(A93,Skills!A66:K366,3,FALSE)
+(((VLOOKUP(B93,$A$7:$T$26,15,FALSE)*1.4)*VLOOKUP(A93,Skills!$A$4:$K$304,4,FALSE))
+((VLOOKUP(B93,$A$7:$T$26,17,FALSE)*1.4)*VLOOKUP(A93,Skills!$A$4:$K$304,5,FALSE))
+(VLOOKUP(B93,$A$7:$T$26,19,FALSE)*VLOOKUP(A93,Skills!$A$4:$K$304,6,FALSE))
+(VLOOKUP(B93,$A$7:$T88,20,FALSE)*VLOOKUP(A93,Skills!$A$4:$K$304,7,FALSE)))
-(($E$4*VLOOKUP(A93,Skills!$A$4:$K$304,8,FALSE))
+($F$4*VLOOKUP(A93,Skills!$A$4:$K$304,9,FALSE))
+($H$4*VLOOKUP(A93,Skills!$A$4:$K$304,10,FALSE))
+($I$4*VLOOKUP(A93,Skills!$A$4:$K$304,11,FALSE))),0)</f>
        <v>#N/A</v>
      </c>
      <c r="H93" s="59" t="e">
        <f>ROUND(VLOOKUP(A93,Skills!A66:K366,3,FALSE)
+((VLOOKUP(B93,$A$7:$T$26,15,FALSE)*VLOOKUP(A93,Skills!$A$4:$K$304,4,FALSE))
+(VLOOKUP(B93,$A$7:$T$26,17,FALSE)*VLOOKUP(A93,Skills!$A$4:$K$304,5,FALSE))
+(VLOOKUP(B93,$A$7:$T$26,19,FALSE)*VLOOKUP(A93,Skills!$A$4:$K$304,6,FALSE))
+(VLOOKUP(B93,$A$7:$T88,20,FALSE)*VLOOKUP(A93,Skills!$A$4:$K$304,7,FALSE)))
-((($E$4*1.2)*VLOOKUP(A93,Skills!$A$4:$K$304,8,FALSE))
+(($F$4*1.2)*VLOOKUP(A93,Skills!$A$4:$K$304,9,FALSE))
+($H$4*VLOOKUP(A93,Skills!$A$4:$K$304,10,FALSE))
+($I$4*VLOOKUP(A93,Skills!$A$4:$K$304,11,FALSE))),0)</f>
        <v>#N/A</v>
      </c>
      <c r="I93" s="61" t="e">
        <f>ROUND(VLOOKUP(A93,Skills!A66:K366,3,FALSE)
+((VLOOKUP(B93,$A$7:$T$26,15,FALSE)*VLOOKUP(A93,Skills!$A$4:$K$304,4,FALSE))
+(VLOOKUP(B93,$A$7:$T$26,17,FALSE)*VLOOKUP(A93,Skills!$A$4:$K$304,5,FALSE))
+(VLOOKUP(B93,$A$7:$T$26,19,FALSE)*VLOOKUP(A93,Skills!$A$4:$K$304,6,FALSE))
+(VLOOKUP(B93,$A$7:$T88,20,FALSE)*VLOOKUP(A93,Skills!$A$4:$K$304,7,FALSE)))
-((($E$4*1.4)*VLOOKUP(A93,Skills!$A$4:$K$304,8,FALSE))
+(($F$4*1.4)*VLOOKUP(A93,Skills!$A$4:$K$304,9,FALSE))
+($H$4*VLOOKUP(A93,Skills!$A$4:$K$304,10,FALSE))
+($I$4*VLOOKUP(A93,Skills!$A$4:$K$304,11,FALSE))),0)</f>
        <v>#N/A</v>
      </c>
      <c r="K93" s="68"/>
      <c r="L93" s="45">
        <f>EnemySkills!A66</f>
        <v>0</v>
      </c>
      <c r="M93" s="60" t="e">
        <f ca="1">ROUND(VLOOKUP($L93,EnemySkills!$A$4:$K$304,3,FALSE)
+(
 ($D$4*VLOOKUP($L93,EnemySkills!$A$4:$K$304,4,FALSE))
+($F$4*VLOOKUP($L93,EnemySkills!$A$4:$K$304,5,FALSE))
+($H$4*VLOOKUP($L93,EnemySkills!$A$4:$K$304,6,FALSE))
+($I$4*VLOOKUP($L93,EnemySkills!$A$4:$K$304,7,FALSE))
)-(
 (VLOOKUP(M$30,$A$7:$T$26,16,FALSE)*VLOOKUP($L93,EnemySkills!$A$4:$K$304,8,FALSE))
+(VLOOKUP(M$30,$A$7:$T$26,18,FALSE)*VLOOKUP($L93,EnemySkills!$A$4:$K$304,9,FALSE))
+(VLOOKUP(M$30,$A$7:$T$26,19,FALSE)*VLOOKUP($L93,EnemySkills!$A$4:$K$304,10,FALSE))
+(VLOOKUP(M$30,$A$7:$T$26,20,FALSE)*VLOOKUP($L93,EnemySkills!$A$4:$K$304,11,FALSE))
),0)</f>
        <v>#N/A</v>
      </c>
      <c r="N93" s="60" t="e">
        <f ca="1">ROUND(VLOOKUP($L93,EnemySkills!$A$4:$K$304,3,FALSE)
+(
 ($D$4*VLOOKUP($L93,EnemySkills!$A$4:$K$304,4,FALSE))
+($F$4*VLOOKUP($L93,EnemySkills!$A$4:$K$304,5,FALSE))
+($H$4*VLOOKUP($L93,EnemySkills!$A$4:$K$304,6,FALSE))
+($I$4*VLOOKUP($L93,EnemySkills!$A$4:$K$304,7,FALSE))
)-(
 (VLOOKUP(N$30,$A$7:$T$26,16,FALSE)*VLOOKUP($L93,EnemySkills!$A$4:$K$304,8,FALSE))
+(VLOOKUP(N$30,$A$7:$T$26,18,FALSE)*VLOOKUP($L93,EnemySkills!$A$4:$K$304,9,FALSE))
+(VLOOKUP(N$30,$A$7:$T$26,19,FALSE)*VLOOKUP($L93,EnemySkills!$A$4:$K$304,10,FALSE))
+(VLOOKUP(N$30,$A$7:$T$26,20,FALSE)*VLOOKUP($L93,EnemySkills!$A$4:$K$304,11,FALSE))
),0)</f>
        <v>#N/A</v>
      </c>
      <c r="O93" s="60" t="e">
        <f ca="1">ROUND(VLOOKUP($L93,EnemySkills!$A$4:$K$304,3,FALSE)
+(
 ($D$4*VLOOKUP($L93,EnemySkills!$A$4:$K$304,4,FALSE))
+($F$4*VLOOKUP($L93,EnemySkills!$A$4:$K$304,5,FALSE))
+($H$4*VLOOKUP($L93,EnemySkills!$A$4:$K$304,6,FALSE))
+($I$4*VLOOKUP($L93,EnemySkills!$A$4:$K$304,7,FALSE))
)-(
 (VLOOKUP(O$30,$A$7:$T$26,16,FALSE)*VLOOKUP($L93,EnemySkills!$A$4:$K$304,8,FALSE))
+(VLOOKUP(O$30,$A$7:$T$26,18,FALSE)*VLOOKUP($L93,EnemySkills!$A$4:$K$304,9,FALSE))
+(VLOOKUP(O$30,$A$7:$T$26,19,FALSE)*VLOOKUP($L93,EnemySkills!$A$4:$K$304,10,FALSE))
+(VLOOKUP(O$30,$A$7:$T$26,20,FALSE)*VLOOKUP($L93,EnemySkills!$A$4:$K$304,11,FALSE))
),0)</f>
        <v>#N/A</v>
      </c>
      <c r="P93" s="60" t="e">
        <f ca="1">ROUND(VLOOKUP($L93,EnemySkills!$A$4:$K$304,3,FALSE)
+(
 ($D$4*VLOOKUP($L93,EnemySkills!$A$4:$K$304,4,FALSE))
+($F$4*VLOOKUP($L93,EnemySkills!$A$4:$K$304,5,FALSE))
+($H$4*VLOOKUP($L93,EnemySkills!$A$4:$K$304,6,FALSE))
+($I$4*VLOOKUP($L93,EnemySkills!$A$4:$K$304,7,FALSE))
)-(
 (VLOOKUP(P$30,$A$7:$T$26,16,FALSE)*VLOOKUP($L93,EnemySkills!$A$4:$K$304,8,FALSE))
+(VLOOKUP(P$30,$A$7:$T$26,18,FALSE)*VLOOKUP($L93,EnemySkills!$A$4:$K$304,9,FALSE))
+(VLOOKUP(P$30,$A$7:$T$26,19,FALSE)*VLOOKUP($L93,EnemySkills!$A$4:$K$304,10,FALSE))
+(VLOOKUP(P$30,$A$7:$T$26,20,FALSE)*VLOOKUP($L93,EnemySkills!$A$4:$K$304,11,FALSE))
),0)</f>
        <v>#N/A</v>
      </c>
      <c r="Q93" s="60" t="e">
        <f ca="1">ROUND(VLOOKUP($L93,EnemySkills!$A$4:$K$304,3,FALSE)
+(
 ($D$4*VLOOKUP($L93,EnemySkills!$A$4:$K$304,4,FALSE))
+($F$4*VLOOKUP($L93,EnemySkills!$A$4:$K$304,5,FALSE))
+($H$4*VLOOKUP($L93,EnemySkills!$A$4:$K$304,6,FALSE))
+($I$4*VLOOKUP($L93,EnemySkills!$A$4:$K$304,7,FALSE))
)-(
 (VLOOKUP(Q$30,$A$7:$T$26,16,FALSE)*VLOOKUP($L93,EnemySkills!$A$4:$K$304,8,FALSE))
+(VLOOKUP(Q$30,$A$7:$T$26,18,FALSE)*VLOOKUP($L93,EnemySkills!$A$4:$K$304,9,FALSE))
+(VLOOKUP(Q$30,$A$7:$T$26,19,FALSE)*VLOOKUP($L93,EnemySkills!$A$4:$K$304,10,FALSE))
+(VLOOKUP(Q$30,$A$7:$T$26,20,FALSE)*VLOOKUP($L93,EnemySkills!$A$4:$K$304,11,FALSE))
),0)</f>
        <v>#N/A</v>
      </c>
      <c r="R93" s="60" t="e">
        <f ca="1">ROUND(VLOOKUP($L93,EnemySkills!$A$4:$K$304,3,FALSE)
+(
 ($D$4*VLOOKUP($L93,EnemySkills!$A$4:$K$304,4,FALSE))
+($F$4*VLOOKUP($L93,EnemySkills!$A$4:$K$304,5,FALSE))
+($H$4*VLOOKUP($L93,EnemySkills!$A$4:$K$304,6,FALSE))
+($I$4*VLOOKUP($L93,EnemySkills!$A$4:$K$304,7,FALSE))
)-(
 (VLOOKUP(R$30,$A$7:$T$26,16,FALSE)*VLOOKUP($L93,EnemySkills!$A$4:$K$304,8,FALSE))
+(VLOOKUP(R$30,$A$7:$T$26,18,FALSE)*VLOOKUP($L93,EnemySkills!$A$4:$K$304,9,FALSE))
+(VLOOKUP(R$30,$A$7:$T$26,19,FALSE)*VLOOKUP($L93,EnemySkills!$A$4:$K$304,10,FALSE))
+(VLOOKUP(R$30,$A$7:$T$26,20,FALSE)*VLOOKUP($L93,EnemySkills!$A$4:$K$304,11,FALSE))
),0)</f>
        <v>#N/A</v>
      </c>
      <c r="S93" s="60" t="e">
        <f ca="1">ROUND(VLOOKUP($L93,EnemySkills!$A$4:$K$304,3,FALSE)
+(
 ($D$4*VLOOKUP($L93,EnemySkills!$A$4:$K$304,4,FALSE))
+($F$4*VLOOKUP($L93,EnemySkills!$A$4:$K$304,5,FALSE))
+($H$4*VLOOKUP($L93,EnemySkills!$A$4:$K$304,6,FALSE))
+($I$4*VLOOKUP($L93,EnemySkills!$A$4:$K$304,7,FALSE))
)-(
 (VLOOKUP(S$30,$A$7:$T$26,16,FALSE)*VLOOKUP($L93,EnemySkills!$A$4:$K$304,8,FALSE))
+(VLOOKUP(S$30,$A$7:$T$26,18,FALSE)*VLOOKUP($L93,EnemySkills!$A$4:$K$304,9,FALSE))
+(VLOOKUP(S$30,$A$7:$T$26,19,FALSE)*VLOOKUP($L93,EnemySkills!$A$4:$K$304,10,FALSE))
+(VLOOKUP(S$30,$A$7:$T$26,20,FALSE)*VLOOKUP($L93,EnemySkills!$A$4:$K$304,11,FALSE))
),0)</f>
        <v>#N/A</v>
      </c>
      <c r="T93" s="60" t="e">
        <f ca="1">ROUND(VLOOKUP($L93,EnemySkills!$A$4:$K$304,3,FALSE)
+(
 ($D$4*VLOOKUP($L93,EnemySkills!$A$4:$K$304,4,FALSE))
+($F$4*VLOOKUP($L93,EnemySkills!$A$4:$K$304,5,FALSE))
+($H$4*VLOOKUP($L93,EnemySkills!$A$4:$K$304,6,FALSE))
+($I$4*VLOOKUP($L93,EnemySkills!$A$4:$K$304,7,FALSE))
)-(
 (VLOOKUP(T$30,$A$7:$T$26,16,FALSE)*VLOOKUP($L93,EnemySkills!$A$4:$K$304,8,FALSE))
+(VLOOKUP(T$30,$A$7:$T$26,18,FALSE)*VLOOKUP($L93,EnemySkills!$A$4:$K$304,9,FALSE))
+(VLOOKUP(T$30,$A$7:$T$26,19,FALSE)*VLOOKUP($L93,EnemySkills!$A$4:$K$304,10,FALSE))
+(VLOOKUP(T$30,$A$7:$T$26,20,FALSE)*VLOOKUP($L93,EnemySkills!$A$4:$K$304,11,FALSE))
),0)</f>
        <v>#N/A</v>
      </c>
      <c r="U93" s="60" t="e">
        <f ca="1">ROUND(VLOOKUP($L93,EnemySkills!$A$4:$K$304,3,FALSE)
+(
 ($D$4*VLOOKUP($L93,EnemySkills!$A$4:$K$304,4,FALSE))
+($F$4*VLOOKUP($L93,EnemySkills!$A$4:$K$304,5,FALSE))
+($H$4*VLOOKUP($L93,EnemySkills!$A$4:$K$304,6,FALSE))
+($I$4*VLOOKUP($L93,EnemySkills!$A$4:$K$304,7,FALSE))
)-(
 (VLOOKUP(U$30,$A$7:$T$26,16,FALSE)*VLOOKUP($L93,EnemySkills!$A$4:$K$304,8,FALSE))
+(VLOOKUP(U$30,$A$7:$T$26,18,FALSE)*VLOOKUP($L93,EnemySkills!$A$4:$K$304,9,FALSE))
+(VLOOKUP(U$30,$A$7:$T$26,19,FALSE)*VLOOKUP($L93,EnemySkills!$A$4:$K$304,10,FALSE))
+(VLOOKUP(U$30,$A$7:$T$26,20,FALSE)*VLOOKUP($L93,EnemySkills!$A$4:$K$304,11,FALSE))
),0)</f>
        <v>#N/A</v>
      </c>
      <c r="V93" s="60" t="e">
        <f ca="1">ROUND(VLOOKUP($L93,EnemySkills!$A$4:$K$304,3,FALSE)
+(
 ($D$4*VLOOKUP($L93,EnemySkills!$A$4:$K$304,4,FALSE))
+($F$4*VLOOKUP($L93,EnemySkills!$A$4:$K$304,5,FALSE))
+($H$4*VLOOKUP($L93,EnemySkills!$A$4:$K$304,6,FALSE))
+($I$4*VLOOKUP($L93,EnemySkills!$A$4:$K$304,7,FALSE))
)-(
 (VLOOKUP(V$30,$A$7:$T$26,16,FALSE)*VLOOKUP($L93,EnemySkills!$A$4:$K$304,8,FALSE))
+(VLOOKUP(V$30,$A$7:$T$26,18,FALSE)*VLOOKUP($L93,EnemySkills!$A$4:$K$304,9,FALSE))
+(VLOOKUP(V$30,$A$7:$T$26,19,FALSE)*VLOOKUP($L93,EnemySkills!$A$4:$K$304,10,FALSE))
+(VLOOKUP(V$30,$A$7:$T$26,20,FALSE)*VLOOKUP($L93,EnemySkills!$A$4:$K$304,11,FALSE))
),0)</f>
        <v>#N/A</v>
      </c>
      <c r="W93" s="60" t="e">
        <f ca="1">ROUND(VLOOKUP($L93,EnemySkills!$A$4:$K$304,3,FALSE)
+(
 ($D$4*VLOOKUP($L93,EnemySkills!$A$4:$K$304,4,FALSE))
+($F$4*VLOOKUP($L93,EnemySkills!$A$4:$K$304,5,FALSE))
+($H$4*VLOOKUP($L93,EnemySkills!$A$4:$K$304,6,FALSE))
+($I$4*VLOOKUP($L93,EnemySkills!$A$4:$K$304,7,FALSE))
)-(
 (VLOOKUP(W$30,$A$7:$T$26,16,FALSE)*VLOOKUP($L93,EnemySkills!$A$4:$K$304,8,FALSE))
+(VLOOKUP(W$30,$A$7:$T$26,18,FALSE)*VLOOKUP($L93,EnemySkills!$A$4:$K$304,9,FALSE))
+(VLOOKUP(W$30,$A$7:$T$26,19,FALSE)*VLOOKUP($L93,EnemySkills!$A$4:$K$304,10,FALSE))
+(VLOOKUP(W$30,$A$7:$T$26,20,FALSE)*VLOOKUP($L93,EnemySkills!$A$4:$K$304,11,FALSE))
),0)</f>
        <v>#N/A</v>
      </c>
      <c r="X93" s="60" t="e">
        <f ca="1">ROUND(VLOOKUP($L93,EnemySkills!$A$4:$K$304,3,FALSE)
+(
 ($D$4*VLOOKUP($L93,EnemySkills!$A$4:$K$304,4,FALSE))
+($F$4*VLOOKUP($L93,EnemySkills!$A$4:$K$304,5,FALSE))
+($H$4*VLOOKUP($L93,EnemySkills!$A$4:$K$304,6,FALSE))
+($I$4*VLOOKUP($L93,EnemySkills!$A$4:$K$304,7,FALSE))
)-(
 (VLOOKUP(X$30,$A$7:$T$26,16,FALSE)*VLOOKUP($L93,EnemySkills!$A$4:$K$304,8,FALSE))
+(VLOOKUP(X$30,$A$7:$T$26,18,FALSE)*VLOOKUP($L93,EnemySkills!$A$4:$K$304,9,FALSE))
+(VLOOKUP(X$30,$A$7:$T$26,19,FALSE)*VLOOKUP($L93,EnemySkills!$A$4:$K$304,10,FALSE))
+(VLOOKUP(X$30,$A$7:$T$26,20,FALSE)*VLOOKUP($L93,EnemySkills!$A$4:$K$304,11,FALSE))
),0)</f>
        <v>#N/A</v>
      </c>
      <c r="Y93" s="60" t="e">
        <f ca="1">ROUND(VLOOKUP($L93,EnemySkills!$A$4:$K$304,3,FALSE)
+(
 ($D$4*VLOOKUP($L93,EnemySkills!$A$4:$K$304,4,FALSE))
+($F$4*VLOOKUP($L93,EnemySkills!$A$4:$K$304,5,FALSE))
+($H$4*VLOOKUP($L93,EnemySkills!$A$4:$K$304,6,FALSE))
+($I$4*VLOOKUP($L93,EnemySkills!$A$4:$K$304,7,FALSE))
)-(
 (VLOOKUP(Y$30,$A$7:$T$26,16,FALSE)*VLOOKUP($L93,EnemySkills!$A$4:$K$304,8,FALSE))
+(VLOOKUP(Y$30,$A$7:$T$26,18,FALSE)*VLOOKUP($L93,EnemySkills!$A$4:$K$304,9,FALSE))
+(VLOOKUP(Y$30,$A$7:$T$26,19,FALSE)*VLOOKUP($L93,EnemySkills!$A$4:$K$304,10,FALSE))
+(VLOOKUP(Y$30,$A$7:$T$26,20,FALSE)*VLOOKUP($L93,EnemySkills!$A$4:$K$304,11,FALSE))
),0)</f>
        <v>#N/A</v>
      </c>
      <c r="Z93" s="60" t="e">
        <f ca="1">ROUND(VLOOKUP($L93,EnemySkills!$A$4:$K$304,3,FALSE)
+(
 ($D$4*VLOOKUP($L93,EnemySkills!$A$4:$K$304,4,FALSE))
+($F$4*VLOOKUP($L93,EnemySkills!$A$4:$K$304,5,FALSE))
+($H$4*VLOOKUP($L93,EnemySkills!$A$4:$K$304,6,FALSE))
+($I$4*VLOOKUP($L93,EnemySkills!$A$4:$K$304,7,FALSE))
)-(
 (VLOOKUP(Z$30,$A$7:$T$26,16,FALSE)*VLOOKUP($L93,EnemySkills!$A$4:$K$304,8,FALSE))
+(VLOOKUP(Z$30,$A$7:$T$26,18,FALSE)*VLOOKUP($L93,EnemySkills!$A$4:$K$304,9,FALSE))
+(VLOOKUP(Z$30,$A$7:$T$26,19,FALSE)*VLOOKUP($L93,EnemySkills!$A$4:$K$304,10,FALSE))
+(VLOOKUP(Z$30,$A$7:$T$26,20,FALSE)*VLOOKUP($L93,EnemySkills!$A$4:$K$304,11,FALSE))
),0)</f>
        <v>#N/A</v>
      </c>
      <c r="AA93" s="60" t="e">
        <f ca="1">ROUND(VLOOKUP($L93,EnemySkills!$A$4:$K$304,3,FALSE)
+(
 ($D$4*VLOOKUP($L93,EnemySkills!$A$4:$K$304,4,FALSE))
+($F$4*VLOOKUP($L93,EnemySkills!$A$4:$K$304,5,FALSE))
+($H$4*VLOOKUP($L93,EnemySkills!$A$4:$K$304,6,FALSE))
+($I$4*VLOOKUP($L93,EnemySkills!$A$4:$K$304,7,FALSE))
)-(
 (VLOOKUP(AA$30,$A$7:$T$26,16,FALSE)*VLOOKUP($L93,EnemySkills!$A$4:$K$304,8,FALSE))
+(VLOOKUP(AA$30,$A$7:$T$26,18,FALSE)*VLOOKUP($L93,EnemySkills!$A$4:$K$304,9,FALSE))
+(VLOOKUP(AA$30,$A$7:$T$26,19,FALSE)*VLOOKUP($L93,EnemySkills!$A$4:$K$304,10,FALSE))
+(VLOOKUP(AA$30,$A$7:$T$26,20,FALSE)*VLOOKUP($L93,EnemySkills!$A$4:$K$304,11,FALSE))
),0)</f>
        <v>#N/A</v>
      </c>
      <c r="AB93" s="60" t="e">
        <f ca="1">ROUND(VLOOKUP($L93,EnemySkills!$A$4:$K$304,3,FALSE)
+(
 ($D$4*VLOOKUP($L93,EnemySkills!$A$4:$K$304,4,FALSE))
+($F$4*VLOOKUP($L93,EnemySkills!$A$4:$K$304,5,FALSE))
+($H$4*VLOOKUP($L93,EnemySkills!$A$4:$K$304,6,FALSE))
+($I$4*VLOOKUP($L93,EnemySkills!$A$4:$K$304,7,FALSE))
)-(
 (VLOOKUP(AB$30,$A$7:$T$26,16,FALSE)*VLOOKUP($L93,EnemySkills!$A$4:$K$304,8,FALSE))
+(VLOOKUP(AB$30,$A$7:$T$26,18,FALSE)*VLOOKUP($L93,EnemySkills!$A$4:$K$304,9,FALSE))
+(VLOOKUP(AB$30,$A$7:$T$26,19,FALSE)*VLOOKUP($L93,EnemySkills!$A$4:$K$304,10,FALSE))
+(VLOOKUP(AB$30,$A$7:$T$26,20,FALSE)*VLOOKUP($L93,EnemySkills!$A$4:$K$304,11,FALSE))
),0)</f>
        <v>#N/A</v>
      </c>
      <c r="AC93" s="60" t="e">
        <f ca="1">ROUND(VLOOKUP($L93,EnemySkills!$A$4:$K$304,3,FALSE)
+(
 ($D$4*VLOOKUP($L93,EnemySkills!$A$4:$K$304,4,FALSE))
+($F$4*VLOOKUP($L93,EnemySkills!$A$4:$K$304,5,FALSE))
+($H$4*VLOOKUP($L93,EnemySkills!$A$4:$K$304,6,FALSE))
+($I$4*VLOOKUP($L93,EnemySkills!$A$4:$K$304,7,FALSE))
)-(
 (VLOOKUP(AC$30,$A$7:$T$26,16,FALSE)*VLOOKUP($L93,EnemySkills!$A$4:$K$304,8,FALSE))
+(VLOOKUP(AC$30,$A$7:$T$26,18,FALSE)*VLOOKUP($L93,EnemySkills!$A$4:$K$304,9,FALSE))
+(VLOOKUP(AC$30,$A$7:$T$26,19,FALSE)*VLOOKUP($L93,EnemySkills!$A$4:$K$304,10,FALSE))
+(VLOOKUP(AC$30,$A$7:$T$26,20,FALSE)*VLOOKUP($L93,EnemySkills!$A$4:$K$304,11,FALSE))
),0)</f>
        <v>#N/A</v>
      </c>
      <c r="AD93" s="60" t="e">
        <f ca="1">ROUND(VLOOKUP($L93,EnemySkills!$A$4:$K$304,3,FALSE)
+(
 ($D$4*VLOOKUP($L93,EnemySkills!$A$4:$K$304,4,FALSE))
+($F$4*VLOOKUP($L93,EnemySkills!$A$4:$K$304,5,FALSE))
+($H$4*VLOOKUP($L93,EnemySkills!$A$4:$K$304,6,FALSE))
+($I$4*VLOOKUP($L93,EnemySkills!$A$4:$K$304,7,FALSE))
)-(
 (VLOOKUP(AD$30,$A$7:$T$26,16,FALSE)*VLOOKUP($L93,EnemySkills!$A$4:$K$304,8,FALSE))
+(VLOOKUP(AD$30,$A$7:$T$26,18,FALSE)*VLOOKUP($L93,EnemySkills!$A$4:$K$304,9,FALSE))
+(VLOOKUP(AD$30,$A$7:$T$26,19,FALSE)*VLOOKUP($L93,EnemySkills!$A$4:$K$304,10,FALSE))
+(VLOOKUP(AD$30,$A$7:$T$26,20,FALSE)*VLOOKUP($L93,EnemySkills!$A$4:$K$304,11,FALSE))
),0)</f>
        <v>#N/A</v>
      </c>
      <c r="AE93" s="60" t="e">
        <f ca="1">ROUND(VLOOKUP($L93,EnemySkills!$A$4:$K$304,3,FALSE)
+(
 ($D$4*VLOOKUP($L93,EnemySkills!$A$4:$K$304,4,FALSE))
+($F$4*VLOOKUP($L93,EnemySkills!$A$4:$K$304,5,FALSE))
+($H$4*VLOOKUP($L93,EnemySkills!$A$4:$K$304,6,FALSE))
+($I$4*VLOOKUP($L93,EnemySkills!$A$4:$K$304,7,FALSE))
)-(
 (VLOOKUP(AE$30,$A$7:$T$26,16,FALSE)*VLOOKUP($L93,EnemySkills!$A$4:$K$304,8,FALSE))
+(VLOOKUP(AE$30,$A$7:$T$26,18,FALSE)*VLOOKUP($L93,EnemySkills!$A$4:$K$304,9,FALSE))
+(VLOOKUP(AE$30,$A$7:$T$26,19,FALSE)*VLOOKUP($L93,EnemySkills!$A$4:$K$304,10,FALSE))
+(VLOOKUP(AE$30,$A$7:$T$26,20,FALSE)*VLOOKUP($L93,EnemySkills!$A$4:$K$304,11,FALSE))
),0)</f>
        <v>#N/A</v>
      </c>
      <c r="AF93" s="60" t="e">
        <f ca="1">ROUND(VLOOKUP($L93,EnemySkills!$A$4:$K$304,3,FALSE)
+(
 ($D$4*VLOOKUP($L93,EnemySkills!$A$4:$K$304,4,FALSE))
+($F$4*VLOOKUP($L93,EnemySkills!$A$4:$K$304,5,FALSE))
+($H$4*VLOOKUP($L93,EnemySkills!$A$4:$K$304,6,FALSE))
+($I$4*VLOOKUP($L93,EnemySkills!$A$4:$K$304,7,FALSE))
)-(
 (VLOOKUP(AF$30,$A$7:$T$26,16,FALSE)*VLOOKUP($L93,EnemySkills!$A$4:$K$304,8,FALSE))
+(VLOOKUP(AF$30,$A$7:$T$26,18,FALSE)*VLOOKUP($L93,EnemySkills!$A$4:$K$304,9,FALSE))
+(VLOOKUP(AF$30,$A$7:$T$26,19,FALSE)*VLOOKUP($L93,EnemySkills!$A$4:$K$304,10,FALSE))
+(VLOOKUP(AF$30,$A$7:$T$26,20,FALSE)*VLOOKUP($L93,EnemySkills!$A$4:$K$304,11,FALSE))
),0)</f>
        <v>#N/A</v>
      </c>
    </row>
    <row r="94" spans="1:32" x14ac:dyDescent="0.25">
      <c r="A94" s="45">
        <f>Skills!A67</f>
        <v>0</v>
      </c>
      <c r="B94" s="75" t="e">
        <f>VLOOKUP($A94,Skills!$A$4:$C$304,2,FALSE)</f>
        <v>#N/A</v>
      </c>
      <c r="C94" s="75"/>
      <c r="D94" s="59" t="e">
        <f>ROUND(VLOOKUP(A94,Skills!A67:K367,3,FALSE)
+((VLOOKUP(B94,$A$7:$T$26,15,FALSE)*VLOOKUP(A94,Skills!$A$4:$K$304,4,FALSE))
+(VLOOKUP(B94,$A$7:$T$26,17,FALSE)*VLOOKUP(A94,Skills!$A$4:$K$304,5,FALSE))
+(VLOOKUP(B94,$A$7:$T$26,19,FALSE)*VLOOKUP(A94,Skills!$A$4:$K$304,6,FALSE))
+(VLOOKUP(B94,$A$7:$T89,20,FALSE)*VLOOKUP(A94,Skills!$A$4:$K$304,7,FALSE)))
-(($E$4*VLOOKUP(A94,Skills!$A$4:$K$304,8,FALSE))
+($F$4*VLOOKUP(A94,Skills!$A$4:$K$304,9,FALSE))
+($H$4*VLOOKUP(A94,Skills!$A$4:$K$304,10,FALSE))
+($I$4*VLOOKUP(A94,Skills!$A$4:$K$304,11,FALSE))),0)</f>
        <v>#N/A</v>
      </c>
      <c r="E94" s="60" t="e">
        <f t="shared" si="8"/>
        <v>#N/A</v>
      </c>
      <c r="F94" s="59" t="e">
        <f>ROUND(VLOOKUP(A94,Skills!A67:K367,3,FALSE)
+(((VLOOKUP(B94,$A$7:$T$26,15,FALSE)*1.2)*VLOOKUP(A94,Skills!$A$4:$K$304,4,FALSE))
+((VLOOKUP(B94,$A$7:$T$26,17,FALSE)*1.2)*VLOOKUP(A94,Skills!$A$4:$K$304,5,FALSE))
+(VLOOKUP(B94,$A$7:$T$26,19,FALSE)*VLOOKUP(A94,Skills!$A$4:$K$304,6,FALSE))
+(VLOOKUP(B94,$A$7:$T89,20,FALSE)*VLOOKUP(A94,Skills!$A$4:$K$304,7,FALSE)))
-(($E$4*VLOOKUP(A94,Skills!$A$4:$K$304,8,FALSE))
+($F$4*VLOOKUP(A94,Skills!$A$4:$K$304,9,FALSE))
+($H$4*VLOOKUP(A94,Skills!$A$4:$K$304,10,FALSE))
+($I$4*VLOOKUP(A94,Skills!$A$4:$K$304,11,FALSE))),0)</f>
        <v>#N/A</v>
      </c>
      <c r="G94" s="60" t="e">
        <f>ROUND(VLOOKUP(A94,Skills!A67:K367,3,FALSE)
+(((VLOOKUP(B94,$A$7:$T$26,15,FALSE)*1.4)*VLOOKUP(A94,Skills!$A$4:$K$304,4,FALSE))
+((VLOOKUP(B94,$A$7:$T$26,17,FALSE)*1.4)*VLOOKUP(A94,Skills!$A$4:$K$304,5,FALSE))
+(VLOOKUP(B94,$A$7:$T$26,19,FALSE)*VLOOKUP(A94,Skills!$A$4:$K$304,6,FALSE))
+(VLOOKUP(B94,$A$7:$T89,20,FALSE)*VLOOKUP(A94,Skills!$A$4:$K$304,7,FALSE)))
-(($E$4*VLOOKUP(A94,Skills!$A$4:$K$304,8,FALSE))
+($F$4*VLOOKUP(A94,Skills!$A$4:$K$304,9,FALSE))
+($H$4*VLOOKUP(A94,Skills!$A$4:$K$304,10,FALSE))
+($I$4*VLOOKUP(A94,Skills!$A$4:$K$304,11,FALSE))),0)</f>
        <v>#N/A</v>
      </c>
      <c r="H94" s="59" t="e">
        <f>ROUND(VLOOKUP(A94,Skills!A67:K367,3,FALSE)
+((VLOOKUP(B94,$A$7:$T$26,15,FALSE)*VLOOKUP(A94,Skills!$A$4:$K$304,4,FALSE))
+(VLOOKUP(B94,$A$7:$T$26,17,FALSE)*VLOOKUP(A94,Skills!$A$4:$K$304,5,FALSE))
+(VLOOKUP(B94,$A$7:$T$26,19,FALSE)*VLOOKUP(A94,Skills!$A$4:$K$304,6,FALSE))
+(VLOOKUP(B94,$A$7:$T89,20,FALSE)*VLOOKUP(A94,Skills!$A$4:$K$304,7,FALSE)))
-((($E$4*1.2)*VLOOKUP(A94,Skills!$A$4:$K$304,8,FALSE))
+(($F$4*1.2)*VLOOKUP(A94,Skills!$A$4:$K$304,9,FALSE))
+($H$4*VLOOKUP(A94,Skills!$A$4:$K$304,10,FALSE))
+($I$4*VLOOKUP(A94,Skills!$A$4:$K$304,11,FALSE))),0)</f>
        <v>#N/A</v>
      </c>
      <c r="I94" s="61" t="e">
        <f>ROUND(VLOOKUP(A94,Skills!A67:K367,3,FALSE)
+((VLOOKUP(B94,$A$7:$T$26,15,FALSE)*VLOOKUP(A94,Skills!$A$4:$K$304,4,FALSE))
+(VLOOKUP(B94,$A$7:$T$26,17,FALSE)*VLOOKUP(A94,Skills!$A$4:$K$304,5,FALSE))
+(VLOOKUP(B94,$A$7:$T$26,19,FALSE)*VLOOKUP(A94,Skills!$A$4:$K$304,6,FALSE))
+(VLOOKUP(B94,$A$7:$T89,20,FALSE)*VLOOKUP(A94,Skills!$A$4:$K$304,7,FALSE)))
-((($E$4*1.4)*VLOOKUP(A94,Skills!$A$4:$K$304,8,FALSE))
+(($F$4*1.4)*VLOOKUP(A94,Skills!$A$4:$K$304,9,FALSE))
+($H$4*VLOOKUP(A94,Skills!$A$4:$K$304,10,FALSE))
+($I$4*VLOOKUP(A94,Skills!$A$4:$K$304,11,FALSE))),0)</f>
        <v>#N/A</v>
      </c>
      <c r="K94" s="68"/>
      <c r="L94" s="45">
        <f>EnemySkills!A67</f>
        <v>0</v>
      </c>
      <c r="M94" s="60" t="e">
        <f ca="1">ROUND(VLOOKUP($L94,EnemySkills!$A$4:$K$304,3,FALSE)
+(
 ($D$4*VLOOKUP($L94,EnemySkills!$A$4:$K$304,4,FALSE))
+($F$4*VLOOKUP($L94,EnemySkills!$A$4:$K$304,5,FALSE))
+($H$4*VLOOKUP($L94,EnemySkills!$A$4:$K$304,6,FALSE))
+($I$4*VLOOKUP($L94,EnemySkills!$A$4:$K$304,7,FALSE))
)-(
 (VLOOKUP(M$30,$A$7:$T$26,16,FALSE)*VLOOKUP($L94,EnemySkills!$A$4:$K$304,8,FALSE))
+(VLOOKUP(M$30,$A$7:$T$26,18,FALSE)*VLOOKUP($L94,EnemySkills!$A$4:$K$304,9,FALSE))
+(VLOOKUP(M$30,$A$7:$T$26,19,FALSE)*VLOOKUP($L94,EnemySkills!$A$4:$K$304,10,FALSE))
+(VLOOKUP(M$30,$A$7:$T$26,20,FALSE)*VLOOKUP($L94,EnemySkills!$A$4:$K$304,11,FALSE))
),0)</f>
        <v>#N/A</v>
      </c>
      <c r="N94" s="60" t="e">
        <f ca="1">ROUND(VLOOKUP($L94,EnemySkills!$A$4:$K$304,3,FALSE)
+(
 ($D$4*VLOOKUP($L94,EnemySkills!$A$4:$K$304,4,FALSE))
+($F$4*VLOOKUP($L94,EnemySkills!$A$4:$K$304,5,FALSE))
+($H$4*VLOOKUP($L94,EnemySkills!$A$4:$K$304,6,FALSE))
+($I$4*VLOOKUP($L94,EnemySkills!$A$4:$K$304,7,FALSE))
)-(
 (VLOOKUP(N$30,$A$7:$T$26,16,FALSE)*VLOOKUP($L94,EnemySkills!$A$4:$K$304,8,FALSE))
+(VLOOKUP(N$30,$A$7:$T$26,18,FALSE)*VLOOKUP($L94,EnemySkills!$A$4:$K$304,9,FALSE))
+(VLOOKUP(N$30,$A$7:$T$26,19,FALSE)*VLOOKUP($L94,EnemySkills!$A$4:$K$304,10,FALSE))
+(VLOOKUP(N$30,$A$7:$T$26,20,FALSE)*VLOOKUP($L94,EnemySkills!$A$4:$K$304,11,FALSE))
),0)</f>
        <v>#N/A</v>
      </c>
      <c r="O94" s="60" t="e">
        <f ca="1">ROUND(VLOOKUP($L94,EnemySkills!$A$4:$K$304,3,FALSE)
+(
 ($D$4*VLOOKUP($L94,EnemySkills!$A$4:$K$304,4,FALSE))
+($F$4*VLOOKUP($L94,EnemySkills!$A$4:$K$304,5,FALSE))
+($H$4*VLOOKUP($L94,EnemySkills!$A$4:$K$304,6,FALSE))
+($I$4*VLOOKUP($L94,EnemySkills!$A$4:$K$304,7,FALSE))
)-(
 (VLOOKUP(O$30,$A$7:$T$26,16,FALSE)*VLOOKUP($L94,EnemySkills!$A$4:$K$304,8,FALSE))
+(VLOOKUP(O$30,$A$7:$T$26,18,FALSE)*VLOOKUP($L94,EnemySkills!$A$4:$K$304,9,FALSE))
+(VLOOKUP(O$30,$A$7:$T$26,19,FALSE)*VLOOKUP($L94,EnemySkills!$A$4:$K$304,10,FALSE))
+(VLOOKUP(O$30,$A$7:$T$26,20,FALSE)*VLOOKUP($L94,EnemySkills!$A$4:$K$304,11,FALSE))
),0)</f>
        <v>#N/A</v>
      </c>
      <c r="P94" s="60" t="e">
        <f ca="1">ROUND(VLOOKUP($L94,EnemySkills!$A$4:$K$304,3,FALSE)
+(
 ($D$4*VLOOKUP($L94,EnemySkills!$A$4:$K$304,4,FALSE))
+($F$4*VLOOKUP($L94,EnemySkills!$A$4:$K$304,5,FALSE))
+($H$4*VLOOKUP($L94,EnemySkills!$A$4:$K$304,6,FALSE))
+($I$4*VLOOKUP($L94,EnemySkills!$A$4:$K$304,7,FALSE))
)-(
 (VLOOKUP(P$30,$A$7:$T$26,16,FALSE)*VLOOKUP($L94,EnemySkills!$A$4:$K$304,8,FALSE))
+(VLOOKUP(P$30,$A$7:$T$26,18,FALSE)*VLOOKUP($L94,EnemySkills!$A$4:$K$304,9,FALSE))
+(VLOOKUP(P$30,$A$7:$T$26,19,FALSE)*VLOOKUP($L94,EnemySkills!$A$4:$K$304,10,FALSE))
+(VLOOKUP(P$30,$A$7:$T$26,20,FALSE)*VLOOKUP($L94,EnemySkills!$A$4:$K$304,11,FALSE))
),0)</f>
        <v>#N/A</v>
      </c>
      <c r="Q94" s="60" t="e">
        <f ca="1">ROUND(VLOOKUP($L94,EnemySkills!$A$4:$K$304,3,FALSE)
+(
 ($D$4*VLOOKUP($L94,EnemySkills!$A$4:$K$304,4,FALSE))
+($F$4*VLOOKUP($L94,EnemySkills!$A$4:$K$304,5,FALSE))
+($H$4*VLOOKUP($L94,EnemySkills!$A$4:$K$304,6,FALSE))
+($I$4*VLOOKUP($L94,EnemySkills!$A$4:$K$304,7,FALSE))
)-(
 (VLOOKUP(Q$30,$A$7:$T$26,16,FALSE)*VLOOKUP($L94,EnemySkills!$A$4:$K$304,8,FALSE))
+(VLOOKUP(Q$30,$A$7:$T$26,18,FALSE)*VLOOKUP($L94,EnemySkills!$A$4:$K$304,9,FALSE))
+(VLOOKUP(Q$30,$A$7:$T$26,19,FALSE)*VLOOKUP($L94,EnemySkills!$A$4:$K$304,10,FALSE))
+(VLOOKUP(Q$30,$A$7:$T$26,20,FALSE)*VLOOKUP($L94,EnemySkills!$A$4:$K$304,11,FALSE))
),0)</f>
        <v>#N/A</v>
      </c>
      <c r="R94" s="60" t="e">
        <f ca="1">ROUND(VLOOKUP($L94,EnemySkills!$A$4:$K$304,3,FALSE)
+(
 ($D$4*VLOOKUP($L94,EnemySkills!$A$4:$K$304,4,FALSE))
+($F$4*VLOOKUP($L94,EnemySkills!$A$4:$K$304,5,FALSE))
+($H$4*VLOOKUP($L94,EnemySkills!$A$4:$K$304,6,FALSE))
+($I$4*VLOOKUP($L94,EnemySkills!$A$4:$K$304,7,FALSE))
)-(
 (VLOOKUP(R$30,$A$7:$T$26,16,FALSE)*VLOOKUP($L94,EnemySkills!$A$4:$K$304,8,FALSE))
+(VLOOKUP(R$30,$A$7:$T$26,18,FALSE)*VLOOKUP($L94,EnemySkills!$A$4:$K$304,9,FALSE))
+(VLOOKUP(R$30,$A$7:$T$26,19,FALSE)*VLOOKUP($L94,EnemySkills!$A$4:$K$304,10,FALSE))
+(VLOOKUP(R$30,$A$7:$T$26,20,FALSE)*VLOOKUP($L94,EnemySkills!$A$4:$K$304,11,FALSE))
),0)</f>
        <v>#N/A</v>
      </c>
      <c r="S94" s="60" t="e">
        <f ca="1">ROUND(VLOOKUP($L94,EnemySkills!$A$4:$K$304,3,FALSE)
+(
 ($D$4*VLOOKUP($L94,EnemySkills!$A$4:$K$304,4,FALSE))
+($F$4*VLOOKUP($L94,EnemySkills!$A$4:$K$304,5,FALSE))
+($H$4*VLOOKUP($L94,EnemySkills!$A$4:$K$304,6,FALSE))
+($I$4*VLOOKUP($L94,EnemySkills!$A$4:$K$304,7,FALSE))
)-(
 (VLOOKUP(S$30,$A$7:$T$26,16,FALSE)*VLOOKUP($L94,EnemySkills!$A$4:$K$304,8,FALSE))
+(VLOOKUP(S$30,$A$7:$T$26,18,FALSE)*VLOOKUP($L94,EnemySkills!$A$4:$K$304,9,FALSE))
+(VLOOKUP(S$30,$A$7:$T$26,19,FALSE)*VLOOKUP($L94,EnemySkills!$A$4:$K$304,10,FALSE))
+(VLOOKUP(S$30,$A$7:$T$26,20,FALSE)*VLOOKUP($L94,EnemySkills!$A$4:$K$304,11,FALSE))
),0)</f>
        <v>#N/A</v>
      </c>
      <c r="T94" s="60" t="e">
        <f ca="1">ROUND(VLOOKUP($L94,EnemySkills!$A$4:$K$304,3,FALSE)
+(
 ($D$4*VLOOKUP($L94,EnemySkills!$A$4:$K$304,4,FALSE))
+($F$4*VLOOKUP($L94,EnemySkills!$A$4:$K$304,5,FALSE))
+($H$4*VLOOKUP($L94,EnemySkills!$A$4:$K$304,6,FALSE))
+($I$4*VLOOKUP($L94,EnemySkills!$A$4:$K$304,7,FALSE))
)-(
 (VLOOKUP(T$30,$A$7:$T$26,16,FALSE)*VLOOKUP($L94,EnemySkills!$A$4:$K$304,8,FALSE))
+(VLOOKUP(T$30,$A$7:$T$26,18,FALSE)*VLOOKUP($L94,EnemySkills!$A$4:$K$304,9,FALSE))
+(VLOOKUP(T$30,$A$7:$T$26,19,FALSE)*VLOOKUP($L94,EnemySkills!$A$4:$K$304,10,FALSE))
+(VLOOKUP(T$30,$A$7:$T$26,20,FALSE)*VLOOKUP($L94,EnemySkills!$A$4:$K$304,11,FALSE))
),0)</f>
        <v>#N/A</v>
      </c>
      <c r="U94" s="60" t="e">
        <f ca="1">ROUND(VLOOKUP($L94,EnemySkills!$A$4:$K$304,3,FALSE)
+(
 ($D$4*VLOOKUP($L94,EnemySkills!$A$4:$K$304,4,FALSE))
+($F$4*VLOOKUP($L94,EnemySkills!$A$4:$K$304,5,FALSE))
+($H$4*VLOOKUP($L94,EnemySkills!$A$4:$K$304,6,FALSE))
+($I$4*VLOOKUP($L94,EnemySkills!$A$4:$K$304,7,FALSE))
)-(
 (VLOOKUP(U$30,$A$7:$T$26,16,FALSE)*VLOOKUP($L94,EnemySkills!$A$4:$K$304,8,FALSE))
+(VLOOKUP(U$30,$A$7:$T$26,18,FALSE)*VLOOKUP($L94,EnemySkills!$A$4:$K$304,9,FALSE))
+(VLOOKUP(U$30,$A$7:$T$26,19,FALSE)*VLOOKUP($L94,EnemySkills!$A$4:$K$304,10,FALSE))
+(VLOOKUP(U$30,$A$7:$T$26,20,FALSE)*VLOOKUP($L94,EnemySkills!$A$4:$K$304,11,FALSE))
),0)</f>
        <v>#N/A</v>
      </c>
      <c r="V94" s="60" t="e">
        <f ca="1">ROUND(VLOOKUP($L94,EnemySkills!$A$4:$K$304,3,FALSE)
+(
 ($D$4*VLOOKUP($L94,EnemySkills!$A$4:$K$304,4,FALSE))
+($F$4*VLOOKUP($L94,EnemySkills!$A$4:$K$304,5,FALSE))
+($H$4*VLOOKUP($L94,EnemySkills!$A$4:$K$304,6,FALSE))
+($I$4*VLOOKUP($L94,EnemySkills!$A$4:$K$304,7,FALSE))
)-(
 (VLOOKUP(V$30,$A$7:$T$26,16,FALSE)*VLOOKUP($L94,EnemySkills!$A$4:$K$304,8,FALSE))
+(VLOOKUP(V$30,$A$7:$T$26,18,FALSE)*VLOOKUP($L94,EnemySkills!$A$4:$K$304,9,FALSE))
+(VLOOKUP(V$30,$A$7:$T$26,19,FALSE)*VLOOKUP($L94,EnemySkills!$A$4:$K$304,10,FALSE))
+(VLOOKUP(V$30,$A$7:$T$26,20,FALSE)*VLOOKUP($L94,EnemySkills!$A$4:$K$304,11,FALSE))
),0)</f>
        <v>#N/A</v>
      </c>
      <c r="W94" s="60" t="e">
        <f ca="1">ROUND(VLOOKUP($L94,EnemySkills!$A$4:$K$304,3,FALSE)
+(
 ($D$4*VLOOKUP($L94,EnemySkills!$A$4:$K$304,4,FALSE))
+($F$4*VLOOKUP($L94,EnemySkills!$A$4:$K$304,5,FALSE))
+($H$4*VLOOKUP($L94,EnemySkills!$A$4:$K$304,6,FALSE))
+($I$4*VLOOKUP($L94,EnemySkills!$A$4:$K$304,7,FALSE))
)-(
 (VLOOKUP(W$30,$A$7:$T$26,16,FALSE)*VLOOKUP($L94,EnemySkills!$A$4:$K$304,8,FALSE))
+(VLOOKUP(W$30,$A$7:$T$26,18,FALSE)*VLOOKUP($L94,EnemySkills!$A$4:$K$304,9,FALSE))
+(VLOOKUP(W$30,$A$7:$T$26,19,FALSE)*VLOOKUP($L94,EnemySkills!$A$4:$K$304,10,FALSE))
+(VLOOKUP(W$30,$A$7:$T$26,20,FALSE)*VLOOKUP($L94,EnemySkills!$A$4:$K$304,11,FALSE))
),0)</f>
        <v>#N/A</v>
      </c>
      <c r="X94" s="60" t="e">
        <f ca="1">ROUND(VLOOKUP($L94,EnemySkills!$A$4:$K$304,3,FALSE)
+(
 ($D$4*VLOOKUP($L94,EnemySkills!$A$4:$K$304,4,FALSE))
+($F$4*VLOOKUP($L94,EnemySkills!$A$4:$K$304,5,FALSE))
+($H$4*VLOOKUP($L94,EnemySkills!$A$4:$K$304,6,FALSE))
+($I$4*VLOOKUP($L94,EnemySkills!$A$4:$K$304,7,FALSE))
)-(
 (VLOOKUP(X$30,$A$7:$T$26,16,FALSE)*VLOOKUP($L94,EnemySkills!$A$4:$K$304,8,FALSE))
+(VLOOKUP(X$30,$A$7:$T$26,18,FALSE)*VLOOKUP($L94,EnemySkills!$A$4:$K$304,9,FALSE))
+(VLOOKUP(X$30,$A$7:$T$26,19,FALSE)*VLOOKUP($L94,EnemySkills!$A$4:$K$304,10,FALSE))
+(VLOOKUP(X$30,$A$7:$T$26,20,FALSE)*VLOOKUP($L94,EnemySkills!$A$4:$K$304,11,FALSE))
),0)</f>
        <v>#N/A</v>
      </c>
      <c r="Y94" s="60" t="e">
        <f ca="1">ROUND(VLOOKUP($L94,EnemySkills!$A$4:$K$304,3,FALSE)
+(
 ($D$4*VLOOKUP($L94,EnemySkills!$A$4:$K$304,4,FALSE))
+($F$4*VLOOKUP($L94,EnemySkills!$A$4:$K$304,5,FALSE))
+($H$4*VLOOKUP($L94,EnemySkills!$A$4:$K$304,6,FALSE))
+($I$4*VLOOKUP($L94,EnemySkills!$A$4:$K$304,7,FALSE))
)-(
 (VLOOKUP(Y$30,$A$7:$T$26,16,FALSE)*VLOOKUP($L94,EnemySkills!$A$4:$K$304,8,FALSE))
+(VLOOKUP(Y$30,$A$7:$T$26,18,FALSE)*VLOOKUP($L94,EnemySkills!$A$4:$K$304,9,FALSE))
+(VLOOKUP(Y$30,$A$7:$T$26,19,FALSE)*VLOOKUP($L94,EnemySkills!$A$4:$K$304,10,FALSE))
+(VLOOKUP(Y$30,$A$7:$T$26,20,FALSE)*VLOOKUP($L94,EnemySkills!$A$4:$K$304,11,FALSE))
),0)</f>
        <v>#N/A</v>
      </c>
      <c r="Z94" s="60" t="e">
        <f ca="1">ROUND(VLOOKUP($L94,EnemySkills!$A$4:$K$304,3,FALSE)
+(
 ($D$4*VLOOKUP($L94,EnemySkills!$A$4:$K$304,4,FALSE))
+($F$4*VLOOKUP($L94,EnemySkills!$A$4:$K$304,5,FALSE))
+($H$4*VLOOKUP($L94,EnemySkills!$A$4:$K$304,6,FALSE))
+($I$4*VLOOKUP($L94,EnemySkills!$A$4:$K$304,7,FALSE))
)-(
 (VLOOKUP(Z$30,$A$7:$T$26,16,FALSE)*VLOOKUP($L94,EnemySkills!$A$4:$K$304,8,FALSE))
+(VLOOKUP(Z$30,$A$7:$T$26,18,FALSE)*VLOOKUP($L94,EnemySkills!$A$4:$K$304,9,FALSE))
+(VLOOKUP(Z$30,$A$7:$T$26,19,FALSE)*VLOOKUP($L94,EnemySkills!$A$4:$K$304,10,FALSE))
+(VLOOKUP(Z$30,$A$7:$T$26,20,FALSE)*VLOOKUP($L94,EnemySkills!$A$4:$K$304,11,FALSE))
),0)</f>
        <v>#N/A</v>
      </c>
      <c r="AA94" s="60" t="e">
        <f ca="1">ROUND(VLOOKUP($L94,EnemySkills!$A$4:$K$304,3,FALSE)
+(
 ($D$4*VLOOKUP($L94,EnemySkills!$A$4:$K$304,4,FALSE))
+($F$4*VLOOKUP($L94,EnemySkills!$A$4:$K$304,5,FALSE))
+($H$4*VLOOKUP($L94,EnemySkills!$A$4:$K$304,6,FALSE))
+($I$4*VLOOKUP($L94,EnemySkills!$A$4:$K$304,7,FALSE))
)-(
 (VLOOKUP(AA$30,$A$7:$T$26,16,FALSE)*VLOOKUP($L94,EnemySkills!$A$4:$K$304,8,FALSE))
+(VLOOKUP(AA$30,$A$7:$T$26,18,FALSE)*VLOOKUP($L94,EnemySkills!$A$4:$K$304,9,FALSE))
+(VLOOKUP(AA$30,$A$7:$T$26,19,FALSE)*VLOOKUP($L94,EnemySkills!$A$4:$K$304,10,FALSE))
+(VLOOKUP(AA$30,$A$7:$T$26,20,FALSE)*VLOOKUP($L94,EnemySkills!$A$4:$K$304,11,FALSE))
),0)</f>
        <v>#N/A</v>
      </c>
      <c r="AB94" s="60" t="e">
        <f ca="1">ROUND(VLOOKUP($L94,EnemySkills!$A$4:$K$304,3,FALSE)
+(
 ($D$4*VLOOKUP($L94,EnemySkills!$A$4:$K$304,4,FALSE))
+($F$4*VLOOKUP($L94,EnemySkills!$A$4:$K$304,5,FALSE))
+($H$4*VLOOKUP($L94,EnemySkills!$A$4:$K$304,6,FALSE))
+($I$4*VLOOKUP($L94,EnemySkills!$A$4:$K$304,7,FALSE))
)-(
 (VLOOKUP(AB$30,$A$7:$T$26,16,FALSE)*VLOOKUP($L94,EnemySkills!$A$4:$K$304,8,FALSE))
+(VLOOKUP(AB$30,$A$7:$T$26,18,FALSE)*VLOOKUP($L94,EnemySkills!$A$4:$K$304,9,FALSE))
+(VLOOKUP(AB$30,$A$7:$T$26,19,FALSE)*VLOOKUP($L94,EnemySkills!$A$4:$K$304,10,FALSE))
+(VLOOKUP(AB$30,$A$7:$T$26,20,FALSE)*VLOOKUP($L94,EnemySkills!$A$4:$K$304,11,FALSE))
),0)</f>
        <v>#N/A</v>
      </c>
      <c r="AC94" s="60" t="e">
        <f ca="1">ROUND(VLOOKUP($L94,EnemySkills!$A$4:$K$304,3,FALSE)
+(
 ($D$4*VLOOKUP($L94,EnemySkills!$A$4:$K$304,4,FALSE))
+($F$4*VLOOKUP($L94,EnemySkills!$A$4:$K$304,5,FALSE))
+($H$4*VLOOKUP($L94,EnemySkills!$A$4:$K$304,6,FALSE))
+($I$4*VLOOKUP($L94,EnemySkills!$A$4:$K$304,7,FALSE))
)-(
 (VLOOKUP(AC$30,$A$7:$T$26,16,FALSE)*VLOOKUP($L94,EnemySkills!$A$4:$K$304,8,FALSE))
+(VLOOKUP(AC$30,$A$7:$T$26,18,FALSE)*VLOOKUP($L94,EnemySkills!$A$4:$K$304,9,FALSE))
+(VLOOKUP(AC$30,$A$7:$T$26,19,FALSE)*VLOOKUP($L94,EnemySkills!$A$4:$K$304,10,FALSE))
+(VLOOKUP(AC$30,$A$7:$T$26,20,FALSE)*VLOOKUP($L94,EnemySkills!$A$4:$K$304,11,FALSE))
),0)</f>
        <v>#N/A</v>
      </c>
      <c r="AD94" s="60" t="e">
        <f ca="1">ROUND(VLOOKUP($L94,EnemySkills!$A$4:$K$304,3,FALSE)
+(
 ($D$4*VLOOKUP($L94,EnemySkills!$A$4:$K$304,4,FALSE))
+($F$4*VLOOKUP($L94,EnemySkills!$A$4:$K$304,5,FALSE))
+($H$4*VLOOKUP($L94,EnemySkills!$A$4:$K$304,6,FALSE))
+($I$4*VLOOKUP($L94,EnemySkills!$A$4:$K$304,7,FALSE))
)-(
 (VLOOKUP(AD$30,$A$7:$T$26,16,FALSE)*VLOOKUP($L94,EnemySkills!$A$4:$K$304,8,FALSE))
+(VLOOKUP(AD$30,$A$7:$T$26,18,FALSE)*VLOOKUP($L94,EnemySkills!$A$4:$K$304,9,FALSE))
+(VLOOKUP(AD$30,$A$7:$T$26,19,FALSE)*VLOOKUP($L94,EnemySkills!$A$4:$K$304,10,FALSE))
+(VLOOKUP(AD$30,$A$7:$T$26,20,FALSE)*VLOOKUP($L94,EnemySkills!$A$4:$K$304,11,FALSE))
),0)</f>
        <v>#N/A</v>
      </c>
      <c r="AE94" s="60" t="e">
        <f ca="1">ROUND(VLOOKUP($L94,EnemySkills!$A$4:$K$304,3,FALSE)
+(
 ($D$4*VLOOKUP($L94,EnemySkills!$A$4:$K$304,4,FALSE))
+($F$4*VLOOKUP($L94,EnemySkills!$A$4:$K$304,5,FALSE))
+($H$4*VLOOKUP($L94,EnemySkills!$A$4:$K$304,6,FALSE))
+($I$4*VLOOKUP($L94,EnemySkills!$A$4:$K$304,7,FALSE))
)-(
 (VLOOKUP(AE$30,$A$7:$T$26,16,FALSE)*VLOOKUP($L94,EnemySkills!$A$4:$K$304,8,FALSE))
+(VLOOKUP(AE$30,$A$7:$T$26,18,FALSE)*VLOOKUP($L94,EnemySkills!$A$4:$K$304,9,FALSE))
+(VLOOKUP(AE$30,$A$7:$T$26,19,FALSE)*VLOOKUP($L94,EnemySkills!$A$4:$K$304,10,FALSE))
+(VLOOKUP(AE$30,$A$7:$T$26,20,FALSE)*VLOOKUP($L94,EnemySkills!$A$4:$K$304,11,FALSE))
),0)</f>
        <v>#N/A</v>
      </c>
      <c r="AF94" s="60" t="e">
        <f ca="1">ROUND(VLOOKUP($L94,EnemySkills!$A$4:$K$304,3,FALSE)
+(
 ($D$4*VLOOKUP($L94,EnemySkills!$A$4:$K$304,4,FALSE))
+($F$4*VLOOKUP($L94,EnemySkills!$A$4:$K$304,5,FALSE))
+($H$4*VLOOKUP($L94,EnemySkills!$A$4:$K$304,6,FALSE))
+($I$4*VLOOKUP($L94,EnemySkills!$A$4:$K$304,7,FALSE))
)-(
 (VLOOKUP(AF$30,$A$7:$T$26,16,FALSE)*VLOOKUP($L94,EnemySkills!$A$4:$K$304,8,FALSE))
+(VLOOKUP(AF$30,$A$7:$T$26,18,FALSE)*VLOOKUP($L94,EnemySkills!$A$4:$K$304,9,FALSE))
+(VLOOKUP(AF$30,$A$7:$T$26,19,FALSE)*VLOOKUP($L94,EnemySkills!$A$4:$K$304,10,FALSE))
+(VLOOKUP(AF$30,$A$7:$T$26,20,FALSE)*VLOOKUP($L94,EnemySkills!$A$4:$K$304,11,FALSE))
),0)</f>
        <v>#N/A</v>
      </c>
    </row>
    <row r="95" spans="1:32" x14ac:dyDescent="0.25">
      <c r="A95" s="45">
        <f>Skills!A68</f>
        <v>0</v>
      </c>
      <c r="B95" s="75" t="e">
        <f>VLOOKUP($A95,Skills!$A$4:$C$304,2,FALSE)</f>
        <v>#N/A</v>
      </c>
      <c r="C95" s="75"/>
      <c r="D95" s="59" t="e">
        <f>ROUND(VLOOKUP(A95,Skills!A68:K368,3,FALSE)
+((VLOOKUP(B95,$A$7:$T$26,15,FALSE)*VLOOKUP(A95,Skills!$A$4:$K$304,4,FALSE))
+(VLOOKUP(B95,$A$7:$T$26,17,FALSE)*VLOOKUP(A95,Skills!$A$4:$K$304,5,FALSE))
+(VLOOKUP(B95,$A$7:$T$26,19,FALSE)*VLOOKUP(A95,Skills!$A$4:$K$304,6,FALSE))
+(VLOOKUP(B95,$A$7:$T90,20,FALSE)*VLOOKUP(A95,Skills!$A$4:$K$304,7,FALSE)))
-(($E$4*VLOOKUP(A95,Skills!$A$4:$K$304,8,FALSE))
+($F$4*VLOOKUP(A95,Skills!$A$4:$K$304,9,FALSE))
+($H$4*VLOOKUP(A95,Skills!$A$4:$K$304,10,FALSE))
+($I$4*VLOOKUP(A95,Skills!$A$4:$K$304,11,FALSE))),0)</f>
        <v>#N/A</v>
      </c>
      <c r="E95" s="60" t="e">
        <f t="shared" si="8"/>
        <v>#N/A</v>
      </c>
      <c r="F95" s="59" t="e">
        <f>ROUND(VLOOKUP(A95,Skills!A68:K368,3,FALSE)
+(((VLOOKUP(B95,$A$7:$T$26,15,FALSE)*1.2)*VLOOKUP(A95,Skills!$A$4:$K$304,4,FALSE))
+((VLOOKUP(B95,$A$7:$T$26,17,FALSE)*1.2)*VLOOKUP(A95,Skills!$A$4:$K$304,5,FALSE))
+(VLOOKUP(B95,$A$7:$T$26,19,FALSE)*VLOOKUP(A95,Skills!$A$4:$K$304,6,FALSE))
+(VLOOKUP(B95,$A$7:$T90,20,FALSE)*VLOOKUP(A95,Skills!$A$4:$K$304,7,FALSE)))
-(($E$4*VLOOKUP(A95,Skills!$A$4:$K$304,8,FALSE))
+($F$4*VLOOKUP(A95,Skills!$A$4:$K$304,9,FALSE))
+($H$4*VLOOKUP(A95,Skills!$A$4:$K$304,10,FALSE))
+($I$4*VLOOKUP(A95,Skills!$A$4:$K$304,11,FALSE))),0)</f>
        <v>#N/A</v>
      </c>
      <c r="G95" s="60" t="e">
        <f>ROUND(VLOOKUP(A95,Skills!A68:K368,3,FALSE)
+(((VLOOKUP(B95,$A$7:$T$26,15,FALSE)*1.4)*VLOOKUP(A95,Skills!$A$4:$K$304,4,FALSE))
+((VLOOKUP(B95,$A$7:$T$26,17,FALSE)*1.4)*VLOOKUP(A95,Skills!$A$4:$K$304,5,FALSE))
+(VLOOKUP(B95,$A$7:$T$26,19,FALSE)*VLOOKUP(A95,Skills!$A$4:$K$304,6,FALSE))
+(VLOOKUP(B95,$A$7:$T90,20,FALSE)*VLOOKUP(A95,Skills!$A$4:$K$304,7,FALSE)))
-(($E$4*VLOOKUP(A95,Skills!$A$4:$K$304,8,FALSE))
+($F$4*VLOOKUP(A95,Skills!$A$4:$K$304,9,FALSE))
+($H$4*VLOOKUP(A95,Skills!$A$4:$K$304,10,FALSE))
+($I$4*VLOOKUP(A95,Skills!$A$4:$K$304,11,FALSE))),0)</f>
        <v>#N/A</v>
      </c>
      <c r="H95" s="59" t="e">
        <f>ROUND(VLOOKUP(A95,Skills!A68:K368,3,FALSE)
+((VLOOKUP(B95,$A$7:$T$26,15,FALSE)*VLOOKUP(A95,Skills!$A$4:$K$304,4,FALSE))
+(VLOOKUP(B95,$A$7:$T$26,17,FALSE)*VLOOKUP(A95,Skills!$A$4:$K$304,5,FALSE))
+(VLOOKUP(B95,$A$7:$T$26,19,FALSE)*VLOOKUP(A95,Skills!$A$4:$K$304,6,FALSE))
+(VLOOKUP(B95,$A$7:$T90,20,FALSE)*VLOOKUP(A95,Skills!$A$4:$K$304,7,FALSE)))
-((($E$4*1.2)*VLOOKUP(A95,Skills!$A$4:$K$304,8,FALSE))
+(($F$4*1.2)*VLOOKUP(A95,Skills!$A$4:$K$304,9,FALSE))
+($H$4*VLOOKUP(A95,Skills!$A$4:$K$304,10,FALSE))
+($I$4*VLOOKUP(A95,Skills!$A$4:$K$304,11,FALSE))),0)</f>
        <v>#N/A</v>
      </c>
      <c r="I95" s="61" t="e">
        <f>ROUND(VLOOKUP(A95,Skills!A68:K368,3,FALSE)
+((VLOOKUP(B95,$A$7:$T$26,15,FALSE)*VLOOKUP(A95,Skills!$A$4:$K$304,4,FALSE))
+(VLOOKUP(B95,$A$7:$T$26,17,FALSE)*VLOOKUP(A95,Skills!$A$4:$K$304,5,FALSE))
+(VLOOKUP(B95,$A$7:$T$26,19,FALSE)*VLOOKUP(A95,Skills!$A$4:$K$304,6,FALSE))
+(VLOOKUP(B95,$A$7:$T90,20,FALSE)*VLOOKUP(A95,Skills!$A$4:$K$304,7,FALSE)))
-((($E$4*1.4)*VLOOKUP(A95,Skills!$A$4:$K$304,8,FALSE))
+(($F$4*1.4)*VLOOKUP(A95,Skills!$A$4:$K$304,9,FALSE))
+($H$4*VLOOKUP(A95,Skills!$A$4:$K$304,10,FALSE))
+($I$4*VLOOKUP(A95,Skills!$A$4:$K$304,11,FALSE))),0)</f>
        <v>#N/A</v>
      </c>
      <c r="K95" s="68"/>
      <c r="L95" s="45">
        <f>EnemySkills!A68</f>
        <v>0</v>
      </c>
      <c r="M95" s="60" t="e">
        <f ca="1">ROUND(VLOOKUP($L95,EnemySkills!$A$4:$K$304,3,FALSE)
+(
 ($D$4*VLOOKUP($L95,EnemySkills!$A$4:$K$304,4,FALSE))
+($F$4*VLOOKUP($L95,EnemySkills!$A$4:$K$304,5,FALSE))
+($H$4*VLOOKUP($L95,EnemySkills!$A$4:$K$304,6,FALSE))
+($I$4*VLOOKUP($L95,EnemySkills!$A$4:$K$304,7,FALSE))
)-(
 (VLOOKUP(M$30,$A$7:$T$26,16,FALSE)*VLOOKUP($L95,EnemySkills!$A$4:$K$304,8,FALSE))
+(VLOOKUP(M$30,$A$7:$T$26,18,FALSE)*VLOOKUP($L95,EnemySkills!$A$4:$K$304,9,FALSE))
+(VLOOKUP(M$30,$A$7:$T$26,19,FALSE)*VLOOKUP($L95,EnemySkills!$A$4:$K$304,10,FALSE))
+(VLOOKUP(M$30,$A$7:$T$26,20,FALSE)*VLOOKUP($L95,EnemySkills!$A$4:$K$304,11,FALSE))
),0)</f>
        <v>#N/A</v>
      </c>
      <c r="N95" s="60" t="e">
        <f ca="1">ROUND(VLOOKUP($L95,EnemySkills!$A$4:$K$304,3,FALSE)
+(
 ($D$4*VLOOKUP($L95,EnemySkills!$A$4:$K$304,4,FALSE))
+($F$4*VLOOKUP($L95,EnemySkills!$A$4:$K$304,5,FALSE))
+($H$4*VLOOKUP($L95,EnemySkills!$A$4:$K$304,6,FALSE))
+($I$4*VLOOKUP($L95,EnemySkills!$A$4:$K$304,7,FALSE))
)-(
 (VLOOKUP(N$30,$A$7:$T$26,16,FALSE)*VLOOKUP($L95,EnemySkills!$A$4:$K$304,8,FALSE))
+(VLOOKUP(N$30,$A$7:$T$26,18,FALSE)*VLOOKUP($L95,EnemySkills!$A$4:$K$304,9,FALSE))
+(VLOOKUP(N$30,$A$7:$T$26,19,FALSE)*VLOOKUP($L95,EnemySkills!$A$4:$K$304,10,FALSE))
+(VLOOKUP(N$30,$A$7:$T$26,20,FALSE)*VLOOKUP($L95,EnemySkills!$A$4:$K$304,11,FALSE))
),0)</f>
        <v>#N/A</v>
      </c>
      <c r="O95" s="60" t="e">
        <f ca="1">ROUND(VLOOKUP($L95,EnemySkills!$A$4:$K$304,3,FALSE)
+(
 ($D$4*VLOOKUP($L95,EnemySkills!$A$4:$K$304,4,FALSE))
+($F$4*VLOOKUP($L95,EnemySkills!$A$4:$K$304,5,FALSE))
+($H$4*VLOOKUP($L95,EnemySkills!$A$4:$K$304,6,FALSE))
+($I$4*VLOOKUP($L95,EnemySkills!$A$4:$K$304,7,FALSE))
)-(
 (VLOOKUP(O$30,$A$7:$T$26,16,FALSE)*VLOOKUP($L95,EnemySkills!$A$4:$K$304,8,FALSE))
+(VLOOKUP(O$30,$A$7:$T$26,18,FALSE)*VLOOKUP($L95,EnemySkills!$A$4:$K$304,9,FALSE))
+(VLOOKUP(O$30,$A$7:$T$26,19,FALSE)*VLOOKUP($L95,EnemySkills!$A$4:$K$304,10,FALSE))
+(VLOOKUP(O$30,$A$7:$T$26,20,FALSE)*VLOOKUP($L95,EnemySkills!$A$4:$K$304,11,FALSE))
),0)</f>
        <v>#N/A</v>
      </c>
      <c r="P95" s="60" t="e">
        <f ca="1">ROUND(VLOOKUP($L95,EnemySkills!$A$4:$K$304,3,FALSE)
+(
 ($D$4*VLOOKUP($L95,EnemySkills!$A$4:$K$304,4,FALSE))
+($F$4*VLOOKUP($L95,EnemySkills!$A$4:$K$304,5,FALSE))
+($H$4*VLOOKUP($L95,EnemySkills!$A$4:$K$304,6,FALSE))
+($I$4*VLOOKUP($L95,EnemySkills!$A$4:$K$304,7,FALSE))
)-(
 (VLOOKUP(P$30,$A$7:$T$26,16,FALSE)*VLOOKUP($L95,EnemySkills!$A$4:$K$304,8,FALSE))
+(VLOOKUP(P$30,$A$7:$T$26,18,FALSE)*VLOOKUP($L95,EnemySkills!$A$4:$K$304,9,FALSE))
+(VLOOKUP(P$30,$A$7:$T$26,19,FALSE)*VLOOKUP($L95,EnemySkills!$A$4:$K$304,10,FALSE))
+(VLOOKUP(P$30,$A$7:$T$26,20,FALSE)*VLOOKUP($L95,EnemySkills!$A$4:$K$304,11,FALSE))
),0)</f>
        <v>#N/A</v>
      </c>
      <c r="Q95" s="60" t="e">
        <f ca="1">ROUND(VLOOKUP($L95,EnemySkills!$A$4:$K$304,3,FALSE)
+(
 ($D$4*VLOOKUP($L95,EnemySkills!$A$4:$K$304,4,FALSE))
+($F$4*VLOOKUP($L95,EnemySkills!$A$4:$K$304,5,FALSE))
+($H$4*VLOOKUP($L95,EnemySkills!$A$4:$K$304,6,FALSE))
+($I$4*VLOOKUP($L95,EnemySkills!$A$4:$K$304,7,FALSE))
)-(
 (VLOOKUP(Q$30,$A$7:$T$26,16,FALSE)*VLOOKUP($L95,EnemySkills!$A$4:$K$304,8,FALSE))
+(VLOOKUP(Q$30,$A$7:$T$26,18,FALSE)*VLOOKUP($L95,EnemySkills!$A$4:$K$304,9,FALSE))
+(VLOOKUP(Q$30,$A$7:$T$26,19,FALSE)*VLOOKUP($L95,EnemySkills!$A$4:$K$304,10,FALSE))
+(VLOOKUP(Q$30,$A$7:$T$26,20,FALSE)*VLOOKUP($L95,EnemySkills!$A$4:$K$304,11,FALSE))
),0)</f>
        <v>#N/A</v>
      </c>
      <c r="R95" s="60" t="e">
        <f ca="1">ROUND(VLOOKUP($L95,EnemySkills!$A$4:$K$304,3,FALSE)
+(
 ($D$4*VLOOKUP($L95,EnemySkills!$A$4:$K$304,4,FALSE))
+($F$4*VLOOKUP($L95,EnemySkills!$A$4:$K$304,5,FALSE))
+($H$4*VLOOKUP($L95,EnemySkills!$A$4:$K$304,6,FALSE))
+($I$4*VLOOKUP($L95,EnemySkills!$A$4:$K$304,7,FALSE))
)-(
 (VLOOKUP(R$30,$A$7:$T$26,16,FALSE)*VLOOKUP($L95,EnemySkills!$A$4:$K$304,8,FALSE))
+(VLOOKUP(R$30,$A$7:$T$26,18,FALSE)*VLOOKUP($L95,EnemySkills!$A$4:$K$304,9,FALSE))
+(VLOOKUP(R$30,$A$7:$T$26,19,FALSE)*VLOOKUP($L95,EnemySkills!$A$4:$K$304,10,FALSE))
+(VLOOKUP(R$30,$A$7:$T$26,20,FALSE)*VLOOKUP($L95,EnemySkills!$A$4:$K$304,11,FALSE))
),0)</f>
        <v>#N/A</v>
      </c>
      <c r="S95" s="60" t="e">
        <f ca="1">ROUND(VLOOKUP($L95,EnemySkills!$A$4:$K$304,3,FALSE)
+(
 ($D$4*VLOOKUP($L95,EnemySkills!$A$4:$K$304,4,FALSE))
+($F$4*VLOOKUP($L95,EnemySkills!$A$4:$K$304,5,FALSE))
+($H$4*VLOOKUP($L95,EnemySkills!$A$4:$K$304,6,FALSE))
+($I$4*VLOOKUP($L95,EnemySkills!$A$4:$K$304,7,FALSE))
)-(
 (VLOOKUP(S$30,$A$7:$T$26,16,FALSE)*VLOOKUP($L95,EnemySkills!$A$4:$K$304,8,FALSE))
+(VLOOKUP(S$30,$A$7:$T$26,18,FALSE)*VLOOKUP($L95,EnemySkills!$A$4:$K$304,9,FALSE))
+(VLOOKUP(S$30,$A$7:$T$26,19,FALSE)*VLOOKUP($L95,EnemySkills!$A$4:$K$304,10,FALSE))
+(VLOOKUP(S$30,$A$7:$T$26,20,FALSE)*VLOOKUP($L95,EnemySkills!$A$4:$K$304,11,FALSE))
),0)</f>
        <v>#N/A</v>
      </c>
      <c r="T95" s="60" t="e">
        <f ca="1">ROUND(VLOOKUP($L95,EnemySkills!$A$4:$K$304,3,FALSE)
+(
 ($D$4*VLOOKUP($L95,EnemySkills!$A$4:$K$304,4,FALSE))
+($F$4*VLOOKUP($L95,EnemySkills!$A$4:$K$304,5,FALSE))
+($H$4*VLOOKUP($L95,EnemySkills!$A$4:$K$304,6,FALSE))
+($I$4*VLOOKUP($L95,EnemySkills!$A$4:$K$304,7,FALSE))
)-(
 (VLOOKUP(T$30,$A$7:$T$26,16,FALSE)*VLOOKUP($L95,EnemySkills!$A$4:$K$304,8,FALSE))
+(VLOOKUP(T$30,$A$7:$T$26,18,FALSE)*VLOOKUP($L95,EnemySkills!$A$4:$K$304,9,FALSE))
+(VLOOKUP(T$30,$A$7:$T$26,19,FALSE)*VLOOKUP($L95,EnemySkills!$A$4:$K$304,10,FALSE))
+(VLOOKUP(T$30,$A$7:$T$26,20,FALSE)*VLOOKUP($L95,EnemySkills!$A$4:$K$304,11,FALSE))
),0)</f>
        <v>#N/A</v>
      </c>
      <c r="U95" s="60" t="e">
        <f ca="1">ROUND(VLOOKUP($L95,EnemySkills!$A$4:$K$304,3,FALSE)
+(
 ($D$4*VLOOKUP($L95,EnemySkills!$A$4:$K$304,4,FALSE))
+($F$4*VLOOKUP($L95,EnemySkills!$A$4:$K$304,5,FALSE))
+($H$4*VLOOKUP($L95,EnemySkills!$A$4:$K$304,6,FALSE))
+($I$4*VLOOKUP($L95,EnemySkills!$A$4:$K$304,7,FALSE))
)-(
 (VLOOKUP(U$30,$A$7:$T$26,16,FALSE)*VLOOKUP($L95,EnemySkills!$A$4:$K$304,8,FALSE))
+(VLOOKUP(U$30,$A$7:$T$26,18,FALSE)*VLOOKUP($L95,EnemySkills!$A$4:$K$304,9,FALSE))
+(VLOOKUP(U$30,$A$7:$T$26,19,FALSE)*VLOOKUP($L95,EnemySkills!$A$4:$K$304,10,FALSE))
+(VLOOKUP(U$30,$A$7:$T$26,20,FALSE)*VLOOKUP($L95,EnemySkills!$A$4:$K$304,11,FALSE))
),0)</f>
        <v>#N/A</v>
      </c>
      <c r="V95" s="60" t="e">
        <f ca="1">ROUND(VLOOKUP($L95,EnemySkills!$A$4:$K$304,3,FALSE)
+(
 ($D$4*VLOOKUP($L95,EnemySkills!$A$4:$K$304,4,FALSE))
+($F$4*VLOOKUP($L95,EnemySkills!$A$4:$K$304,5,FALSE))
+($H$4*VLOOKUP($L95,EnemySkills!$A$4:$K$304,6,FALSE))
+($I$4*VLOOKUP($L95,EnemySkills!$A$4:$K$304,7,FALSE))
)-(
 (VLOOKUP(V$30,$A$7:$T$26,16,FALSE)*VLOOKUP($L95,EnemySkills!$A$4:$K$304,8,FALSE))
+(VLOOKUP(V$30,$A$7:$T$26,18,FALSE)*VLOOKUP($L95,EnemySkills!$A$4:$K$304,9,FALSE))
+(VLOOKUP(V$30,$A$7:$T$26,19,FALSE)*VLOOKUP($L95,EnemySkills!$A$4:$K$304,10,FALSE))
+(VLOOKUP(V$30,$A$7:$T$26,20,FALSE)*VLOOKUP($L95,EnemySkills!$A$4:$K$304,11,FALSE))
),0)</f>
        <v>#N/A</v>
      </c>
      <c r="W95" s="60" t="e">
        <f ca="1">ROUND(VLOOKUP($L95,EnemySkills!$A$4:$K$304,3,FALSE)
+(
 ($D$4*VLOOKUP($L95,EnemySkills!$A$4:$K$304,4,FALSE))
+($F$4*VLOOKUP($L95,EnemySkills!$A$4:$K$304,5,FALSE))
+($H$4*VLOOKUP($L95,EnemySkills!$A$4:$K$304,6,FALSE))
+($I$4*VLOOKUP($L95,EnemySkills!$A$4:$K$304,7,FALSE))
)-(
 (VLOOKUP(W$30,$A$7:$T$26,16,FALSE)*VLOOKUP($L95,EnemySkills!$A$4:$K$304,8,FALSE))
+(VLOOKUP(W$30,$A$7:$T$26,18,FALSE)*VLOOKUP($L95,EnemySkills!$A$4:$K$304,9,FALSE))
+(VLOOKUP(W$30,$A$7:$T$26,19,FALSE)*VLOOKUP($L95,EnemySkills!$A$4:$K$304,10,FALSE))
+(VLOOKUP(W$30,$A$7:$T$26,20,FALSE)*VLOOKUP($L95,EnemySkills!$A$4:$K$304,11,FALSE))
),0)</f>
        <v>#N/A</v>
      </c>
      <c r="X95" s="60" t="e">
        <f ca="1">ROUND(VLOOKUP($L95,EnemySkills!$A$4:$K$304,3,FALSE)
+(
 ($D$4*VLOOKUP($L95,EnemySkills!$A$4:$K$304,4,FALSE))
+($F$4*VLOOKUP($L95,EnemySkills!$A$4:$K$304,5,FALSE))
+($H$4*VLOOKUP($L95,EnemySkills!$A$4:$K$304,6,FALSE))
+($I$4*VLOOKUP($L95,EnemySkills!$A$4:$K$304,7,FALSE))
)-(
 (VLOOKUP(X$30,$A$7:$T$26,16,FALSE)*VLOOKUP($L95,EnemySkills!$A$4:$K$304,8,FALSE))
+(VLOOKUP(X$30,$A$7:$T$26,18,FALSE)*VLOOKUP($L95,EnemySkills!$A$4:$K$304,9,FALSE))
+(VLOOKUP(X$30,$A$7:$T$26,19,FALSE)*VLOOKUP($L95,EnemySkills!$A$4:$K$304,10,FALSE))
+(VLOOKUP(X$30,$A$7:$T$26,20,FALSE)*VLOOKUP($L95,EnemySkills!$A$4:$K$304,11,FALSE))
),0)</f>
        <v>#N/A</v>
      </c>
      <c r="Y95" s="60" t="e">
        <f ca="1">ROUND(VLOOKUP($L95,EnemySkills!$A$4:$K$304,3,FALSE)
+(
 ($D$4*VLOOKUP($L95,EnemySkills!$A$4:$K$304,4,FALSE))
+($F$4*VLOOKUP($L95,EnemySkills!$A$4:$K$304,5,FALSE))
+($H$4*VLOOKUP($L95,EnemySkills!$A$4:$K$304,6,FALSE))
+($I$4*VLOOKUP($L95,EnemySkills!$A$4:$K$304,7,FALSE))
)-(
 (VLOOKUP(Y$30,$A$7:$T$26,16,FALSE)*VLOOKUP($L95,EnemySkills!$A$4:$K$304,8,FALSE))
+(VLOOKUP(Y$30,$A$7:$T$26,18,FALSE)*VLOOKUP($L95,EnemySkills!$A$4:$K$304,9,FALSE))
+(VLOOKUP(Y$30,$A$7:$T$26,19,FALSE)*VLOOKUP($L95,EnemySkills!$A$4:$K$304,10,FALSE))
+(VLOOKUP(Y$30,$A$7:$T$26,20,FALSE)*VLOOKUP($L95,EnemySkills!$A$4:$K$304,11,FALSE))
),0)</f>
        <v>#N/A</v>
      </c>
      <c r="Z95" s="60" t="e">
        <f ca="1">ROUND(VLOOKUP($L95,EnemySkills!$A$4:$K$304,3,FALSE)
+(
 ($D$4*VLOOKUP($L95,EnemySkills!$A$4:$K$304,4,FALSE))
+($F$4*VLOOKUP($L95,EnemySkills!$A$4:$K$304,5,FALSE))
+($H$4*VLOOKUP($L95,EnemySkills!$A$4:$K$304,6,FALSE))
+($I$4*VLOOKUP($L95,EnemySkills!$A$4:$K$304,7,FALSE))
)-(
 (VLOOKUP(Z$30,$A$7:$T$26,16,FALSE)*VLOOKUP($L95,EnemySkills!$A$4:$K$304,8,FALSE))
+(VLOOKUP(Z$30,$A$7:$T$26,18,FALSE)*VLOOKUP($L95,EnemySkills!$A$4:$K$304,9,FALSE))
+(VLOOKUP(Z$30,$A$7:$T$26,19,FALSE)*VLOOKUP($L95,EnemySkills!$A$4:$K$304,10,FALSE))
+(VLOOKUP(Z$30,$A$7:$T$26,20,FALSE)*VLOOKUP($L95,EnemySkills!$A$4:$K$304,11,FALSE))
),0)</f>
        <v>#N/A</v>
      </c>
      <c r="AA95" s="60" t="e">
        <f ca="1">ROUND(VLOOKUP($L95,EnemySkills!$A$4:$K$304,3,FALSE)
+(
 ($D$4*VLOOKUP($L95,EnemySkills!$A$4:$K$304,4,FALSE))
+($F$4*VLOOKUP($L95,EnemySkills!$A$4:$K$304,5,FALSE))
+($H$4*VLOOKUP($L95,EnemySkills!$A$4:$K$304,6,FALSE))
+($I$4*VLOOKUP($L95,EnemySkills!$A$4:$K$304,7,FALSE))
)-(
 (VLOOKUP(AA$30,$A$7:$T$26,16,FALSE)*VLOOKUP($L95,EnemySkills!$A$4:$K$304,8,FALSE))
+(VLOOKUP(AA$30,$A$7:$T$26,18,FALSE)*VLOOKUP($L95,EnemySkills!$A$4:$K$304,9,FALSE))
+(VLOOKUP(AA$30,$A$7:$T$26,19,FALSE)*VLOOKUP($L95,EnemySkills!$A$4:$K$304,10,FALSE))
+(VLOOKUP(AA$30,$A$7:$T$26,20,FALSE)*VLOOKUP($L95,EnemySkills!$A$4:$K$304,11,FALSE))
),0)</f>
        <v>#N/A</v>
      </c>
      <c r="AB95" s="60" t="e">
        <f ca="1">ROUND(VLOOKUP($L95,EnemySkills!$A$4:$K$304,3,FALSE)
+(
 ($D$4*VLOOKUP($L95,EnemySkills!$A$4:$K$304,4,FALSE))
+($F$4*VLOOKUP($L95,EnemySkills!$A$4:$K$304,5,FALSE))
+($H$4*VLOOKUP($L95,EnemySkills!$A$4:$K$304,6,FALSE))
+($I$4*VLOOKUP($L95,EnemySkills!$A$4:$K$304,7,FALSE))
)-(
 (VLOOKUP(AB$30,$A$7:$T$26,16,FALSE)*VLOOKUP($L95,EnemySkills!$A$4:$K$304,8,FALSE))
+(VLOOKUP(AB$30,$A$7:$T$26,18,FALSE)*VLOOKUP($L95,EnemySkills!$A$4:$K$304,9,FALSE))
+(VLOOKUP(AB$30,$A$7:$T$26,19,FALSE)*VLOOKUP($L95,EnemySkills!$A$4:$K$304,10,FALSE))
+(VLOOKUP(AB$30,$A$7:$T$26,20,FALSE)*VLOOKUP($L95,EnemySkills!$A$4:$K$304,11,FALSE))
),0)</f>
        <v>#N/A</v>
      </c>
      <c r="AC95" s="60" t="e">
        <f ca="1">ROUND(VLOOKUP($L95,EnemySkills!$A$4:$K$304,3,FALSE)
+(
 ($D$4*VLOOKUP($L95,EnemySkills!$A$4:$K$304,4,FALSE))
+($F$4*VLOOKUP($L95,EnemySkills!$A$4:$K$304,5,FALSE))
+($H$4*VLOOKUP($L95,EnemySkills!$A$4:$K$304,6,FALSE))
+($I$4*VLOOKUP($L95,EnemySkills!$A$4:$K$304,7,FALSE))
)-(
 (VLOOKUP(AC$30,$A$7:$T$26,16,FALSE)*VLOOKUP($L95,EnemySkills!$A$4:$K$304,8,FALSE))
+(VLOOKUP(AC$30,$A$7:$T$26,18,FALSE)*VLOOKUP($L95,EnemySkills!$A$4:$K$304,9,FALSE))
+(VLOOKUP(AC$30,$A$7:$T$26,19,FALSE)*VLOOKUP($L95,EnemySkills!$A$4:$K$304,10,FALSE))
+(VLOOKUP(AC$30,$A$7:$T$26,20,FALSE)*VLOOKUP($L95,EnemySkills!$A$4:$K$304,11,FALSE))
),0)</f>
        <v>#N/A</v>
      </c>
      <c r="AD95" s="60" t="e">
        <f ca="1">ROUND(VLOOKUP($L95,EnemySkills!$A$4:$K$304,3,FALSE)
+(
 ($D$4*VLOOKUP($L95,EnemySkills!$A$4:$K$304,4,FALSE))
+($F$4*VLOOKUP($L95,EnemySkills!$A$4:$K$304,5,FALSE))
+($H$4*VLOOKUP($L95,EnemySkills!$A$4:$K$304,6,FALSE))
+($I$4*VLOOKUP($L95,EnemySkills!$A$4:$K$304,7,FALSE))
)-(
 (VLOOKUP(AD$30,$A$7:$T$26,16,FALSE)*VLOOKUP($L95,EnemySkills!$A$4:$K$304,8,FALSE))
+(VLOOKUP(AD$30,$A$7:$T$26,18,FALSE)*VLOOKUP($L95,EnemySkills!$A$4:$K$304,9,FALSE))
+(VLOOKUP(AD$30,$A$7:$T$26,19,FALSE)*VLOOKUP($L95,EnemySkills!$A$4:$K$304,10,FALSE))
+(VLOOKUP(AD$30,$A$7:$T$26,20,FALSE)*VLOOKUP($L95,EnemySkills!$A$4:$K$304,11,FALSE))
),0)</f>
        <v>#N/A</v>
      </c>
      <c r="AE95" s="60" t="e">
        <f ca="1">ROUND(VLOOKUP($L95,EnemySkills!$A$4:$K$304,3,FALSE)
+(
 ($D$4*VLOOKUP($L95,EnemySkills!$A$4:$K$304,4,FALSE))
+($F$4*VLOOKUP($L95,EnemySkills!$A$4:$K$304,5,FALSE))
+($H$4*VLOOKUP($L95,EnemySkills!$A$4:$K$304,6,FALSE))
+($I$4*VLOOKUP($L95,EnemySkills!$A$4:$K$304,7,FALSE))
)-(
 (VLOOKUP(AE$30,$A$7:$T$26,16,FALSE)*VLOOKUP($L95,EnemySkills!$A$4:$K$304,8,FALSE))
+(VLOOKUP(AE$30,$A$7:$T$26,18,FALSE)*VLOOKUP($L95,EnemySkills!$A$4:$K$304,9,FALSE))
+(VLOOKUP(AE$30,$A$7:$T$26,19,FALSE)*VLOOKUP($L95,EnemySkills!$A$4:$K$304,10,FALSE))
+(VLOOKUP(AE$30,$A$7:$T$26,20,FALSE)*VLOOKUP($L95,EnemySkills!$A$4:$K$304,11,FALSE))
),0)</f>
        <v>#N/A</v>
      </c>
      <c r="AF95" s="60" t="e">
        <f ca="1">ROUND(VLOOKUP($L95,EnemySkills!$A$4:$K$304,3,FALSE)
+(
 ($D$4*VLOOKUP($L95,EnemySkills!$A$4:$K$304,4,FALSE))
+($F$4*VLOOKUP($L95,EnemySkills!$A$4:$K$304,5,FALSE))
+($H$4*VLOOKUP($L95,EnemySkills!$A$4:$K$304,6,FALSE))
+($I$4*VLOOKUP($L95,EnemySkills!$A$4:$K$304,7,FALSE))
)-(
 (VLOOKUP(AF$30,$A$7:$T$26,16,FALSE)*VLOOKUP($L95,EnemySkills!$A$4:$K$304,8,FALSE))
+(VLOOKUP(AF$30,$A$7:$T$26,18,FALSE)*VLOOKUP($L95,EnemySkills!$A$4:$K$304,9,FALSE))
+(VLOOKUP(AF$30,$A$7:$T$26,19,FALSE)*VLOOKUP($L95,EnemySkills!$A$4:$K$304,10,FALSE))
+(VLOOKUP(AF$30,$A$7:$T$26,20,FALSE)*VLOOKUP($L95,EnemySkills!$A$4:$K$304,11,FALSE))
),0)</f>
        <v>#N/A</v>
      </c>
    </row>
    <row r="96" spans="1:32" x14ac:dyDescent="0.25">
      <c r="A96" s="45">
        <f>Skills!A69</f>
        <v>0</v>
      </c>
      <c r="B96" s="75" t="e">
        <f>VLOOKUP($A96,Skills!$A$4:$C$304,2,FALSE)</f>
        <v>#N/A</v>
      </c>
      <c r="C96" s="75"/>
      <c r="D96" s="59" t="e">
        <f>ROUND(VLOOKUP(A96,Skills!A69:K369,3,FALSE)
+((VLOOKUP(B96,$A$7:$T$26,15,FALSE)*VLOOKUP(A96,Skills!$A$4:$K$304,4,FALSE))
+(VLOOKUP(B96,$A$7:$T$26,17,FALSE)*VLOOKUP(A96,Skills!$A$4:$K$304,5,FALSE))
+(VLOOKUP(B96,$A$7:$T$26,19,FALSE)*VLOOKUP(A96,Skills!$A$4:$K$304,6,FALSE))
+(VLOOKUP(B96,$A$7:$T91,20,FALSE)*VLOOKUP(A96,Skills!$A$4:$K$304,7,FALSE)))
-(($E$4*VLOOKUP(A96,Skills!$A$4:$K$304,8,FALSE))
+($F$4*VLOOKUP(A96,Skills!$A$4:$K$304,9,FALSE))
+($H$4*VLOOKUP(A96,Skills!$A$4:$K$304,10,FALSE))
+($I$4*VLOOKUP(A96,Skills!$A$4:$K$304,11,FALSE))),0)</f>
        <v>#N/A</v>
      </c>
      <c r="E96" s="60" t="e">
        <f t="shared" ref="E96:E130" si="9">ROUND($B$4/D96,1)</f>
        <v>#N/A</v>
      </c>
      <c r="F96" s="59" t="e">
        <f>ROUND(VLOOKUP(A96,Skills!A69:K369,3,FALSE)
+(((VLOOKUP(B96,$A$7:$T$26,15,FALSE)*1.2)*VLOOKUP(A96,Skills!$A$4:$K$304,4,FALSE))
+((VLOOKUP(B96,$A$7:$T$26,17,FALSE)*1.2)*VLOOKUP(A96,Skills!$A$4:$K$304,5,FALSE))
+(VLOOKUP(B96,$A$7:$T$26,19,FALSE)*VLOOKUP(A96,Skills!$A$4:$K$304,6,FALSE))
+(VLOOKUP(B96,$A$7:$T91,20,FALSE)*VLOOKUP(A96,Skills!$A$4:$K$304,7,FALSE)))
-(($E$4*VLOOKUP(A96,Skills!$A$4:$K$304,8,FALSE))
+($F$4*VLOOKUP(A96,Skills!$A$4:$K$304,9,FALSE))
+($H$4*VLOOKUP(A96,Skills!$A$4:$K$304,10,FALSE))
+($I$4*VLOOKUP(A96,Skills!$A$4:$K$304,11,FALSE))),0)</f>
        <v>#N/A</v>
      </c>
      <c r="G96" s="60" t="e">
        <f>ROUND(VLOOKUP(A96,Skills!A69:K369,3,FALSE)
+(((VLOOKUP(B96,$A$7:$T$26,15,FALSE)*1.4)*VLOOKUP(A96,Skills!$A$4:$K$304,4,FALSE))
+((VLOOKUP(B96,$A$7:$T$26,17,FALSE)*1.4)*VLOOKUP(A96,Skills!$A$4:$K$304,5,FALSE))
+(VLOOKUP(B96,$A$7:$T$26,19,FALSE)*VLOOKUP(A96,Skills!$A$4:$K$304,6,FALSE))
+(VLOOKUP(B96,$A$7:$T91,20,FALSE)*VLOOKUP(A96,Skills!$A$4:$K$304,7,FALSE)))
-(($E$4*VLOOKUP(A96,Skills!$A$4:$K$304,8,FALSE))
+($F$4*VLOOKUP(A96,Skills!$A$4:$K$304,9,FALSE))
+($H$4*VLOOKUP(A96,Skills!$A$4:$K$304,10,FALSE))
+($I$4*VLOOKUP(A96,Skills!$A$4:$K$304,11,FALSE))),0)</f>
        <v>#N/A</v>
      </c>
      <c r="H96" s="59" t="e">
        <f>ROUND(VLOOKUP(A96,Skills!A69:K369,3,FALSE)
+((VLOOKUP(B96,$A$7:$T$26,15,FALSE)*VLOOKUP(A96,Skills!$A$4:$K$304,4,FALSE))
+(VLOOKUP(B96,$A$7:$T$26,17,FALSE)*VLOOKUP(A96,Skills!$A$4:$K$304,5,FALSE))
+(VLOOKUP(B96,$A$7:$T$26,19,FALSE)*VLOOKUP(A96,Skills!$A$4:$K$304,6,FALSE))
+(VLOOKUP(B96,$A$7:$T91,20,FALSE)*VLOOKUP(A96,Skills!$A$4:$K$304,7,FALSE)))
-((($E$4*1.2)*VLOOKUP(A96,Skills!$A$4:$K$304,8,FALSE))
+(($F$4*1.2)*VLOOKUP(A96,Skills!$A$4:$K$304,9,FALSE))
+($H$4*VLOOKUP(A96,Skills!$A$4:$K$304,10,FALSE))
+($I$4*VLOOKUP(A96,Skills!$A$4:$K$304,11,FALSE))),0)</f>
        <v>#N/A</v>
      </c>
      <c r="I96" s="61" t="e">
        <f>ROUND(VLOOKUP(A96,Skills!A69:K369,3,FALSE)
+((VLOOKUP(B96,$A$7:$T$26,15,FALSE)*VLOOKUP(A96,Skills!$A$4:$K$304,4,FALSE))
+(VLOOKUP(B96,$A$7:$T$26,17,FALSE)*VLOOKUP(A96,Skills!$A$4:$K$304,5,FALSE))
+(VLOOKUP(B96,$A$7:$T$26,19,FALSE)*VLOOKUP(A96,Skills!$A$4:$K$304,6,FALSE))
+(VLOOKUP(B96,$A$7:$T91,20,FALSE)*VLOOKUP(A96,Skills!$A$4:$K$304,7,FALSE)))
-((($E$4*1.4)*VLOOKUP(A96,Skills!$A$4:$K$304,8,FALSE))
+(($F$4*1.4)*VLOOKUP(A96,Skills!$A$4:$K$304,9,FALSE))
+($H$4*VLOOKUP(A96,Skills!$A$4:$K$304,10,FALSE))
+($I$4*VLOOKUP(A96,Skills!$A$4:$K$304,11,FALSE))),0)</f>
        <v>#N/A</v>
      </c>
      <c r="K96" s="68"/>
      <c r="L96" s="45">
        <f>EnemySkills!A69</f>
        <v>0</v>
      </c>
      <c r="M96" s="60" t="e">
        <f ca="1">ROUND(VLOOKUP($L96,EnemySkills!$A$4:$K$304,3,FALSE)
+(
 ($D$4*VLOOKUP($L96,EnemySkills!$A$4:$K$304,4,FALSE))
+($F$4*VLOOKUP($L96,EnemySkills!$A$4:$K$304,5,FALSE))
+($H$4*VLOOKUP($L96,EnemySkills!$A$4:$K$304,6,FALSE))
+($I$4*VLOOKUP($L96,EnemySkills!$A$4:$K$304,7,FALSE))
)-(
 (VLOOKUP(M$30,$A$7:$T$26,16,FALSE)*VLOOKUP($L96,EnemySkills!$A$4:$K$304,8,FALSE))
+(VLOOKUP(M$30,$A$7:$T$26,18,FALSE)*VLOOKUP($L96,EnemySkills!$A$4:$K$304,9,FALSE))
+(VLOOKUP(M$30,$A$7:$T$26,19,FALSE)*VLOOKUP($L96,EnemySkills!$A$4:$K$304,10,FALSE))
+(VLOOKUP(M$30,$A$7:$T$26,20,FALSE)*VLOOKUP($L96,EnemySkills!$A$4:$K$304,11,FALSE))
),0)</f>
        <v>#N/A</v>
      </c>
      <c r="N96" s="60" t="e">
        <f ca="1">ROUND(VLOOKUP($L96,EnemySkills!$A$4:$K$304,3,FALSE)
+(
 ($D$4*VLOOKUP($L96,EnemySkills!$A$4:$K$304,4,FALSE))
+($F$4*VLOOKUP($L96,EnemySkills!$A$4:$K$304,5,FALSE))
+($H$4*VLOOKUP($L96,EnemySkills!$A$4:$K$304,6,FALSE))
+($I$4*VLOOKUP($L96,EnemySkills!$A$4:$K$304,7,FALSE))
)-(
 (VLOOKUP(N$30,$A$7:$T$26,16,FALSE)*VLOOKUP($L96,EnemySkills!$A$4:$K$304,8,FALSE))
+(VLOOKUP(N$30,$A$7:$T$26,18,FALSE)*VLOOKUP($L96,EnemySkills!$A$4:$K$304,9,FALSE))
+(VLOOKUP(N$30,$A$7:$T$26,19,FALSE)*VLOOKUP($L96,EnemySkills!$A$4:$K$304,10,FALSE))
+(VLOOKUP(N$30,$A$7:$T$26,20,FALSE)*VLOOKUP($L96,EnemySkills!$A$4:$K$304,11,FALSE))
),0)</f>
        <v>#N/A</v>
      </c>
      <c r="O96" s="60" t="e">
        <f ca="1">ROUND(VLOOKUP($L96,EnemySkills!$A$4:$K$304,3,FALSE)
+(
 ($D$4*VLOOKUP($L96,EnemySkills!$A$4:$K$304,4,FALSE))
+($F$4*VLOOKUP($L96,EnemySkills!$A$4:$K$304,5,FALSE))
+($H$4*VLOOKUP($L96,EnemySkills!$A$4:$K$304,6,FALSE))
+($I$4*VLOOKUP($L96,EnemySkills!$A$4:$K$304,7,FALSE))
)-(
 (VLOOKUP(O$30,$A$7:$T$26,16,FALSE)*VLOOKUP($L96,EnemySkills!$A$4:$K$304,8,FALSE))
+(VLOOKUP(O$30,$A$7:$T$26,18,FALSE)*VLOOKUP($L96,EnemySkills!$A$4:$K$304,9,FALSE))
+(VLOOKUP(O$30,$A$7:$T$26,19,FALSE)*VLOOKUP($L96,EnemySkills!$A$4:$K$304,10,FALSE))
+(VLOOKUP(O$30,$A$7:$T$26,20,FALSE)*VLOOKUP($L96,EnemySkills!$A$4:$K$304,11,FALSE))
),0)</f>
        <v>#N/A</v>
      </c>
      <c r="P96" s="60" t="e">
        <f ca="1">ROUND(VLOOKUP($L96,EnemySkills!$A$4:$K$304,3,FALSE)
+(
 ($D$4*VLOOKUP($L96,EnemySkills!$A$4:$K$304,4,FALSE))
+($F$4*VLOOKUP($L96,EnemySkills!$A$4:$K$304,5,FALSE))
+($H$4*VLOOKUP($L96,EnemySkills!$A$4:$K$304,6,FALSE))
+($I$4*VLOOKUP($L96,EnemySkills!$A$4:$K$304,7,FALSE))
)-(
 (VLOOKUP(P$30,$A$7:$T$26,16,FALSE)*VLOOKUP($L96,EnemySkills!$A$4:$K$304,8,FALSE))
+(VLOOKUP(P$30,$A$7:$T$26,18,FALSE)*VLOOKUP($L96,EnemySkills!$A$4:$K$304,9,FALSE))
+(VLOOKUP(P$30,$A$7:$T$26,19,FALSE)*VLOOKUP($L96,EnemySkills!$A$4:$K$304,10,FALSE))
+(VLOOKUP(P$30,$A$7:$T$26,20,FALSE)*VLOOKUP($L96,EnemySkills!$A$4:$K$304,11,FALSE))
),0)</f>
        <v>#N/A</v>
      </c>
      <c r="Q96" s="60" t="e">
        <f ca="1">ROUND(VLOOKUP($L96,EnemySkills!$A$4:$K$304,3,FALSE)
+(
 ($D$4*VLOOKUP($L96,EnemySkills!$A$4:$K$304,4,FALSE))
+($F$4*VLOOKUP($L96,EnemySkills!$A$4:$K$304,5,FALSE))
+($H$4*VLOOKUP($L96,EnemySkills!$A$4:$K$304,6,FALSE))
+($I$4*VLOOKUP($L96,EnemySkills!$A$4:$K$304,7,FALSE))
)-(
 (VLOOKUP(Q$30,$A$7:$T$26,16,FALSE)*VLOOKUP($L96,EnemySkills!$A$4:$K$304,8,FALSE))
+(VLOOKUP(Q$30,$A$7:$T$26,18,FALSE)*VLOOKUP($L96,EnemySkills!$A$4:$K$304,9,FALSE))
+(VLOOKUP(Q$30,$A$7:$T$26,19,FALSE)*VLOOKUP($L96,EnemySkills!$A$4:$K$304,10,FALSE))
+(VLOOKUP(Q$30,$A$7:$T$26,20,FALSE)*VLOOKUP($L96,EnemySkills!$A$4:$K$304,11,FALSE))
),0)</f>
        <v>#N/A</v>
      </c>
      <c r="R96" s="60" t="e">
        <f ca="1">ROUND(VLOOKUP($L96,EnemySkills!$A$4:$K$304,3,FALSE)
+(
 ($D$4*VLOOKUP($L96,EnemySkills!$A$4:$K$304,4,FALSE))
+($F$4*VLOOKUP($L96,EnemySkills!$A$4:$K$304,5,FALSE))
+($H$4*VLOOKUP($L96,EnemySkills!$A$4:$K$304,6,FALSE))
+($I$4*VLOOKUP($L96,EnemySkills!$A$4:$K$304,7,FALSE))
)-(
 (VLOOKUP(R$30,$A$7:$T$26,16,FALSE)*VLOOKUP($L96,EnemySkills!$A$4:$K$304,8,FALSE))
+(VLOOKUP(R$30,$A$7:$T$26,18,FALSE)*VLOOKUP($L96,EnemySkills!$A$4:$K$304,9,FALSE))
+(VLOOKUP(R$30,$A$7:$T$26,19,FALSE)*VLOOKUP($L96,EnemySkills!$A$4:$K$304,10,FALSE))
+(VLOOKUP(R$30,$A$7:$T$26,20,FALSE)*VLOOKUP($L96,EnemySkills!$A$4:$K$304,11,FALSE))
),0)</f>
        <v>#N/A</v>
      </c>
      <c r="S96" s="60" t="e">
        <f ca="1">ROUND(VLOOKUP($L96,EnemySkills!$A$4:$K$304,3,FALSE)
+(
 ($D$4*VLOOKUP($L96,EnemySkills!$A$4:$K$304,4,FALSE))
+($F$4*VLOOKUP($L96,EnemySkills!$A$4:$K$304,5,FALSE))
+($H$4*VLOOKUP($L96,EnemySkills!$A$4:$K$304,6,FALSE))
+($I$4*VLOOKUP($L96,EnemySkills!$A$4:$K$304,7,FALSE))
)-(
 (VLOOKUP(S$30,$A$7:$T$26,16,FALSE)*VLOOKUP($L96,EnemySkills!$A$4:$K$304,8,FALSE))
+(VLOOKUP(S$30,$A$7:$T$26,18,FALSE)*VLOOKUP($L96,EnemySkills!$A$4:$K$304,9,FALSE))
+(VLOOKUP(S$30,$A$7:$T$26,19,FALSE)*VLOOKUP($L96,EnemySkills!$A$4:$K$304,10,FALSE))
+(VLOOKUP(S$30,$A$7:$T$26,20,FALSE)*VLOOKUP($L96,EnemySkills!$A$4:$K$304,11,FALSE))
),0)</f>
        <v>#N/A</v>
      </c>
      <c r="T96" s="60" t="e">
        <f ca="1">ROUND(VLOOKUP($L96,EnemySkills!$A$4:$K$304,3,FALSE)
+(
 ($D$4*VLOOKUP($L96,EnemySkills!$A$4:$K$304,4,FALSE))
+($F$4*VLOOKUP($L96,EnemySkills!$A$4:$K$304,5,FALSE))
+($H$4*VLOOKUP($L96,EnemySkills!$A$4:$K$304,6,FALSE))
+($I$4*VLOOKUP($L96,EnemySkills!$A$4:$K$304,7,FALSE))
)-(
 (VLOOKUP(T$30,$A$7:$T$26,16,FALSE)*VLOOKUP($L96,EnemySkills!$A$4:$K$304,8,FALSE))
+(VLOOKUP(T$30,$A$7:$T$26,18,FALSE)*VLOOKUP($L96,EnemySkills!$A$4:$K$304,9,FALSE))
+(VLOOKUP(T$30,$A$7:$T$26,19,FALSE)*VLOOKUP($L96,EnemySkills!$A$4:$K$304,10,FALSE))
+(VLOOKUP(T$30,$A$7:$T$26,20,FALSE)*VLOOKUP($L96,EnemySkills!$A$4:$K$304,11,FALSE))
),0)</f>
        <v>#N/A</v>
      </c>
      <c r="U96" s="60" t="e">
        <f ca="1">ROUND(VLOOKUP($L96,EnemySkills!$A$4:$K$304,3,FALSE)
+(
 ($D$4*VLOOKUP($L96,EnemySkills!$A$4:$K$304,4,FALSE))
+($F$4*VLOOKUP($L96,EnemySkills!$A$4:$K$304,5,FALSE))
+($H$4*VLOOKUP($L96,EnemySkills!$A$4:$K$304,6,FALSE))
+($I$4*VLOOKUP($L96,EnemySkills!$A$4:$K$304,7,FALSE))
)-(
 (VLOOKUP(U$30,$A$7:$T$26,16,FALSE)*VLOOKUP($L96,EnemySkills!$A$4:$K$304,8,FALSE))
+(VLOOKUP(U$30,$A$7:$T$26,18,FALSE)*VLOOKUP($L96,EnemySkills!$A$4:$K$304,9,FALSE))
+(VLOOKUP(U$30,$A$7:$T$26,19,FALSE)*VLOOKUP($L96,EnemySkills!$A$4:$K$304,10,FALSE))
+(VLOOKUP(U$30,$A$7:$T$26,20,FALSE)*VLOOKUP($L96,EnemySkills!$A$4:$K$304,11,FALSE))
),0)</f>
        <v>#N/A</v>
      </c>
      <c r="V96" s="60" t="e">
        <f ca="1">ROUND(VLOOKUP($L96,EnemySkills!$A$4:$K$304,3,FALSE)
+(
 ($D$4*VLOOKUP($L96,EnemySkills!$A$4:$K$304,4,FALSE))
+($F$4*VLOOKUP($L96,EnemySkills!$A$4:$K$304,5,FALSE))
+($H$4*VLOOKUP($L96,EnemySkills!$A$4:$K$304,6,FALSE))
+($I$4*VLOOKUP($L96,EnemySkills!$A$4:$K$304,7,FALSE))
)-(
 (VLOOKUP(V$30,$A$7:$T$26,16,FALSE)*VLOOKUP($L96,EnemySkills!$A$4:$K$304,8,FALSE))
+(VLOOKUP(V$30,$A$7:$T$26,18,FALSE)*VLOOKUP($L96,EnemySkills!$A$4:$K$304,9,FALSE))
+(VLOOKUP(V$30,$A$7:$T$26,19,FALSE)*VLOOKUP($L96,EnemySkills!$A$4:$K$304,10,FALSE))
+(VLOOKUP(V$30,$A$7:$T$26,20,FALSE)*VLOOKUP($L96,EnemySkills!$A$4:$K$304,11,FALSE))
),0)</f>
        <v>#N/A</v>
      </c>
      <c r="W96" s="60" t="e">
        <f ca="1">ROUND(VLOOKUP($L96,EnemySkills!$A$4:$K$304,3,FALSE)
+(
 ($D$4*VLOOKUP($L96,EnemySkills!$A$4:$K$304,4,FALSE))
+($F$4*VLOOKUP($L96,EnemySkills!$A$4:$K$304,5,FALSE))
+($H$4*VLOOKUP($L96,EnemySkills!$A$4:$K$304,6,FALSE))
+($I$4*VLOOKUP($L96,EnemySkills!$A$4:$K$304,7,FALSE))
)-(
 (VLOOKUP(W$30,$A$7:$T$26,16,FALSE)*VLOOKUP($L96,EnemySkills!$A$4:$K$304,8,FALSE))
+(VLOOKUP(W$30,$A$7:$T$26,18,FALSE)*VLOOKUP($L96,EnemySkills!$A$4:$K$304,9,FALSE))
+(VLOOKUP(W$30,$A$7:$T$26,19,FALSE)*VLOOKUP($L96,EnemySkills!$A$4:$K$304,10,FALSE))
+(VLOOKUP(W$30,$A$7:$T$26,20,FALSE)*VLOOKUP($L96,EnemySkills!$A$4:$K$304,11,FALSE))
),0)</f>
        <v>#N/A</v>
      </c>
      <c r="X96" s="60" t="e">
        <f ca="1">ROUND(VLOOKUP($L96,EnemySkills!$A$4:$K$304,3,FALSE)
+(
 ($D$4*VLOOKUP($L96,EnemySkills!$A$4:$K$304,4,FALSE))
+($F$4*VLOOKUP($L96,EnemySkills!$A$4:$K$304,5,FALSE))
+($H$4*VLOOKUP($L96,EnemySkills!$A$4:$K$304,6,FALSE))
+($I$4*VLOOKUP($L96,EnemySkills!$A$4:$K$304,7,FALSE))
)-(
 (VLOOKUP(X$30,$A$7:$T$26,16,FALSE)*VLOOKUP($L96,EnemySkills!$A$4:$K$304,8,FALSE))
+(VLOOKUP(X$30,$A$7:$T$26,18,FALSE)*VLOOKUP($L96,EnemySkills!$A$4:$K$304,9,FALSE))
+(VLOOKUP(X$30,$A$7:$T$26,19,FALSE)*VLOOKUP($L96,EnemySkills!$A$4:$K$304,10,FALSE))
+(VLOOKUP(X$30,$A$7:$T$26,20,FALSE)*VLOOKUP($L96,EnemySkills!$A$4:$K$304,11,FALSE))
),0)</f>
        <v>#N/A</v>
      </c>
      <c r="Y96" s="60" t="e">
        <f ca="1">ROUND(VLOOKUP($L96,EnemySkills!$A$4:$K$304,3,FALSE)
+(
 ($D$4*VLOOKUP($L96,EnemySkills!$A$4:$K$304,4,FALSE))
+($F$4*VLOOKUP($L96,EnemySkills!$A$4:$K$304,5,FALSE))
+($H$4*VLOOKUP($L96,EnemySkills!$A$4:$K$304,6,FALSE))
+($I$4*VLOOKUP($L96,EnemySkills!$A$4:$K$304,7,FALSE))
)-(
 (VLOOKUP(Y$30,$A$7:$T$26,16,FALSE)*VLOOKUP($L96,EnemySkills!$A$4:$K$304,8,FALSE))
+(VLOOKUP(Y$30,$A$7:$T$26,18,FALSE)*VLOOKUP($L96,EnemySkills!$A$4:$K$304,9,FALSE))
+(VLOOKUP(Y$30,$A$7:$T$26,19,FALSE)*VLOOKUP($L96,EnemySkills!$A$4:$K$304,10,FALSE))
+(VLOOKUP(Y$30,$A$7:$T$26,20,FALSE)*VLOOKUP($L96,EnemySkills!$A$4:$K$304,11,FALSE))
),0)</f>
        <v>#N/A</v>
      </c>
      <c r="Z96" s="60" t="e">
        <f ca="1">ROUND(VLOOKUP($L96,EnemySkills!$A$4:$K$304,3,FALSE)
+(
 ($D$4*VLOOKUP($L96,EnemySkills!$A$4:$K$304,4,FALSE))
+($F$4*VLOOKUP($L96,EnemySkills!$A$4:$K$304,5,FALSE))
+($H$4*VLOOKUP($L96,EnemySkills!$A$4:$K$304,6,FALSE))
+($I$4*VLOOKUP($L96,EnemySkills!$A$4:$K$304,7,FALSE))
)-(
 (VLOOKUP(Z$30,$A$7:$T$26,16,FALSE)*VLOOKUP($L96,EnemySkills!$A$4:$K$304,8,FALSE))
+(VLOOKUP(Z$30,$A$7:$T$26,18,FALSE)*VLOOKUP($L96,EnemySkills!$A$4:$K$304,9,FALSE))
+(VLOOKUP(Z$30,$A$7:$T$26,19,FALSE)*VLOOKUP($L96,EnemySkills!$A$4:$K$304,10,FALSE))
+(VLOOKUP(Z$30,$A$7:$T$26,20,FALSE)*VLOOKUP($L96,EnemySkills!$A$4:$K$304,11,FALSE))
),0)</f>
        <v>#N/A</v>
      </c>
      <c r="AA96" s="60" t="e">
        <f ca="1">ROUND(VLOOKUP($L96,EnemySkills!$A$4:$K$304,3,FALSE)
+(
 ($D$4*VLOOKUP($L96,EnemySkills!$A$4:$K$304,4,FALSE))
+($F$4*VLOOKUP($L96,EnemySkills!$A$4:$K$304,5,FALSE))
+($H$4*VLOOKUP($L96,EnemySkills!$A$4:$K$304,6,FALSE))
+($I$4*VLOOKUP($L96,EnemySkills!$A$4:$K$304,7,FALSE))
)-(
 (VLOOKUP(AA$30,$A$7:$T$26,16,FALSE)*VLOOKUP($L96,EnemySkills!$A$4:$K$304,8,FALSE))
+(VLOOKUP(AA$30,$A$7:$T$26,18,FALSE)*VLOOKUP($L96,EnemySkills!$A$4:$K$304,9,FALSE))
+(VLOOKUP(AA$30,$A$7:$T$26,19,FALSE)*VLOOKUP($L96,EnemySkills!$A$4:$K$304,10,FALSE))
+(VLOOKUP(AA$30,$A$7:$T$26,20,FALSE)*VLOOKUP($L96,EnemySkills!$A$4:$K$304,11,FALSE))
),0)</f>
        <v>#N/A</v>
      </c>
      <c r="AB96" s="60" t="e">
        <f ca="1">ROUND(VLOOKUP($L96,EnemySkills!$A$4:$K$304,3,FALSE)
+(
 ($D$4*VLOOKUP($L96,EnemySkills!$A$4:$K$304,4,FALSE))
+($F$4*VLOOKUP($L96,EnemySkills!$A$4:$K$304,5,FALSE))
+($H$4*VLOOKUP($L96,EnemySkills!$A$4:$K$304,6,FALSE))
+($I$4*VLOOKUP($L96,EnemySkills!$A$4:$K$304,7,FALSE))
)-(
 (VLOOKUP(AB$30,$A$7:$T$26,16,FALSE)*VLOOKUP($L96,EnemySkills!$A$4:$K$304,8,FALSE))
+(VLOOKUP(AB$30,$A$7:$T$26,18,FALSE)*VLOOKUP($L96,EnemySkills!$A$4:$K$304,9,FALSE))
+(VLOOKUP(AB$30,$A$7:$T$26,19,FALSE)*VLOOKUP($L96,EnemySkills!$A$4:$K$304,10,FALSE))
+(VLOOKUP(AB$30,$A$7:$T$26,20,FALSE)*VLOOKUP($L96,EnemySkills!$A$4:$K$304,11,FALSE))
),0)</f>
        <v>#N/A</v>
      </c>
      <c r="AC96" s="60" t="e">
        <f ca="1">ROUND(VLOOKUP($L96,EnemySkills!$A$4:$K$304,3,FALSE)
+(
 ($D$4*VLOOKUP($L96,EnemySkills!$A$4:$K$304,4,FALSE))
+($F$4*VLOOKUP($L96,EnemySkills!$A$4:$K$304,5,FALSE))
+($H$4*VLOOKUP($L96,EnemySkills!$A$4:$K$304,6,FALSE))
+($I$4*VLOOKUP($L96,EnemySkills!$A$4:$K$304,7,FALSE))
)-(
 (VLOOKUP(AC$30,$A$7:$T$26,16,FALSE)*VLOOKUP($L96,EnemySkills!$A$4:$K$304,8,FALSE))
+(VLOOKUP(AC$30,$A$7:$T$26,18,FALSE)*VLOOKUP($L96,EnemySkills!$A$4:$K$304,9,FALSE))
+(VLOOKUP(AC$30,$A$7:$T$26,19,FALSE)*VLOOKUP($L96,EnemySkills!$A$4:$K$304,10,FALSE))
+(VLOOKUP(AC$30,$A$7:$T$26,20,FALSE)*VLOOKUP($L96,EnemySkills!$A$4:$K$304,11,FALSE))
),0)</f>
        <v>#N/A</v>
      </c>
      <c r="AD96" s="60" t="e">
        <f ca="1">ROUND(VLOOKUP($L96,EnemySkills!$A$4:$K$304,3,FALSE)
+(
 ($D$4*VLOOKUP($L96,EnemySkills!$A$4:$K$304,4,FALSE))
+($F$4*VLOOKUP($L96,EnemySkills!$A$4:$K$304,5,FALSE))
+($H$4*VLOOKUP($L96,EnemySkills!$A$4:$K$304,6,FALSE))
+($I$4*VLOOKUP($L96,EnemySkills!$A$4:$K$304,7,FALSE))
)-(
 (VLOOKUP(AD$30,$A$7:$T$26,16,FALSE)*VLOOKUP($L96,EnemySkills!$A$4:$K$304,8,FALSE))
+(VLOOKUP(AD$30,$A$7:$T$26,18,FALSE)*VLOOKUP($L96,EnemySkills!$A$4:$K$304,9,FALSE))
+(VLOOKUP(AD$30,$A$7:$T$26,19,FALSE)*VLOOKUP($L96,EnemySkills!$A$4:$K$304,10,FALSE))
+(VLOOKUP(AD$30,$A$7:$T$26,20,FALSE)*VLOOKUP($L96,EnemySkills!$A$4:$K$304,11,FALSE))
),0)</f>
        <v>#N/A</v>
      </c>
      <c r="AE96" s="60" t="e">
        <f ca="1">ROUND(VLOOKUP($L96,EnemySkills!$A$4:$K$304,3,FALSE)
+(
 ($D$4*VLOOKUP($L96,EnemySkills!$A$4:$K$304,4,FALSE))
+($F$4*VLOOKUP($L96,EnemySkills!$A$4:$K$304,5,FALSE))
+($H$4*VLOOKUP($L96,EnemySkills!$A$4:$K$304,6,FALSE))
+($I$4*VLOOKUP($L96,EnemySkills!$A$4:$K$304,7,FALSE))
)-(
 (VLOOKUP(AE$30,$A$7:$T$26,16,FALSE)*VLOOKUP($L96,EnemySkills!$A$4:$K$304,8,FALSE))
+(VLOOKUP(AE$30,$A$7:$T$26,18,FALSE)*VLOOKUP($L96,EnemySkills!$A$4:$K$304,9,FALSE))
+(VLOOKUP(AE$30,$A$7:$T$26,19,FALSE)*VLOOKUP($L96,EnemySkills!$A$4:$K$304,10,FALSE))
+(VLOOKUP(AE$30,$A$7:$T$26,20,FALSE)*VLOOKUP($L96,EnemySkills!$A$4:$K$304,11,FALSE))
),0)</f>
        <v>#N/A</v>
      </c>
      <c r="AF96" s="60" t="e">
        <f ca="1">ROUND(VLOOKUP($L96,EnemySkills!$A$4:$K$304,3,FALSE)
+(
 ($D$4*VLOOKUP($L96,EnemySkills!$A$4:$K$304,4,FALSE))
+($F$4*VLOOKUP($L96,EnemySkills!$A$4:$K$304,5,FALSE))
+($H$4*VLOOKUP($L96,EnemySkills!$A$4:$K$304,6,FALSE))
+($I$4*VLOOKUP($L96,EnemySkills!$A$4:$K$304,7,FALSE))
)-(
 (VLOOKUP(AF$30,$A$7:$T$26,16,FALSE)*VLOOKUP($L96,EnemySkills!$A$4:$K$304,8,FALSE))
+(VLOOKUP(AF$30,$A$7:$T$26,18,FALSE)*VLOOKUP($L96,EnemySkills!$A$4:$K$304,9,FALSE))
+(VLOOKUP(AF$30,$A$7:$T$26,19,FALSE)*VLOOKUP($L96,EnemySkills!$A$4:$K$304,10,FALSE))
+(VLOOKUP(AF$30,$A$7:$T$26,20,FALSE)*VLOOKUP($L96,EnemySkills!$A$4:$K$304,11,FALSE))
),0)</f>
        <v>#N/A</v>
      </c>
    </row>
    <row r="97" spans="1:32" x14ac:dyDescent="0.25">
      <c r="A97" s="45">
        <f>Skills!A70</f>
        <v>0</v>
      </c>
      <c r="B97" s="75" t="e">
        <f>VLOOKUP($A97,Skills!$A$4:$C$304,2,FALSE)</f>
        <v>#N/A</v>
      </c>
      <c r="C97" s="75"/>
      <c r="D97" s="59" t="e">
        <f>ROUND(VLOOKUP(A97,Skills!A70:K370,3,FALSE)
+((VLOOKUP(B97,$A$7:$T$26,15,FALSE)*VLOOKUP(A97,Skills!$A$4:$K$304,4,FALSE))
+(VLOOKUP(B97,$A$7:$T$26,17,FALSE)*VLOOKUP(A97,Skills!$A$4:$K$304,5,FALSE))
+(VLOOKUP(B97,$A$7:$T$26,19,FALSE)*VLOOKUP(A97,Skills!$A$4:$K$304,6,FALSE))
+(VLOOKUP(B97,$A$7:$T92,20,FALSE)*VLOOKUP(A97,Skills!$A$4:$K$304,7,FALSE)))
-(($E$4*VLOOKUP(A97,Skills!$A$4:$K$304,8,FALSE))
+($F$4*VLOOKUP(A97,Skills!$A$4:$K$304,9,FALSE))
+($H$4*VLOOKUP(A97,Skills!$A$4:$K$304,10,FALSE))
+($I$4*VLOOKUP(A97,Skills!$A$4:$K$304,11,FALSE))),0)</f>
        <v>#N/A</v>
      </c>
      <c r="E97" s="60" t="e">
        <f t="shared" si="9"/>
        <v>#N/A</v>
      </c>
      <c r="F97" s="59" t="e">
        <f>ROUND(VLOOKUP(A97,Skills!A70:K370,3,FALSE)
+(((VLOOKUP(B97,$A$7:$T$26,15,FALSE)*1.2)*VLOOKUP(A97,Skills!$A$4:$K$304,4,FALSE))
+((VLOOKUP(B97,$A$7:$T$26,17,FALSE)*1.2)*VLOOKUP(A97,Skills!$A$4:$K$304,5,FALSE))
+(VLOOKUP(B97,$A$7:$T$26,19,FALSE)*VLOOKUP(A97,Skills!$A$4:$K$304,6,FALSE))
+(VLOOKUP(B97,$A$7:$T92,20,FALSE)*VLOOKUP(A97,Skills!$A$4:$K$304,7,FALSE)))
-(($E$4*VLOOKUP(A97,Skills!$A$4:$K$304,8,FALSE))
+($F$4*VLOOKUP(A97,Skills!$A$4:$K$304,9,FALSE))
+($H$4*VLOOKUP(A97,Skills!$A$4:$K$304,10,FALSE))
+($I$4*VLOOKUP(A97,Skills!$A$4:$K$304,11,FALSE))),0)</f>
        <v>#N/A</v>
      </c>
      <c r="G97" s="60" t="e">
        <f>ROUND(VLOOKUP(A97,Skills!A70:K370,3,FALSE)
+(((VLOOKUP(B97,$A$7:$T$26,15,FALSE)*1.4)*VLOOKUP(A97,Skills!$A$4:$K$304,4,FALSE))
+((VLOOKUP(B97,$A$7:$T$26,17,FALSE)*1.4)*VLOOKUP(A97,Skills!$A$4:$K$304,5,FALSE))
+(VLOOKUP(B97,$A$7:$T$26,19,FALSE)*VLOOKUP(A97,Skills!$A$4:$K$304,6,FALSE))
+(VLOOKUP(B97,$A$7:$T92,20,FALSE)*VLOOKUP(A97,Skills!$A$4:$K$304,7,FALSE)))
-(($E$4*VLOOKUP(A97,Skills!$A$4:$K$304,8,FALSE))
+($F$4*VLOOKUP(A97,Skills!$A$4:$K$304,9,FALSE))
+($H$4*VLOOKUP(A97,Skills!$A$4:$K$304,10,FALSE))
+($I$4*VLOOKUP(A97,Skills!$A$4:$K$304,11,FALSE))),0)</f>
        <v>#N/A</v>
      </c>
      <c r="H97" s="59" t="e">
        <f>ROUND(VLOOKUP(A97,Skills!A70:K370,3,FALSE)
+((VLOOKUP(B97,$A$7:$T$26,15,FALSE)*VLOOKUP(A97,Skills!$A$4:$K$304,4,FALSE))
+(VLOOKUP(B97,$A$7:$T$26,17,FALSE)*VLOOKUP(A97,Skills!$A$4:$K$304,5,FALSE))
+(VLOOKUP(B97,$A$7:$T$26,19,FALSE)*VLOOKUP(A97,Skills!$A$4:$K$304,6,FALSE))
+(VLOOKUP(B97,$A$7:$T92,20,FALSE)*VLOOKUP(A97,Skills!$A$4:$K$304,7,FALSE)))
-((($E$4*1.2)*VLOOKUP(A97,Skills!$A$4:$K$304,8,FALSE))
+(($F$4*1.2)*VLOOKUP(A97,Skills!$A$4:$K$304,9,FALSE))
+($H$4*VLOOKUP(A97,Skills!$A$4:$K$304,10,FALSE))
+($I$4*VLOOKUP(A97,Skills!$A$4:$K$304,11,FALSE))),0)</f>
        <v>#N/A</v>
      </c>
      <c r="I97" s="61" t="e">
        <f>ROUND(VLOOKUP(A97,Skills!A70:K370,3,FALSE)
+((VLOOKUP(B97,$A$7:$T$26,15,FALSE)*VLOOKUP(A97,Skills!$A$4:$K$304,4,FALSE))
+(VLOOKUP(B97,$A$7:$T$26,17,FALSE)*VLOOKUP(A97,Skills!$A$4:$K$304,5,FALSE))
+(VLOOKUP(B97,$A$7:$T$26,19,FALSE)*VLOOKUP(A97,Skills!$A$4:$K$304,6,FALSE))
+(VLOOKUP(B97,$A$7:$T92,20,FALSE)*VLOOKUP(A97,Skills!$A$4:$K$304,7,FALSE)))
-((($E$4*1.4)*VLOOKUP(A97,Skills!$A$4:$K$304,8,FALSE))
+(($F$4*1.4)*VLOOKUP(A97,Skills!$A$4:$K$304,9,FALSE))
+($H$4*VLOOKUP(A97,Skills!$A$4:$K$304,10,FALSE))
+($I$4*VLOOKUP(A97,Skills!$A$4:$K$304,11,FALSE))),0)</f>
        <v>#N/A</v>
      </c>
      <c r="K97" s="68"/>
      <c r="L97" s="45">
        <f>EnemySkills!A70</f>
        <v>0</v>
      </c>
      <c r="M97" s="60" t="e">
        <f ca="1">ROUND(VLOOKUP($L97,EnemySkills!$A$4:$K$304,3,FALSE)
+(
 ($D$4*VLOOKUP($L97,EnemySkills!$A$4:$K$304,4,FALSE))
+($F$4*VLOOKUP($L97,EnemySkills!$A$4:$K$304,5,FALSE))
+($H$4*VLOOKUP($L97,EnemySkills!$A$4:$K$304,6,FALSE))
+($I$4*VLOOKUP($L97,EnemySkills!$A$4:$K$304,7,FALSE))
)-(
 (VLOOKUP(M$30,$A$7:$T$26,16,FALSE)*VLOOKUP($L97,EnemySkills!$A$4:$K$304,8,FALSE))
+(VLOOKUP(M$30,$A$7:$T$26,18,FALSE)*VLOOKUP($L97,EnemySkills!$A$4:$K$304,9,FALSE))
+(VLOOKUP(M$30,$A$7:$T$26,19,FALSE)*VLOOKUP($L97,EnemySkills!$A$4:$K$304,10,FALSE))
+(VLOOKUP(M$30,$A$7:$T$26,20,FALSE)*VLOOKUP($L97,EnemySkills!$A$4:$K$304,11,FALSE))
),0)</f>
        <v>#N/A</v>
      </c>
      <c r="N97" s="60" t="e">
        <f ca="1">ROUND(VLOOKUP($L97,EnemySkills!$A$4:$K$304,3,FALSE)
+(
 ($D$4*VLOOKUP($L97,EnemySkills!$A$4:$K$304,4,FALSE))
+($F$4*VLOOKUP($L97,EnemySkills!$A$4:$K$304,5,FALSE))
+($H$4*VLOOKUP($L97,EnemySkills!$A$4:$K$304,6,FALSE))
+($I$4*VLOOKUP($L97,EnemySkills!$A$4:$K$304,7,FALSE))
)-(
 (VLOOKUP(N$30,$A$7:$T$26,16,FALSE)*VLOOKUP($L97,EnemySkills!$A$4:$K$304,8,FALSE))
+(VLOOKUP(N$30,$A$7:$T$26,18,FALSE)*VLOOKUP($L97,EnemySkills!$A$4:$K$304,9,FALSE))
+(VLOOKUP(N$30,$A$7:$T$26,19,FALSE)*VLOOKUP($L97,EnemySkills!$A$4:$K$304,10,FALSE))
+(VLOOKUP(N$30,$A$7:$T$26,20,FALSE)*VLOOKUP($L97,EnemySkills!$A$4:$K$304,11,FALSE))
),0)</f>
        <v>#N/A</v>
      </c>
      <c r="O97" s="60" t="e">
        <f ca="1">ROUND(VLOOKUP($L97,EnemySkills!$A$4:$K$304,3,FALSE)
+(
 ($D$4*VLOOKUP($L97,EnemySkills!$A$4:$K$304,4,FALSE))
+($F$4*VLOOKUP($L97,EnemySkills!$A$4:$K$304,5,FALSE))
+($H$4*VLOOKUP($L97,EnemySkills!$A$4:$K$304,6,FALSE))
+($I$4*VLOOKUP($L97,EnemySkills!$A$4:$K$304,7,FALSE))
)-(
 (VLOOKUP(O$30,$A$7:$T$26,16,FALSE)*VLOOKUP($L97,EnemySkills!$A$4:$K$304,8,FALSE))
+(VLOOKUP(O$30,$A$7:$T$26,18,FALSE)*VLOOKUP($L97,EnemySkills!$A$4:$K$304,9,FALSE))
+(VLOOKUP(O$30,$A$7:$T$26,19,FALSE)*VLOOKUP($L97,EnemySkills!$A$4:$K$304,10,FALSE))
+(VLOOKUP(O$30,$A$7:$T$26,20,FALSE)*VLOOKUP($L97,EnemySkills!$A$4:$K$304,11,FALSE))
),0)</f>
        <v>#N/A</v>
      </c>
      <c r="P97" s="60" t="e">
        <f ca="1">ROUND(VLOOKUP($L97,EnemySkills!$A$4:$K$304,3,FALSE)
+(
 ($D$4*VLOOKUP($L97,EnemySkills!$A$4:$K$304,4,FALSE))
+($F$4*VLOOKUP($L97,EnemySkills!$A$4:$K$304,5,FALSE))
+($H$4*VLOOKUP($L97,EnemySkills!$A$4:$K$304,6,FALSE))
+($I$4*VLOOKUP($L97,EnemySkills!$A$4:$K$304,7,FALSE))
)-(
 (VLOOKUP(P$30,$A$7:$T$26,16,FALSE)*VLOOKUP($L97,EnemySkills!$A$4:$K$304,8,FALSE))
+(VLOOKUP(P$30,$A$7:$T$26,18,FALSE)*VLOOKUP($L97,EnemySkills!$A$4:$K$304,9,FALSE))
+(VLOOKUP(P$30,$A$7:$T$26,19,FALSE)*VLOOKUP($L97,EnemySkills!$A$4:$K$304,10,FALSE))
+(VLOOKUP(P$30,$A$7:$T$26,20,FALSE)*VLOOKUP($L97,EnemySkills!$A$4:$K$304,11,FALSE))
),0)</f>
        <v>#N/A</v>
      </c>
      <c r="Q97" s="60" t="e">
        <f ca="1">ROUND(VLOOKUP($L97,EnemySkills!$A$4:$K$304,3,FALSE)
+(
 ($D$4*VLOOKUP($L97,EnemySkills!$A$4:$K$304,4,FALSE))
+($F$4*VLOOKUP($L97,EnemySkills!$A$4:$K$304,5,FALSE))
+($H$4*VLOOKUP($L97,EnemySkills!$A$4:$K$304,6,FALSE))
+($I$4*VLOOKUP($L97,EnemySkills!$A$4:$K$304,7,FALSE))
)-(
 (VLOOKUP(Q$30,$A$7:$T$26,16,FALSE)*VLOOKUP($L97,EnemySkills!$A$4:$K$304,8,FALSE))
+(VLOOKUP(Q$30,$A$7:$T$26,18,FALSE)*VLOOKUP($L97,EnemySkills!$A$4:$K$304,9,FALSE))
+(VLOOKUP(Q$30,$A$7:$T$26,19,FALSE)*VLOOKUP($L97,EnemySkills!$A$4:$K$304,10,FALSE))
+(VLOOKUP(Q$30,$A$7:$T$26,20,FALSE)*VLOOKUP($L97,EnemySkills!$A$4:$K$304,11,FALSE))
),0)</f>
        <v>#N/A</v>
      </c>
      <c r="R97" s="60" t="e">
        <f ca="1">ROUND(VLOOKUP($L97,EnemySkills!$A$4:$K$304,3,FALSE)
+(
 ($D$4*VLOOKUP($L97,EnemySkills!$A$4:$K$304,4,FALSE))
+($F$4*VLOOKUP($L97,EnemySkills!$A$4:$K$304,5,FALSE))
+($H$4*VLOOKUP($L97,EnemySkills!$A$4:$K$304,6,FALSE))
+($I$4*VLOOKUP($L97,EnemySkills!$A$4:$K$304,7,FALSE))
)-(
 (VLOOKUP(R$30,$A$7:$T$26,16,FALSE)*VLOOKUP($L97,EnemySkills!$A$4:$K$304,8,FALSE))
+(VLOOKUP(R$30,$A$7:$T$26,18,FALSE)*VLOOKUP($L97,EnemySkills!$A$4:$K$304,9,FALSE))
+(VLOOKUP(R$30,$A$7:$T$26,19,FALSE)*VLOOKUP($L97,EnemySkills!$A$4:$K$304,10,FALSE))
+(VLOOKUP(R$30,$A$7:$T$26,20,FALSE)*VLOOKUP($L97,EnemySkills!$A$4:$K$304,11,FALSE))
),0)</f>
        <v>#N/A</v>
      </c>
      <c r="S97" s="60" t="e">
        <f ca="1">ROUND(VLOOKUP($L97,EnemySkills!$A$4:$K$304,3,FALSE)
+(
 ($D$4*VLOOKUP($L97,EnemySkills!$A$4:$K$304,4,FALSE))
+($F$4*VLOOKUP($L97,EnemySkills!$A$4:$K$304,5,FALSE))
+($H$4*VLOOKUP($L97,EnemySkills!$A$4:$K$304,6,FALSE))
+($I$4*VLOOKUP($L97,EnemySkills!$A$4:$K$304,7,FALSE))
)-(
 (VLOOKUP(S$30,$A$7:$T$26,16,FALSE)*VLOOKUP($L97,EnemySkills!$A$4:$K$304,8,FALSE))
+(VLOOKUP(S$30,$A$7:$T$26,18,FALSE)*VLOOKUP($L97,EnemySkills!$A$4:$K$304,9,FALSE))
+(VLOOKUP(S$30,$A$7:$T$26,19,FALSE)*VLOOKUP($L97,EnemySkills!$A$4:$K$304,10,FALSE))
+(VLOOKUP(S$30,$A$7:$T$26,20,FALSE)*VLOOKUP($L97,EnemySkills!$A$4:$K$304,11,FALSE))
),0)</f>
        <v>#N/A</v>
      </c>
      <c r="T97" s="60" t="e">
        <f ca="1">ROUND(VLOOKUP($L97,EnemySkills!$A$4:$K$304,3,FALSE)
+(
 ($D$4*VLOOKUP($L97,EnemySkills!$A$4:$K$304,4,FALSE))
+($F$4*VLOOKUP($L97,EnemySkills!$A$4:$K$304,5,FALSE))
+($H$4*VLOOKUP($L97,EnemySkills!$A$4:$K$304,6,FALSE))
+($I$4*VLOOKUP($L97,EnemySkills!$A$4:$K$304,7,FALSE))
)-(
 (VLOOKUP(T$30,$A$7:$T$26,16,FALSE)*VLOOKUP($L97,EnemySkills!$A$4:$K$304,8,FALSE))
+(VLOOKUP(T$30,$A$7:$T$26,18,FALSE)*VLOOKUP($L97,EnemySkills!$A$4:$K$304,9,FALSE))
+(VLOOKUP(T$30,$A$7:$T$26,19,FALSE)*VLOOKUP($L97,EnemySkills!$A$4:$K$304,10,FALSE))
+(VLOOKUP(T$30,$A$7:$T$26,20,FALSE)*VLOOKUP($L97,EnemySkills!$A$4:$K$304,11,FALSE))
),0)</f>
        <v>#N/A</v>
      </c>
      <c r="U97" s="60" t="e">
        <f ca="1">ROUND(VLOOKUP($L97,EnemySkills!$A$4:$K$304,3,FALSE)
+(
 ($D$4*VLOOKUP($L97,EnemySkills!$A$4:$K$304,4,FALSE))
+($F$4*VLOOKUP($L97,EnemySkills!$A$4:$K$304,5,FALSE))
+($H$4*VLOOKUP($L97,EnemySkills!$A$4:$K$304,6,FALSE))
+($I$4*VLOOKUP($L97,EnemySkills!$A$4:$K$304,7,FALSE))
)-(
 (VLOOKUP(U$30,$A$7:$T$26,16,FALSE)*VLOOKUP($L97,EnemySkills!$A$4:$K$304,8,FALSE))
+(VLOOKUP(U$30,$A$7:$T$26,18,FALSE)*VLOOKUP($L97,EnemySkills!$A$4:$K$304,9,FALSE))
+(VLOOKUP(U$30,$A$7:$T$26,19,FALSE)*VLOOKUP($L97,EnemySkills!$A$4:$K$304,10,FALSE))
+(VLOOKUP(U$30,$A$7:$T$26,20,FALSE)*VLOOKUP($L97,EnemySkills!$A$4:$K$304,11,FALSE))
),0)</f>
        <v>#N/A</v>
      </c>
      <c r="V97" s="60" t="e">
        <f ca="1">ROUND(VLOOKUP($L97,EnemySkills!$A$4:$K$304,3,FALSE)
+(
 ($D$4*VLOOKUP($L97,EnemySkills!$A$4:$K$304,4,FALSE))
+($F$4*VLOOKUP($L97,EnemySkills!$A$4:$K$304,5,FALSE))
+($H$4*VLOOKUP($L97,EnemySkills!$A$4:$K$304,6,FALSE))
+($I$4*VLOOKUP($L97,EnemySkills!$A$4:$K$304,7,FALSE))
)-(
 (VLOOKUP(V$30,$A$7:$T$26,16,FALSE)*VLOOKUP($L97,EnemySkills!$A$4:$K$304,8,FALSE))
+(VLOOKUP(V$30,$A$7:$T$26,18,FALSE)*VLOOKUP($L97,EnemySkills!$A$4:$K$304,9,FALSE))
+(VLOOKUP(V$30,$A$7:$T$26,19,FALSE)*VLOOKUP($L97,EnemySkills!$A$4:$K$304,10,FALSE))
+(VLOOKUP(V$30,$A$7:$T$26,20,FALSE)*VLOOKUP($L97,EnemySkills!$A$4:$K$304,11,FALSE))
),0)</f>
        <v>#N/A</v>
      </c>
      <c r="W97" s="60" t="e">
        <f ca="1">ROUND(VLOOKUP($L97,EnemySkills!$A$4:$K$304,3,FALSE)
+(
 ($D$4*VLOOKUP($L97,EnemySkills!$A$4:$K$304,4,FALSE))
+($F$4*VLOOKUP($L97,EnemySkills!$A$4:$K$304,5,FALSE))
+($H$4*VLOOKUP($L97,EnemySkills!$A$4:$K$304,6,FALSE))
+($I$4*VLOOKUP($L97,EnemySkills!$A$4:$K$304,7,FALSE))
)-(
 (VLOOKUP(W$30,$A$7:$T$26,16,FALSE)*VLOOKUP($L97,EnemySkills!$A$4:$K$304,8,FALSE))
+(VLOOKUP(W$30,$A$7:$T$26,18,FALSE)*VLOOKUP($L97,EnemySkills!$A$4:$K$304,9,FALSE))
+(VLOOKUP(W$30,$A$7:$T$26,19,FALSE)*VLOOKUP($L97,EnemySkills!$A$4:$K$304,10,FALSE))
+(VLOOKUP(W$30,$A$7:$T$26,20,FALSE)*VLOOKUP($L97,EnemySkills!$A$4:$K$304,11,FALSE))
),0)</f>
        <v>#N/A</v>
      </c>
      <c r="X97" s="60" t="e">
        <f ca="1">ROUND(VLOOKUP($L97,EnemySkills!$A$4:$K$304,3,FALSE)
+(
 ($D$4*VLOOKUP($L97,EnemySkills!$A$4:$K$304,4,FALSE))
+($F$4*VLOOKUP($L97,EnemySkills!$A$4:$K$304,5,FALSE))
+($H$4*VLOOKUP($L97,EnemySkills!$A$4:$K$304,6,FALSE))
+($I$4*VLOOKUP($L97,EnemySkills!$A$4:$K$304,7,FALSE))
)-(
 (VLOOKUP(X$30,$A$7:$T$26,16,FALSE)*VLOOKUP($L97,EnemySkills!$A$4:$K$304,8,FALSE))
+(VLOOKUP(X$30,$A$7:$T$26,18,FALSE)*VLOOKUP($L97,EnemySkills!$A$4:$K$304,9,FALSE))
+(VLOOKUP(X$30,$A$7:$T$26,19,FALSE)*VLOOKUP($L97,EnemySkills!$A$4:$K$304,10,FALSE))
+(VLOOKUP(X$30,$A$7:$T$26,20,FALSE)*VLOOKUP($L97,EnemySkills!$A$4:$K$304,11,FALSE))
),0)</f>
        <v>#N/A</v>
      </c>
      <c r="Y97" s="60" t="e">
        <f ca="1">ROUND(VLOOKUP($L97,EnemySkills!$A$4:$K$304,3,FALSE)
+(
 ($D$4*VLOOKUP($L97,EnemySkills!$A$4:$K$304,4,FALSE))
+($F$4*VLOOKUP($L97,EnemySkills!$A$4:$K$304,5,FALSE))
+($H$4*VLOOKUP($L97,EnemySkills!$A$4:$K$304,6,FALSE))
+($I$4*VLOOKUP($L97,EnemySkills!$A$4:$K$304,7,FALSE))
)-(
 (VLOOKUP(Y$30,$A$7:$T$26,16,FALSE)*VLOOKUP($L97,EnemySkills!$A$4:$K$304,8,FALSE))
+(VLOOKUP(Y$30,$A$7:$T$26,18,FALSE)*VLOOKUP($L97,EnemySkills!$A$4:$K$304,9,FALSE))
+(VLOOKUP(Y$30,$A$7:$T$26,19,FALSE)*VLOOKUP($L97,EnemySkills!$A$4:$K$304,10,FALSE))
+(VLOOKUP(Y$30,$A$7:$T$26,20,FALSE)*VLOOKUP($L97,EnemySkills!$A$4:$K$304,11,FALSE))
),0)</f>
        <v>#N/A</v>
      </c>
      <c r="Z97" s="60" t="e">
        <f ca="1">ROUND(VLOOKUP($L97,EnemySkills!$A$4:$K$304,3,FALSE)
+(
 ($D$4*VLOOKUP($L97,EnemySkills!$A$4:$K$304,4,FALSE))
+($F$4*VLOOKUP($L97,EnemySkills!$A$4:$K$304,5,FALSE))
+($H$4*VLOOKUP($L97,EnemySkills!$A$4:$K$304,6,FALSE))
+($I$4*VLOOKUP($L97,EnemySkills!$A$4:$K$304,7,FALSE))
)-(
 (VLOOKUP(Z$30,$A$7:$T$26,16,FALSE)*VLOOKUP($L97,EnemySkills!$A$4:$K$304,8,FALSE))
+(VLOOKUP(Z$30,$A$7:$T$26,18,FALSE)*VLOOKUP($L97,EnemySkills!$A$4:$K$304,9,FALSE))
+(VLOOKUP(Z$30,$A$7:$T$26,19,FALSE)*VLOOKUP($L97,EnemySkills!$A$4:$K$304,10,FALSE))
+(VLOOKUP(Z$30,$A$7:$T$26,20,FALSE)*VLOOKUP($L97,EnemySkills!$A$4:$K$304,11,FALSE))
),0)</f>
        <v>#N/A</v>
      </c>
      <c r="AA97" s="60" t="e">
        <f ca="1">ROUND(VLOOKUP($L97,EnemySkills!$A$4:$K$304,3,FALSE)
+(
 ($D$4*VLOOKUP($L97,EnemySkills!$A$4:$K$304,4,FALSE))
+($F$4*VLOOKUP($L97,EnemySkills!$A$4:$K$304,5,FALSE))
+($H$4*VLOOKUP($L97,EnemySkills!$A$4:$K$304,6,FALSE))
+($I$4*VLOOKUP($L97,EnemySkills!$A$4:$K$304,7,FALSE))
)-(
 (VLOOKUP(AA$30,$A$7:$T$26,16,FALSE)*VLOOKUP($L97,EnemySkills!$A$4:$K$304,8,FALSE))
+(VLOOKUP(AA$30,$A$7:$T$26,18,FALSE)*VLOOKUP($L97,EnemySkills!$A$4:$K$304,9,FALSE))
+(VLOOKUP(AA$30,$A$7:$T$26,19,FALSE)*VLOOKUP($L97,EnemySkills!$A$4:$K$304,10,FALSE))
+(VLOOKUP(AA$30,$A$7:$T$26,20,FALSE)*VLOOKUP($L97,EnemySkills!$A$4:$K$304,11,FALSE))
),0)</f>
        <v>#N/A</v>
      </c>
      <c r="AB97" s="60" t="e">
        <f ca="1">ROUND(VLOOKUP($L97,EnemySkills!$A$4:$K$304,3,FALSE)
+(
 ($D$4*VLOOKUP($L97,EnemySkills!$A$4:$K$304,4,FALSE))
+($F$4*VLOOKUP($L97,EnemySkills!$A$4:$K$304,5,FALSE))
+($H$4*VLOOKUP($L97,EnemySkills!$A$4:$K$304,6,FALSE))
+($I$4*VLOOKUP($L97,EnemySkills!$A$4:$K$304,7,FALSE))
)-(
 (VLOOKUP(AB$30,$A$7:$T$26,16,FALSE)*VLOOKUP($L97,EnemySkills!$A$4:$K$304,8,FALSE))
+(VLOOKUP(AB$30,$A$7:$T$26,18,FALSE)*VLOOKUP($L97,EnemySkills!$A$4:$K$304,9,FALSE))
+(VLOOKUP(AB$30,$A$7:$T$26,19,FALSE)*VLOOKUP($L97,EnemySkills!$A$4:$K$304,10,FALSE))
+(VLOOKUP(AB$30,$A$7:$T$26,20,FALSE)*VLOOKUP($L97,EnemySkills!$A$4:$K$304,11,FALSE))
),0)</f>
        <v>#N/A</v>
      </c>
      <c r="AC97" s="60" t="e">
        <f ca="1">ROUND(VLOOKUP($L97,EnemySkills!$A$4:$K$304,3,FALSE)
+(
 ($D$4*VLOOKUP($L97,EnemySkills!$A$4:$K$304,4,FALSE))
+($F$4*VLOOKUP($L97,EnemySkills!$A$4:$K$304,5,FALSE))
+($H$4*VLOOKUP($L97,EnemySkills!$A$4:$K$304,6,FALSE))
+($I$4*VLOOKUP($L97,EnemySkills!$A$4:$K$304,7,FALSE))
)-(
 (VLOOKUP(AC$30,$A$7:$T$26,16,FALSE)*VLOOKUP($L97,EnemySkills!$A$4:$K$304,8,FALSE))
+(VLOOKUP(AC$30,$A$7:$T$26,18,FALSE)*VLOOKUP($L97,EnemySkills!$A$4:$K$304,9,FALSE))
+(VLOOKUP(AC$30,$A$7:$T$26,19,FALSE)*VLOOKUP($L97,EnemySkills!$A$4:$K$304,10,FALSE))
+(VLOOKUP(AC$30,$A$7:$T$26,20,FALSE)*VLOOKUP($L97,EnemySkills!$A$4:$K$304,11,FALSE))
),0)</f>
        <v>#N/A</v>
      </c>
      <c r="AD97" s="60" t="e">
        <f ca="1">ROUND(VLOOKUP($L97,EnemySkills!$A$4:$K$304,3,FALSE)
+(
 ($D$4*VLOOKUP($L97,EnemySkills!$A$4:$K$304,4,FALSE))
+($F$4*VLOOKUP($L97,EnemySkills!$A$4:$K$304,5,FALSE))
+($H$4*VLOOKUP($L97,EnemySkills!$A$4:$K$304,6,FALSE))
+($I$4*VLOOKUP($L97,EnemySkills!$A$4:$K$304,7,FALSE))
)-(
 (VLOOKUP(AD$30,$A$7:$T$26,16,FALSE)*VLOOKUP($L97,EnemySkills!$A$4:$K$304,8,FALSE))
+(VLOOKUP(AD$30,$A$7:$T$26,18,FALSE)*VLOOKUP($L97,EnemySkills!$A$4:$K$304,9,FALSE))
+(VLOOKUP(AD$30,$A$7:$T$26,19,FALSE)*VLOOKUP($L97,EnemySkills!$A$4:$K$304,10,FALSE))
+(VLOOKUP(AD$30,$A$7:$T$26,20,FALSE)*VLOOKUP($L97,EnemySkills!$A$4:$K$304,11,FALSE))
),0)</f>
        <v>#N/A</v>
      </c>
      <c r="AE97" s="60" t="e">
        <f ca="1">ROUND(VLOOKUP($L97,EnemySkills!$A$4:$K$304,3,FALSE)
+(
 ($D$4*VLOOKUP($L97,EnemySkills!$A$4:$K$304,4,FALSE))
+($F$4*VLOOKUP($L97,EnemySkills!$A$4:$K$304,5,FALSE))
+($H$4*VLOOKUP($L97,EnemySkills!$A$4:$K$304,6,FALSE))
+($I$4*VLOOKUP($L97,EnemySkills!$A$4:$K$304,7,FALSE))
)-(
 (VLOOKUP(AE$30,$A$7:$T$26,16,FALSE)*VLOOKUP($L97,EnemySkills!$A$4:$K$304,8,FALSE))
+(VLOOKUP(AE$30,$A$7:$T$26,18,FALSE)*VLOOKUP($L97,EnemySkills!$A$4:$K$304,9,FALSE))
+(VLOOKUP(AE$30,$A$7:$T$26,19,FALSE)*VLOOKUP($L97,EnemySkills!$A$4:$K$304,10,FALSE))
+(VLOOKUP(AE$30,$A$7:$T$26,20,FALSE)*VLOOKUP($L97,EnemySkills!$A$4:$K$304,11,FALSE))
),0)</f>
        <v>#N/A</v>
      </c>
      <c r="AF97" s="60" t="e">
        <f ca="1">ROUND(VLOOKUP($L97,EnemySkills!$A$4:$K$304,3,FALSE)
+(
 ($D$4*VLOOKUP($L97,EnemySkills!$A$4:$K$304,4,FALSE))
+($F$4*VLOOKUP($L97,EnemySkills!$A$4:$K$304,5,FALSE))
+($H$4*VLOOKUP($L97,EnemySkills!$A$4:$K$304,6,FALSE))
+($I$4*VLOOKUP($L97,EnemySkills!$A$4:$K$304,7,FALSE))
)-(
 (VLOOKUP(AF$30,$A$7:$T$26,16,FALSE)*VLOOKUP($L97,EnemySkills!$A$4:$K$304,8,FALSE))
+(VLOOKUP(AF$30,$A$7:$T$26,18,FALSE)*VLOOKUP($L97,EnemySkills!$A$4:$K$304,9,FALSE))
+(VLOOKUP(AF$30,$A$7:$T$26,19,FALSE)*VLOOKUP($L97,EnemySkills!$A$4:$K$304,10,FALSE))
+(VLOOKUP(AF$30,$A$7:$T$26,20,FALSE)*VLOOKUP($L97,EnemySkills!$A$4:$K$304,11,FALSE))
),0)</f>
        <v>#N/A</v>
      </c>
    </row>
    <row r="98" spans="1:32" x14ac:dyDescent="0.25">
      <c r="A98" s="45">
        <f>Skills!A71</f>
        <v>0</v>
      </c>
      <c r="B98" s="75" t="e">
        <f>VLOOKUP($A98,Skills!$A$4:$C$304,2,FALSE)</f>
        <v>#N/A</v>
      </c>
      <c r="C98" s="75"/>
      <c r="D98" s="59" t="e">
        <f>ROUND(VLOOKUP(A98,Skills!A71:K371,3,FALSE)
+((VLOOKUP(B98,$A$7:$T$26,15,FALSE)*VLOOKUP(A98,Skills!$A$4:$K$304,4,FALSE))
+(VLOOKUP(B98,$A$7:$T$26,17,FALSE)*VLOOKUP(A98,Skills!$A$4:$K$304,5,FALSE))
+(VLOOKUP(B98,$A$7:$T$26,19,FALSE)*VLOOKUP(A98,Skills!$A$4:$K$304,6,FALSE))
+(VLOOKUP(B98,$A$7:$T93,20,FALSE)*VLOOKUP(A98,Skills!$A$4:$K$304,7,FALSE)))
-(($E$4*VLOOKUP(A98,Skills!$A$4:$K$304,8,FALSE))
+($F$4*VLOOKUP(A98,Skills!$A$4:$K$304,9,FALSE))
+($H$4*VLOOKUP(A98,Skills!$A$4:$K$304,10,FALSE))
+($I$4*VLOOKUP(A98,Skills!$A$4:$K$304,11,FALSE))),0)</f>
        <v>#N/A</v>
      </c>
      <c r="E98" s="60" t="e">
        <f t="shared" si="9"/>
        <v>#N/A</v>
      </c>
      <c r="F98" s="59" t="e">
        <f>ROUND(VLOOKUP(A98,Skills!A71:K371,3,FALSE)
+(((VLOOKUP(B98,$A$7:$T$26,15,FALSE)*1.2)*VLOOKUP(A98,Skills!$A$4:$K$304,4,FALSE))
+((VLOOKUP(B98,$A$7:$T$26,17,FALSE)*1.2)*VLOOKUP(A98,Skills!$A$4:$K$304,5,FALSE))
+(VLOOKUP(B98,$A$7:$T$26,19,FALSE)*VLOOKUP(A98,Skills!$A$4:$K$304,6,FALSE))
+(VLOOKUP(B98,$A$7:$T93,20,FALSE)*VLOOKUP(A98,Skills!$A$4:$K$304,7,FALSE)))
-(($E$4*VLOOKUP(A98,Skills!$A$4:$K$304,8,FALSE))
+($F$4*VLOOKUP(A98,Skills!$A$4:$K$304,9,FALSE))
+($H$4*VLOOKUP(A98,Skills!$A$4:$K$304,10,FALSE))
+($I$4*VLOOKUP(A98,Skills!$A$4:$K$304,11,FALSE))),0)</f>
        <v>#N/A</v>
      </c>
      <c r="G98" s="60" t="e">
        <f>ROUND(VLOOKUP(A98,Skills!A71:K371,3,FALSE)
+(((VLOOKUP(B98,$A$7:$T$26,15,FALSE)*1.4)*VLOOKUP(A98,Skills!$A$4:$K$304,4,FALSE))
+((VLOOKUP(B98,$A$7:$T$26,17,FALSE)*1.4)*VLOOKUP(A98,Skills!$A$4:$K$304,5,FALSE))
+(VLOOKUP(B98,$A$7:$T$26,19,FALSE)*VLOOKUP(A98,Skills!$A$4:$K$304,6,FALSE))
+(VLOOKUP(B98,$A$7:$T93,20,FALSE)*VLOOKUP(A98,Skills!$A$4:$K$304,7,FALSE)))
-(($E$4*VLOOKUP(A98,Skills!$A$4:$K$304,8,FALSE))
+($F$4*VLOOKUP(A98,Skills!$A$4:$K$304,9,FALSE))
+($H$4*VLOOKUP(A98,Skills!$A$4:$K$304,10,FALSE))
+($I$4*VLOOKUP(A98,Skills!$A$4:$K$304,11,FALSE))),0)</f>
        <v>#N/A</v>
      </c>
      <c r="H98" s="59" t="e">
        <f>ROUND(VLOOKUP(A98,Skills!A71:K371,3,FALSE)
+((VLOOKUP(B98,$A$7:$T$26,15,FALSE)*VLOOKUP(A98,Skills!$A$4:$K$304,4,FALSE))
+(VLOOKUP(B98,$A$7:$T$26,17,FALSE)*VLOOKUP(A98,Skills!$A$4:$K$304,5,FALSE))
+(VLOOKUP(B98,$A$7:$T$26,19,FALSE)*VLOOKUP(A98,Skills!$A$4:$K$304,6,FALSE))
+(VLOOKUP(B98,$A$7:$T93,20,FALSE)*VLOOKUP(A98,Skills!$A$4:$K$304,7,FALSE)))
-((($E$4*1.2)*VLOOKUP(A98,Skills!$A$4:$K$304,8,FALSE))
+(($F$4*1.2)*VLOOKUP(A98,Skills!$A$4:$K$304,9,FALSE))
+($H$4*VLOOKUP(A98,Skills!$A$4:$K$304,10,FALSE))
+($I$4*VLOOKUP(A98,Skills!$A$4:$K$304,11,FALSE))),0)</f>
        <v>#N/A</v>
      </c>
      <c r="I98" s="61" t="e">
        <f>ROUND(VLOOKUP(A98,Skills!A71:K371,3,FALSE)
+((VLOOKUP(B98,$A$7:$T$26,15,FALSE)*VLOOKUP(A98,Skills!$A$4:$K$304,4,FALSE))
+(VLOOKUP(B98,$A$7:$T$26,17,FALSE)*VLOOKUP(A98,Skills!$A$4:$K$304,5,FALSE))
+(VLOOKUP(B98,$A$7:$T$26,19,FALSE)*VLOOKUP(A98,Skills!$A$4:$K$304,6,FALSE))
+(VLOOKUP(B98,$A$7:$T93,20,FALSE)*VLOOKUP(A98,Skills!$A$4:$K$304,7,FALSE)))
-((($E$4*1.4)*VLOOKUP(A98,Skills!$A$4:$K$304,8,FALSE))
+(($F$4*1.4)*VLOOKUP(A98,Skills!$A$4:$K$304,9,FALSE))
+($H$4*VLOOKUP(A98,Skills!$A$4:$K$304,10,FALSE))
+($I$4*VLOOKUP(A98,Skills!$A$4:$K$304,11,FALSE))),0)</f>
        <v>#N/A</v>
      </c>
      <c r="K98" s="68"/>
      <c r="L98" s="45">
        <f>EnemySkills!A71</f>
        <v>0</v>
      </c>
      <c r="M98" s="60" t="e">
        <f ca="1">ROUND(VLOOKUP($L98,EnemySkills!$A$4:$K$304,3,FALSE)
+(
 ($D$4*VLOOKUP($L98,EnemySkills!$A$4:$K$304,4,FALSE))
+($F$4*VLOOKUP($L98,EnemySkills!$A$4:$K$304,5,FALSE))
+($H$4*VLOOKUP($L98,EnemySkills!$A$4:$K$304,6,FALSE))
+($I$4*VLOOKUP($L98,EnemySkills!$A$4:$K$304,7,FALSE))
)-(
 (VLOOKUP(M$30,$A$7:$T$26,16,FALSE)*VLOOKUP($L98,EnemySkills!$A$4:$K$304,8,FALSE))
+(VLOOKUP(M$30,$A$7:$T$26,18,FALSE)*VLOOKUP($L98,EnemySkills!$A$4:$K$304,9,FALSE))
+(VLOOKUP(M$30,$A$7:$T$26,19,FALSE)*VLOOKUP($L98,EnemySkills!$A$4:$K$304,10,FALSE))
+(VLOOKUP(M$30,$A$7:$T$26,20,FALSE)*VLOOKUP($L98,EnemySkills!$A$4:$K$304,11,FALSE))
),0)</f>
        <v>#N/A</v>
      </c>
      <c r="N98" s="60" t="e">
        <f ca="1">ROUND(VLOOKUP($L98,EnemySkills!$A$4:$K$304,3,FALSE)
+(
 ($D$4*VLOOKUP($L98,EnemySkills!$A$4:$K$304,4,FALSE))
+($F$4*VLOOKUP($L98,EnemySkills!$A$4:$K$304,5,FALSE))
+($H$4*VLOOKUP($L98,EnemySkills!$A$4:$K$304,6,FALSE))
+($I$4*VLOOKUP($L98,EnemySkills!$A$4:$K$304,7,FALSE))
)-(
 (VLOOKUP(N$30,$A$7:$T$26,16,FALSE)*VLOOKUP($L98,EnemySkills!$A$4:$K$304,8,FALSE))
+(VLOOKUP(N$30,$A$7:$T$26,18,FALSE)*VLOOKUP($L98,EnemySkills!$A$4:$K$304,9,FALSE))
+(VLOOKUP(N$30,$A$7:$T$26,19,FALSE)*VLOOKUP($L98,EnemySkills!$A$4:$K$304,10,FALSE))
+(VLOOKUP(N$30,$A$7:$T$26,20,FALSE)*VLOOKUP($L98,EnemySkills!$A$4:$K$304,11,FALSE))
),0)</f>
        <v>#N/A</v>
      </c>
      <c r="O98" s="60" t="e">
        <f ca="1">ROUND(VLOOKUP($L98,EnemySkills!$A$4:$K$304,3,FALSE)
+(
 ($D$4*VLOOKUP($L98,EnemySkills!$A$4:$K$304,4,FALSE))
+($F$4*VLOOKUP($L98,EnemySkills!$A$4:$K$304,5,FALSE))
+($H$4*VLOOKUP($L98,EnemySkills!$A$4:$K$304,6,FALSE))
+($I$4*VLOOKUP($L98,EnemySkills!$A$4:$K$304,7,FALSE))
)-(
 (VLOOKUP(O$30,$A$7:$T$26,16,FALSE)*VLOOKUP($L98,EnemySkills!$A$4:$K$304,8,FALSE))
+(VLOOKUP(O$30,$A$7:$T$26,18,FALSE)*VLOOKUP($L98,EnemySkills!$A$4:$K$304,9,FALSE))
+(VLOOKUP(O$30,$A$7:$T$26,19,FALSE)*VLOOKUP($L98,EnemySkills!$A$4:$K$304,10,FALSE))
+(VLOOKUP(O$30,$A$7:$T$26,20,FALSE)*VLOOKUP($L98,EnemySkills!$A$4:$K$304,11,FALSE))
),0)</f>
        <v>#N/A</v>
      </c>
      <c r="P98" s="60" t="e">
        <f ca="1">ROUND(VLOOKUP($L98,EnemySkills!$A$4:$K$304,3,FALSE)
+(
 ($D$4*VLOOKUP($L98,EnemySkills!$A$4:$K$304,4,FALSE))
+($F$4*VLOOKUP($L98,EnemySkills!$A$4:$K$304,5,FALSE))
+($H$4*VLOOKUP($L98,EnemySkills!$A$4:$K$304,6,FALSE))
+($I$4*VLOOKUP($L98,EnemySkills!$A$4:$K$304,7,FALSE))
)-(
 (VLOOKUP(P$30,$A$7:$T$26,16,FALSE)*VLOOKUP($L98,EnemySkills!$A$4:$K$304,8,FALSE))
+(VLOOKUP(P$30,$A$7:$T$26,18,FALSE)*VLOOKUP($L98,EnemySkills!$A$4:$K$304,9,FALSE))
+(VLOOKUP(P$30,$A$7:$T$26,19,FALSE)*VLOOKUP($L98,EnemySkills!$A$4:$K$304,10,FALSE))
+(VLOOKUP(P$30,$A$7:$T$26,20,FALSE)*VLOOKUP($L98,EnemySkills!$A$4:$K$304,11,FALSE))
),0)</f>
        <v>#N/A</v>
      </c>
      <c r="Q98" s="60" t="e">
        <f ca="1">ROUND(VLOOKUP($L98,EnemySkills!$A$4:$K$304,3,FALSE)
+(
 ($D$4*VLOOKUP($L98,EnemySkills!$A$4:$K$304,4,FALSE))
+($F$4*VLOOKUP($L98,EnemySkills!$A$4:$K$304,5,FALSE))
+($H$4*VLOOKUP($L98,EnemySkills!$A$4:$K$304,6,FALSE))
+($I$4*VLOOKUP($L98,EnemySkills!$A$4:$K$304,7,FALSE))
)-(
 (VLOOKUP(Q$30,$A$7:$T$26,16,FALSE)*VLOOKUP($L98,EnemySkills!$A$4:$K$304,8,FALSE))
+(VLOOKUP(Q$30,$A$7:$T$26,18,FALSE)*VLOOKUP($L98,EnemySkills!$A$4:$K$304,9,FALSE))
+(VLOOKUP(Q$30,$A$7:$T$26,19,FALSE)*VLOOKUP($L98,EnemySkills!$A$4:$K$304,10,FALSE))
+(VLOOKUP(Q$30,$A$7:$T$26,20,FALSE)*VLOOKUP($L98,EnemySkills!$A$4:$K$304,11,FALSE))
),0)</f>
        <v>#N/A</v>
      </c>
      <c r="R98" s="60" t="e">
        <f ca="1">ROUND(VLOOKUP($L98,EnemySkills!$A$4:$K$304,3,FALSE)
+(
 ($D$4*VLOOKUP($L98,EnemySkills!$A$4:$K$304,4,FALSE))
+($F$4*VLOOKUP($L98,EnemySkills!$A$4:$K$304,5,FALSE))
+($H$4*VLOOKUP($L98,EnemySkills!$A$4:$K$304,6,FALSE))
+($I$4*VLOOKUP($L98,EnemySkills!$A$4:$K$304,7,FALSE))
)-(
 (VLOOKUP(R$30,$A$7:$T$26,16,FALSE)*VLOOKUP($L98,EnemySkills!$A$4:$K$304,8,FALSE))
+(VLOOKUP(R$30,$A$7:$T$26,18,FALSE)*VLOOKUP($L98,EnemySkills!$A$4:$K$304,9,FALSE))
+(VLOOKUP(R$30,$A$7:$T$26,19,FALSE)*VLOOKUP($L98,EnemySkills!$A$4:$K$304,10,FALSE))
+(VLOOKUP(R$30,$A$7:$T$26,20,FALSE)*VLOOKUP($L98,EnemySkills!$A$4:$K$304,11,FALSE))
),0)</f>
        <v>#N/A</v>
      </c>
      <c r="S98" s="60" t="e">
        <f ca="1">ROUND(VLOOKUP($L98,EnemySkills!$A$4:$K$304,3,FALSE)
+(
 ($D$4*VLOOKUP($L98,EnemySkills!$A$4:$K$304,4,FALSE))
+($F$4*VLOOKUP($L98,EnemySkills!$A$4:$K$304,5,FALSE))
+($H$4*VLOOKUP($L98,EnemySkills!$A$4:$K$304,6,FALSE))
+($I$4*VLOOKUP($L98,EnemySkills!$A$4:$K$304,7,FALSE))
)-(
 (VLOOKUP(S$30,$A$7:$T$26,16,FALSE)*VLOOKUP($L98,EnemySkills!$A$4:$K$304,8,FALSE))
+(VLOOKUP(S$30,$A$7:$T$26,18,FALSE)*VLOOKUP($L98,EnemySkills!$A$4:$K$304,9,FALSE))
+(VLOOKUP(S$30,$A$7:$T$26,19,FALSE)*VLOOKUP($L98,EnemySkills!$A$4:$K$304,10,FALSE))
+(VLOOKUP(S$30,$A$7:$T$26,20,FALSE)*VLOOKUP($L98,EnemySkills!$A$4:$K$304,11,FALSE))
),0)</f>
        <v>#N/A</v>
      </c>
      <c r="T98" s="60" t="e">
        <f ca="1">ROUND(VLOOKUP($L98,EnemySkills!$A$4:$K$304,3,FALSE)
+(
 ($D$4*VLOOKUP($L98,EnemySkills!$A$4:$K$304,4,FALSE))
+($F$4*VLOOKUP($L98,EnemySkills!$A$4:$K$304,5,FALSE))
+($H$4*VLOOKUP($L98,EnemySkills!$A$4:$K$304,6,FALSE))
+($I$4*VLOOKUP($L98,EnemySkills!$A$4:$K$304,7,FALSE))
)-(
 (VLOOKUP(T$30,$A$7:$T$26,16,FALSE)*VLOOKUP($L98,EnemySkills!$A$4:$K$304,8,FALSE))
+(VLOOKUP(T$30,$A$7:$T$26,18,FALSE)*VLOOKUP($L98,EnemySkills!$A$4:$K$304,9,FALSE))
+(VLOOKUP(T$30,$A$7:$T$26,19,FALSE)*VLOOKUP($L98,EnemySkills!$A$4:$K$304,10,FALSE))
+(VLOOKUP(T$30,$A$7:$T$26,20,FALSE)*VLOOKUP($L98,EnemySkills!$A$4:$K$304,11,FALSE))
),0)</f>
        <v>#N/A</v>
      </c>
      <c r="U98" s="60" t="e">
        <f ca="1">ROUND(VLOOKUP($L98,EnemySkills!$A$4:$K$304,3,FALSE)
+(
 ($D$4*VLOOKUP($L98,EnemySkills!$A$4:$K$304,4,FALSE))
+($F$4*VLOOKUP($L98,EnemySkills!$A$4:$K$304,5,FALSE))
+($H$4*VLOOKUP($L98,EnemySkills!$A$4:$K$304,6,FALSE))
+($I$4*VLOOKUP($L98,EnemySkills!$A$4:$K$304,7,FALSE))
)-(
 (VLOOKUP(U$30,$A$7:$T$26,16,FALSE)*VLOOKUP($L98,EnemySkills!$A$4:$K$304,8,FALSE))
+(VLOOKUP(U$30,$A$7:$T$26,18,FALSE)*VLOOKUP($L98,EnemySkills!$A$4:$K$304,9,FALSE))
+(VLOOKUP(U$30,$A$7:$T$26,19,FALSE)*VLOOKUP($L98,EnemySkills!$A$4:$K$304,10,FALSE))
+(VLOOKUP(U$30,$A$7:$T$26,20,FALSE)*VLOOKUP($L98,EnemySkills!$A$4:$K$304,11,FALSE))
),0)</f>
        <v>#N/A</v>
      </c>
      <c r="V98" s="60" t="e">
        <f ca="1">ROUND(VLOOKUP($L98,EnemySkills!$A$4:$K$304,3,FALSE)
+(
 ($D$4*VLOOKUP($L98,EnemySkills!$A$4:$K$304,4,FALSE))
+($F$4*VLOOKUP($L98,EnemySkills!$A$4:$K$304,5,FALSE))
+($H$4*VLOOKUP($L98,EnemySkills!$A$4:$K$304,6,FALSE))
+($I$4*VLOOKUP($L98,EnemySkills!$A$4:$K$304,7,FALSE))
)-(
 (VLOOKUP(V$30,$A$7:$T$26,16,FALSE)*VLOOKUP($L98,EnemySkills!$A$4:$K$304,8,FALSE))
+(VLOOKUP(V$30,$A$7:$T$26,18,FALSE)*VLOOKUP($L98,EnemySkills!$A$4:$K$304,9,FALSE))
+(VLOOKUP(V$30,$A$7:$T$26,19,FALSE)*VLOOKUP($L98,EnemySkills!$A$4:$K$304,10,FALSE))
+(VLOOKUP(V$30,$A$7:$T$26,20,FALSE)*VLOOKUP($L98,EnemySkills!$A$4:$K$304,11,FALSE))
),0)</f>
        <v>#N/A</v>
      </c>
      <c r="W98" s="60" t="e">
        <f ca="1">ROUND(VLOOKUP($L98,EnemySkills!$A$4:$K$304,3,FALSE)
+(
 ($D$4*VLOOKUP($L98,EnemySkills!$A$4:$K$304,4,FALSE))
+($F$4*VLOOKUP($L98,EnemySkills!$A$4:$K$304,5,FALSE))
+($H$4*VLOOKUP($L98,EnemySkills!$A$4:$K$304,6,FALSE))
+($I$4*VLOOKUP($L98,EnemySkills!$A$4:$K$304,7,FALSE))
)-(
 (VLOOKUP(W$30,$A$7:$T$26,16,FALSE)*VLOOKUP($L98,EnemySkills!$A$4:$K$304,8,FALSE))
+(VLOOKUP(W$30,$A$7:$T$26,18,FALSE)*VLOOKUP($L98,EnemySkills!$A$4:$K$304,9,FALSE))
+(VLOOKUP(W$30,$A$7:$T$26,19,FALSE)*VLOOKUP($L98,EnemySkills!$A$4:$K$304,10,FALSE))
+(VLOOKUP(W$30,$A$7:$T$26,20,FALSE)*VLOOKUP($L98,EnemySkills!$A$4:$K$304,11,FALSE))
),0)</f>
        <v>#N/A</v>
      </c>
      <c r="X98" s="60" t="e">
        <f ca="1">ROUND(VLOOKUP($L98,EnemySkills!$A$4:$K$304,3,FALSE)
+(
 ($D$4*VLOOKUP($L98,EnemySkills!$A$4:$K$304,4,FALSE))
+($F$4*VLOOKUP($L98,EnemySkills!$A$4:$K$304,5,FALSE))
+($H$4*VLOOKUP($L98,EnemySkills!$A$4:$K$304,6,FALSE))
+($I$4*VLOOKUP($L98,EnemySkills!$A$4:$K$304,7,FALSE))
)-(
 (VLOOKUP(X$30,$A$7:$T$26,16,FALSE)*VLOOKUP($L98,EnemySkills!$A$4:$K$304,8,FALSE))
+(VLOOKUP(X$30,$A$7:$T$26,18,FALSE)*VLOOKUP($L98,EnemySkills!$A$4:$K$304,9,FALSE))
+(VLOOKUP(X$30,$A$7:$T$26,19,FALSE)*VLOOKUP($L98,EnemySkills!$A$4:$K$304,10,FALSE))
+(VLOOKUP(X$30,$A$7:$T$26,20,FALSE)*VLOOKUP($L98,EnemySkills!$A$4:$K$304,11,FALSE))
),0)</f>
        <v>#N/A</v>
      </c>
      <c r="Y98" s="60" t="e">
        <f ca="1">ROUND(VLOOKUP($L98,EnemySkills!$A$4:$K$304,3,FALSE)
+(
 ($D$4*VLOOKUP($L98,EnemySkills!$A$4:$K$304,4,FALSE))
+($F$4*VLOOKUP($L98,EnemySkills!$A$4:$K$304,5,FALSE))
+($H$4*VLOOKUP($L98,EnemySkills!$A$4:$K$304,6,FALSE))
+($I$4*VLOOKUP($L98,EnemySkills!$A$4:$K$304,7,FALSE))
)-(
 (VLOOKUP(Y$30,$A$7:$T$26,16,FALSE)*VLOOKUP($L98,EnemySkills!$A$4:$K$304,8,FALSE))
+(VLOOKUP(Y$30,$A$7:$T$26,18,FALSE)*VLOOKUP($L98,EnemySkills!$A$4:$K$304,9,FALSE))
+(VLOOKUP(Y$30,$A$7:$T$26,19,FALSE)*VLOOKUP($L98,EnemySkills!$A$4:$K$304,10,FALSE))
+(VLOOKUP(Y$30,$A$7:$T$26,20,FALSE)*VLOOKUP($L98,EnemySkills!$A$4:$K$304,11,FALSE))
),0)</f>
        <v>#N/A</v>
      </c>
      <c r="Z98" s="60" t="e">
        <f ca="1">ROUND(VLOOKUP($L98,EnemySkills!$A$4:$K$304,3,FALSE)
+(
 ($D$4*VLOOKUP($L98,EnemySkills!$A$4:$K$304,4,FALSE))
+($F$4*VLOOKUP($L98,EnemySkills!$A$4:$K$304,5,FALSE))
+($H$4*VLOOKUP($L98,EnemySkills!$A$4:$K$304,6,FALSE))
+($I$4*VLOOKUP($L98,EnemySkills!$A$4:$K$304,7,FALSE))
)-(
 (VLOOKUP(Z$30,$A$7:$T$26,16,FALSE)*VLOOKUP($L98,EnemySkills!$A$4:$K$304,8,FALSE))
+(VLOOKUP(Z$30,$A$7:$T$26,18,FALSE)*VLOOKUP($L98,EnemySkills!$A$4:$K$304,9,FALSE))
+(VLOOKUP(Z$30,$A$7:$T$26,19,FALSE)*VLOOKUP($L98,EnemySkills!$A$4:$K$304,10,FALSE))
+(VLOOKUP(Z$30,$A$7:$T$26,20,FALSE)*VLOOKUP($L98,EnemySkills!$A$4:$K$304,11,FALSE))
),0)</f>
        <v>#N/A</v>
      </c>
      <c r="AA98" s="60" t="e">
        <f ca="1">ROUND(VLOOKUP($L98,EnemySkills!$A$4:$K$304,3,FALSE)
+(
 ($D$4*VLOOKUP($L98,EnemySkills!$A$4:$K$304,4,FALSE))
+($F$4*VLOOKUP($L98,EnemySkills!$A$4:$K$304,5,FALSE))
+($H$4*VLOOKUP($L98,EnemySkills!$A$4:$K$304,6,FALSE))
+($I$4*VLOOKUP($L98,EnemySkills!$A$4:$K$304,7,FALSE))
)-(
 (VLOOKUP(AA$30,$A$7:$T$26,16,FALSE)*VLOOKUP($L98,EnemySkills!$A$4:$K$304,8,FALSE))
+(VLOOKUP(AA$30,$A$7:$T$26,18,FALSE)*VLOOKUP($L98,EnemySkills!$A$4:$K$304,9,FALSE))
+(VLOOKUP(AA$30,$A$7:$T$26,19,FALSE)*VLOOKUP($L98,EnemySkills!$A$4:$K$304,10,FALSE))
+(VLOOKUP(AA$30,$A$7:$T$26,20,FALSE)*VLOOKUP($L98,EnemySkills!$A$4:$K$304,11,FALSE))
),0)</f>
        <v>#N/A</v>
      </c>
      <c r="AB98" s="60" t="e">
        <f ca="1">ROUND(VLOOKUP($L98,EnemySkills!$A$4:$K$304,3,FALSE)
+(
 ($D$4*VLOOKUP($L98,EnemySkills!$A$4:$K$304,4,FALSE))
+($F$4*VLOOKUP($L98,EnemySkills!$A$4:$K$304,5,FALSE))
+($H$4*VLOOKUP($L98,EnemySkills!$A$4:$K$304,6,FALSE))
+($I$4*VLOOKUP($L98,EnemySkills!$A$4:$K$304,7,FALSE))
)-(
 (VLOOKUP(AB$30,$A$7:$T$26,16,FALSE)*VLOOKUP($L98,EnemySkills!$A$4:$K$304,8,FALSE))
+(VLOOKUP(AB$30,$A$7:$T$26,18,FALSE)*VLOOKUP($L98,EnemySkills!$A$4:$K$304,9,FALSE))
+(VLOOKUP(AB$30,$A$7:$T$26,19,FALSE)*VLOOKUP($L98,EnemySkills!$A$4:$K$304,10,FALSE))
+(VLOOKUP(AB$30,$A$7:$T$26,20,FALSE)*VLOOKUP($L98,EnemySkills!$A$4:$K$304,11,FALSE))
),0)</f>
        <v>#N/A</v>
      </c>
      <c r="AC98" s="60" t="e">
        <f ca="1">ROUND(VLOOKUP($L98,EnemySkills!$A$4:$K$304,3,FALSE)
+(
 ($D$4*VLOOKUP($L98,EnemySkills!$A$4:$K$304,4,FALSE))
+($F$4*VLOOKUP($L98,EnemySkills!$A$4:$K$304,5,FALSE))
+($H$4*VLOOKUP($L98,EnemySkills!$A$4:$K$304,6,FALSE))
+($I$4*VLOOKUP($L98,EnemySkills!$A$4:$K$304,7,FALSE))
)-(
 (VLOOKUP(AC$30,$A$7:$T$26,16,FALSE)*VLOOKUP($L98,EnemySkills!$A$4:$K$304,8,FALSE))
+(VLOOKUP(AC$30,$A$7:$T$26,18,FALSE)*VLOOKUP($L98,EnemySkills!$A$4:$K$304,9,FALSE))
+(VLOOKUP(AC$30,$A$7:$T$26,19,FALSE)*VLOOKUP($L98,EnemySkills!$A$4:$K$304,10,FALSE))
+(VLOOKUP(AC$30,$A$7:$T$26,20,FALSE)*VLOOKUP($L98,EnemySkills!$A$4:$K$304,11,FALSE))
),0)</f>
        <v>#N/A</v>
      </c>
      <c r="AD98" s="60" t="e">
        <f ca="1">ROUND(VLOOKUP($L98,EnemySkills!$A$4:$K$304,3,FALSE)
+(
 ($D$4*VLOOKUP($L98,EnemySkills!$A$4:$K$304,4,FALSE))
+($F$4*VLOOKUP($L98,EnemySkills!$A$4:$K$304,5,FALSE))
+($H$4*VLOOKUP($L98,EnemySkills!$A$4:$K$304,6,FALSE))
+($I$4*VLOOKUP($L98,EnemySkills!$A$4:$K$304,7,FALSE))
)-(
 (VLOOKUP(AD$30,$A$7:$T$26,16,FALSE)*VLOOKUP($L98,EnemySkills!$A$4:$K$304,8,FALSE))
+(VLOOKUP(AD$30,$A$7:$T$26,18,FALSE)*VLOOKUP($L98,EnemySkills!$A$4:$K$304,9,FALSE))
+(VLOOKUP(AD$30,$A$7:$T$26,19,FALSE)*VLOOKUP($L98,EnemySkills!$A$4:$K$304,10,FALSE))
+(VLOOKUP(AD$30,$A$7:$T$26,20,FALSE)*VLOOKUP($L98,EnemySkills!$A$4:$K$304,11,FALSE))
),0)</f>
        <v>#N/A</v>
      </c>
      <c r="AE98" s="60" t="e">
        <f ca="1">ROUND(VLOOKUP($L98,EnemySkills!$A$4:$K$304,3,FALSE)
+(
 ($D$4*VLOOKUP($L98,EnemySkills!$A$4:$K$304,4,FALSE))
+($F$4*VLOOKUP($L98,EnemySkills!$A$4:$K$304,5,FALSE))
+($H$4*VLOOKUP($L98,EnemySkills!$A$4:$K$304,6,FALSE))
+($I$4*VLOOKUP($L98,EnemySkills!$A$4:$K$304,7,FALSE))
)-(
 (VLOOKUP(AE$30,$A$7:$T$26,16,FALSE)*VLOOKUP($L98,EnemySkills!$A$4:$K$304,8,FALSE))
+(VLOOKUP(AE$30,$A$7:$T$26,18,FALSE)*VLOOKUP($L98,EnemySkills!$A$4:$K$304,9,FALSE))
+(VLOOKUP(AE$30,$A$7:$T$26,19,FALSE)*VLOOKUP($L98,EnemySkills!$A$4:$K$304,10,FALSE))
+(VLOOKUP(AE$30,$A$7:$T$26,20,FALSE)*VLOOKUP($L98,EnemySkills!$A$4:$K$304,11,FALSE))
),0)</f>
        <v>#N/A</v>
      </c>
      <c r="AF98" s="60" t="e">
        <f ca="1">ROUND(VLOOKUP($L98,EnemySkills!$A$4:$K$304,3,FALSE)
+(
 ($D$4*VLOOKUP($L98,EnemySkills!$A$4:$K$304,4,FALSE))
+($F$4*VLOOKUP($L98,EnemySkills!$A$4:$K$304,5,FALSE))
+($H$4*VLOOKUP($L98,EnemySkills!$A$4:$K$304,6,FALSE))
+($I$4*VLOOKUP($L98,EnemySkills!$A$4:$K$304,7,FALSE))
)-(
 (VLOOKUP(AF$30,$A$7:$T$26,16,FALSE)*VLOOKUP($L98,EnemySkills!$A$4:$K$304,8,FALSE))
+(VLOOKUP(AF$30,$A$7:$T$26,18,FALSE)*VLOOKUP($L98,EnemySkills!$A$4:$K$304,9,FALSE))
+(VLOOKUP(AF$30,$A$7:$T$26,19,FALSE)*VLOOKUP($L98,EnemySkills!$A$4:$K$304,10,FALSE))
+(VLOOKUP(AF$30,$A$7:$T$26,20,FALSE)*VLOOKUP($L98,EnemySkills!$A$4:$K$304,11,FALSE))
),0)</f>
        <v>#N/A</v>
      </c>
    </row>
    <row r="99" spans="1:32" x14ac:dyDescent="0.25">
      <c r="A99" s="45">
        <f>Skills!A72</f>
        <v>0</v>
      </c>
      <c r="B99" s="75" t="e">
        <f>VLOOKUP($A99,Skills!$A$4:$C$304,2,FALSE)</f>
        <v>#N/A</v>
      </c>
      <c r="C99" s="75"/>
      <c r="D99" s="59" t="e">
        <f>ROUND(VLOOKUP(A99,Skills!A72:K372,3,FALSE)
+((VLOOKUP(B99,$A$7:$T$26,15,FALSE)*VLOOKUP(A99,Skills!$A$4:$K$304,4,FALSE))
+(VLOOKUP(B99,$A$7:$T$26,17,FALSE)*VLOOKUP(A99,Skills!$A$4:$K$304,5,FALSE))
+(VLOOKUP(B99,$A$7:$T$26,19,FALSE)*VLOOKUP(A99,Skills!$A$4:$K$304,6,FALSE))
+(VLOOKUP(B99,$A$7:$T94,20,FALSE)*VLOOKUP(A99,Skills!$A$4:$K$304,7,FALSE)))
-(($E$4*VLOOKUP(A99,Skills!$A$4:$K$304,8,FALSE))
+($F$4*VLOOKUP(A99,Skills!$A$4:$K$304,9,FALSE))
+($H$4*VLOOKUP(A99,Skills!$A$4:$K$304,10,FALSE))
+($I$4*VLOOKUP(A99,Skills!$A$4:$K$304,11,FALSE))),0)</f>
        <v>#N/A</v>
      </c>
      <c r="E99" s="60" t="e">
        <f t="shared" si="9"/>
        <v>#N/A</v>
      </c>
      <c r="F99" s="59" t="e">
        <f>ROUND(VLOOKUP(A99,Skills!A72:K372,3,FALSE)
+(((VLOOKUP(B99,$A$7:$T$26,15,FALSE)*1.2)*VLOOKUP(A99,Skills!$A$4:$K$304,4,FALSE))
+((VLOOKUP(B99,$A$7:$T$26,17,FALSE)*1.2)*VLOOKUP(A99,Skills!$A$4:$K$304,5,FALSE))
+(VLOOKUP(B99,$A$7:$T$26,19,FALSE)*VLOOKUP(A99,Skills!$A$4:$K$304,6,FALSE))
+(VLOOKUP(B99,$A$7:$T94,20,FALSE)*VLOOKUP(A99,Skills!$A$4:$K$304,7,FALSE)))
-(($E$4*VLOOKUP(A99,Skills!$A$4:$K$304,8,FALSE))
+($F$4*VLOOKUP(A99,Skills!$A$4:$K$304,9,FALSE))
+($H$4*VLOOKUP(A99,Skills!$A$4:$K$304,10,FALSE))
+($I$4*VLOOKUP(A99,Skills!$A$4:$K$304,11,FALSE))),0)</f>
        <v>#N/A</v>
      </c>
      <c r="G99" s="60" t="e">
        <f>ROUND(VLOOKUP(A99,Skills!A72:K372,3,FALSE)
+(((VLOOKUP(B99,$A$7:$T$26,15,FALSE)*1.4)*VLOOKUP(A99,Skills!$A$4:$K$304,4,FALSE))
+((VLOOKUP(B99,$A$7:$T$26,17,FALSE)*1.4)*VLOOKUP(A99,Skills!$A$4:$K$304,5,FALSE))
+(VLOOKUP(B99,$A$7:$T$26,19,FALSE)*VLOOKUP(A99,Skills!$A$4:$K$304,6,FALSE))
+(VLOOKUP(B99,$A$7:$T94,20,FALSE)*VLOOKUP(A99,Skills!$A$4:$K$304,7,FALSE)))
-(($E$4*VLOOKUP(A99,Skills!$A$4:$K$304,8,FALSE))
+($F$4*VLOOKUP(A99,Skills!$A$4:$K$304,9,FALSE))
+($H$4*VLOOKUP(A99,Skills!$A$4:$K$304,10,FALSE))
+($I$4*VLOOKUP(A99,Skills!$A$4:$K$304,11,FALSE))),0)</f>
        <v>#N/A</v>
      </c>
      <c r="H99" s="59" t="e">
        <f>ROUND(VLOOKUP(A99,Skills!A72:K372,3,FALSE)
+((VLOOKUP(B99,$A$7:$T$26,15,FALSE)*VLOOKUP(A99,Skills!$A$4:$K$304,4,FALSE))
+(VLOOKUP(B99,$A$7:$T$26,17,FALSE)*VLOOKUP(A99,Skills!$A$4:$K$304,5,FALSE))
+(VLOOKUP(B99,$A$7:$T$26,19,FALSE)*VLOOKUP(A99,Skills!$A$4:$K$304,6,FALSE))
+(VLOOKUP(B99,$A$7:$T94,20,FALSE)*VLOOKUP(A99,Skills!$A$4:$K$304,7,FALSE)))
-((($E$4*1.2)*VLOOKUP(A99,Skills!$A$4:$K$304,8,FALSE))
+(($F$4*1.2)*VLOOKUP(A99,Skills!$A$4:$K$304,9,FALSE))
+($H$4*VLOOKUP(A99,Skills!$A$4:$K$304,10,FALSE))
+($I$4*VLOOKUP(A99,Skills!$A$4:$K$304,11,FALSE))),0)</f>
        <v>#N/A</v>
      </c>
      <c r="I99" s="61" t="e">
        <f>ROUND(VLOOKUP(A99,Skills!A72:K372,3,FALSE)
+((VLOOKUP(B99,$A$7:$T$26,15,FALSE)*VLOOKUP(A99,Skills!$A$4:$K$304,4,FALSE))
+(VLOOKUP(B99,$A$7:$T$26,17,FALSE)*VLOOKUP(A99,Skills!$A$4:$K$304,5,FALSE))
+(VLOOKUP(B99,$A$7:$T$26,19,FALSE)*VLOOKUP(A99,Skills!$A$4:$K$304,6,FALSE))
+(VLOOKUP(B99,$A$7:$T94,20,FALSE)*VLOOKUP(A99,Skills!$A$4:$K$304,7,FALSE)))
-((($E$4*1.4)*VLOOKUP(A99,Skills!$A$4:$K$304,8,FALSE))
+(($F$4*1.4)*VLOOKUP(A99,Skills!$A$4:$K$304,9,FALSE))
+($H$4*VLOOKUP(A99,Skills!$A$4:$K$304,10,FALSE))
+($I$4*VLOOKUP(A99,Skills!$A$4:$K$304,11,FALSE))),0)</f>
        <v>#N/A</v>
      </c>
      <c r="K99" s="68"/>
      <c r="L99" s="45">
        <f>EnemySkills!A72</f>
        <v>0</v>
      </c>
      <c r="M99" s="60" t="e">
        <f ca="1">ROUND(VLOOKUP($L99,EnemySkills!$A$4:$K$304,3,FALSE)
+(
 ($D$4*VLOOKUP($L99,EnemySkills!$A$4:$K$304,4,FALSE))
+($F$4*VLOOKUP($L99,EnemySkills!$A$4:$K$304,5,FALSE))
+($H$4*VLOOKUP($L99,EnemySkills!$A$4:$K$304,6,FALSE))
+($I$4*VLOOKUP($L99,EnemySkills!$A$4:$K$304,7,FALSE))
)-(
 (VLOOKUP(M$30,$A$7:$T$26,16,FALSE)*VLOOKUP($L99,EnemySkills!$A$4:$K$304,8,FALSE))
+(VLOOKUP(M$30,$A$7:$T$26,18,FALSE)*VLOOKUP($L99,EnemySkills!$A$4:$K$304,9,FALSE))
+(VLOOKUP(M$30,$A$7:$T$26,19,FALSE)*VLOOKUP($L99,EnemySkills!$A$4:$K$304,10,FALSE))
+(VLOOKUP(M$30,$A$7:$T$26,20,FALSE)*VLOOKUP($L99,EnemySkills!$A$4:$K$304,11,FALSE))
),0)</f>
        <v>#N/A</v>
      </c>
      <c r="N99" s="60" t="e">
        <f ca="1">ROUND(VLOOKUP($L99,EnemySkills!$A$4:$K$304,3,FALSE)
+(
 ($D$4*VLOOKUP($L99,EnemySkills!$A$4:$K$304,4,FALSE))
+($F$4*VLOOKUP($L99,EnemySkills!$A$4:$K$304,5,FALSE))
+($H$4*VLOOKUP($L99,EnemySkills!$A$4:$K$304,6,FALSE))
+($I$4*VLOOKUP($L99,EnemySkills!$A$4:$K$304,7,FALSE))
)-(
 (VLOOKUP(N$30,$A$7:$T$26,16,FALSE)*VLOOKUP($L99,EnemySkills!$A$4:$K$304,8,FALSE))
+(VLOOKUP(N$30,$A$7:$T$26,18,FALSE)*VLOOKUP($L99,EnemySkills!$A$4:$K$304,9,FALSE))
+(VLOOKUP(N$30,$A$7:$T$26,19,FALSE)*VLOOKUP($L99,EnemySkills!$A$4:$K$304,10,FALSE))
+(VLOOKUP(N$30,$A$7:$T$26,20,FALSE)*VLOOKUP($L99,EnemySkills!$A$4:$K$304,11,FALSE))
),0)</f>
        <v>#N/A</v>
      </c>
      <c r="O99" s="60" t="e">
        <f ca="1">ROUND(VLOOKUP($L99,EnemySkills!$A$4:$K$304,3,FALSE)
+(
 ($D$4*VLOOKUP($L99,EnemySkills!$A$4:$K$304,4,FALSE))
+($F$4*VLOOKUP($L99,EnemySkills!$A$4:$K$304,5,FALSE))
+($H$4*VLOOKUP($L99,EnemySkills!$A$4:$K$304,6,FALSE))
+($I$4*VLOOKUP($L99,EnemySkills!$A$4:$K$304,7,FALSE))
)-(
 (VLOOKUP(O$30,$A$7:$T$26,16,FALSE)*VLOOKUP($L99,EnemySkills!$A$4:$K$304,8,FALSE))
+(VLOOKUP(O$30,$A$7:$T$26,18,FALSE)*VLOOKUP($L99,EnemySkills!$A$4:$K$304,9,FALSE))
+(VLOOKUP(O$30,$A$7:$T$26,19,FALSE)*VLOOKUP($L99,EnemySkills!$A$4:$K$304,10,FALSE))
+(VLOOKUP(O$30,$A$7:$T$26,20,FALSE)*VLOOKUP($L99,EnemySkills!$A$4:$K$304,11,FALSE))
),0)</f>
        <v>#N/A</v>
      </c>
      <c r="P99" s="60" t="e">
        <f ca="1">ROUND(VLOOKUP($L99,EnemySkills!$A$4:$K$304,3,FALSE)
+(
 ($D$4*VLOOKUP($L99,EnemySkills!$A$4:$K$304,4,FALSE))
+($F$4*VLOOKUP($L99,EnemySkills!$A$4:$K$304,5,FALSE))
+($H$4*VLOOKUP($L99,EnemySkills!$A$4:$K$304,6,FALSE))
+($I$4*VLOOKUP($L99,EnemySkills!$A$4:$K$304,7,FALSE))
)-(
 (VLOOKUP(P$30,$A$7:$T$26,16,FALSE)*VLOOKUP($L99,EnemySkills!$A$4:$K$304,8,FALSE))
+(VLOOKUP(P$30,$A$7:$T$26,18,FALSE)*VLOOKUP($L99,EnemySkills!$A$4:$K$304,9,FALSE))
+(VLOOKUP(P$30,$A$7:$T$26,19,FALSE)*VLOOKUP($L99,EnemySkills!$A$4:$K$304,10,FALSE))
+(VLOOKUP(P$30,$A$7:$T$26,20,FALSE)*VLOOKUP($L99,EnemySkills!$A$4:$K$304,11,FALSE))
),0)</f>
        <v>#N/A</v>
      </c>
      <c r="Q99" s="60" t="e">
        <f ca="1">ROUND(VLOOKUP($L99,EnemySkills!$A$4:$K$304,3,FALSE)
+(
 ($D$4*VLOOKUP($L99,EnemySkills!$A$4:$K$304,4,FALSE))
+($F$4*VLOOKUP($L99,EnemySkills!$A$4:$K$304,5,FALSE))
+($H$4*VLOOKUP($L99,EnemySkills!$A$4:$K$304,6,FALSE))
+($I$4*VLOOKUP($L99,EnemySkills!$A$4:$K$304,7,FALSE))
)-(
 (VLOOKUP(Q$30,$A$7:$T$26,16,FALSE)*VLOOKUP($L99,EnemySkills!$A$4:$K$304,8,FALSE))
+(VLOOKUP(Q$30,$A$7:$T$26,18,FALSE)*VLOOKUP($L99,EnemySkills!$A$4:$K$304,9,FALSE))
+(VLOOKUP(Q$30,$A$7:$T$26,19,FALSE)*VLOOKUP($L99,EnemySkills!$A$4:$K$304,10,FALSE))
+(VLOOKUP(Q$30,$A$7:$T$26,20,FALSE)*VLOOKUP($L99,EnemySkills!$A$4:$K$304,11,FALSE))
),0)</f>
        <v>#N/A</v>
      </c>
      <c r="R99" s="60" t="e">
        <f ca="1">ROUND(VLOOKUP($L99,EnemySkills!$A$4:$K$304,3,FALSE)
+(
 ($D$4*VLOOKUP($L99,EnemySkills!$A$4:$K$304,4,FALSE))
+($F$4*VLOOKUP($L99,EnemySkills!$A$4:$K$304,5,FALSE))
+($H$4*VLOOKUP($L99,EnemySkills!$A$4:$K$304,6,FALSE))
+($I$4*VLOOKUP($L99,EnemySkills!$A$4:$K$304,7,FALSE))
)-(
 (VLOOKUP(R$30,$A$7:$T$26,16,FALSE)*VLOOKUP($L99,EnemySkills!$A$4:$K$304,8,FALSE))
+(VLOOKUP(R$30,$A$7:$T$26,18,FALSE)*VLOOKUP($L99,EnemySkills!$A$4:$K$304,9,FALSE))
+(VLOOKUP(R$30,$A$7:$T$26,19,FALSE)*VLOOKUP($L99,EnemySkills!$A$4:$K$304,10,FALSE))
+(VLOOKUP(R$30,$A$7:$T$26,20,FALSE)*VLOOKUP($L99,EnemySkills!$A$4:$K$304,11,FALSE))
),0)</f>
        <v>#N/A</v>
      </c>
      <c r="S99" s="60" t="e">
        <f ca="1">ROUND(VLOOKUP($L99,EnemySkills!$A$4:$K$304,3,FALSE)
+(
 ($D$4*VLOOKUP($L99,EnemySkills!$A$4:$K$304,4,FALSE))
+($F$4*VLOOKUP($L99,EnemySkills!$A$4:$K$304,5,FALSE))
+($H$4*VLOOKUP($L99,EnemySkills!$A$4:$K$304,6,FALSE))
+($I$4*VLOOKUP($L99,EnemySkills!$A$4:$K$304,7,FALSE))
)-(
 (VLOOKUP(S$30,$A$7:$T$26,16,FALSE)*VLOOKUP($L99,EnemySkills!$A$4:$K$304,8,FALSE))
+(VLOOKUP(S$30,$A$7:$T$26,18,FALSE)*VLOOKUP($L99,EnemySkills!$A$4:$K$304,9,FALSE))
+(VLOOKUP(S$30,$A$7:$T$26,19,FALSE)*VLOOKUP($L99,EnemySkills!$A$4:$K$304,10,FALSE))
+(VLOOKUP(S$30,$A$7:$T$26,20,FALSE)*VLOOKUP($L99,EnemySkills!$A$4:$K$304,11,FALSE))
),0)</f>
        <v>#N/A</v>
      </c>
      <c r="T99" s="60" t="e">
        <f ca="1">ROUND(VLOOKUP($L99,EnemySkills!$A$4:$K$304,3,FALSE)
+(
 ($D$4*VLOOKUP($L99,EnemySkills!$A$4:$K$304,4,FALSE))
+($F$4*VLOOKUP($L99,EnemySkills!$A$4:$K$304,5,FALSE))
+($H$4*VLOOKUP($L99,EnemySkills!$A$4:$K$304,6,FALSE))
+($I$4*VLOOKUP($L99,EnemySkills!$A$4:$K$304,7,FALSE))
)-(
 (VLOOKUP(T$30,$A$7:$T$26,16,FALSE)*VLOOKUP($L99,EnemySkills!$A$4:$K$304,8,FALSE))
+(VLOOKUP(T$30,$A$7:$T$26,18,FALSE)*VLOOKUP($L99,EnemySkills!$A$4:$K$304,9,FALSE))
+(VLOOKUP(T$30,$A$7:$T$26,19,FALSE)*VLOOKUP($L99,EnemySkills!$A$4:$K$304,10,FALSE))
+(VLOOKUP(T$30,$A$7:$T$26,20,FALSE)*VLOOKUP($L99,EnemySkills!$A$4:$K$304,11,FALSE))
),0)</f>
        <v>#N/A</v>
      </c>
      <c r="U99" s="60" t="e">
        <f ca="1">ROUND(VLOOKUP($L99,EnemySkills!$A$4:$K$304,3,FALSE)
+(
 ($D$4*VLOOKUP($L99,EnemySkills!$A$4:$K$304,4,FALSE))
+($F$4*VLOOKUP($L99,EnemySkills!$A$4:$K$304,5,FALSE))
+($H$4*VLOOKUP($L99,EnemySkills!$A$4:$K$304,6,FALSE))
+($I$4*VLOOKUP($L99,EnemySkills!$A$4:$K$304,7,FALSE))
)-(
 (VLOOKUP(U$30,$A$7:$T$26,16,FALSE)*VLOOKUP($L99,EnemySkills!$A$4:$K$304,8,FALSE))
+(VLOOKUP(U$30,$A$7:$T$26,18,FALSE)*VLOOKUP($L99,EnemySkills!$A$4:$K$304,9,FALSE))
+(VLOOKUP(U$30,$A$7:$T$26,19,FALSE)*VLOOKUP($L99,EnemySkills!$A$4:$K$304,10,FALSE))
+(VLOOKUP(U$30,$A$7:$T$26,20,FALSE)*VLOOKUP($L99,EnemySkills!$A$4:$K$304,11,FALSE))
),0)</f>
        <v>#N/A</v>
      </c>
      <c r="V99" s="60" t="e">
        <f ca="1">ROUND(VLOOKUP($L99,EnemySkills!$A$4:$K$304,3,FALSE)
+(
 ($D$4*VLOOKUP($L99,EnemySkills!$A$4:$K$304,4,FALSE))
+($F$4*VLOOKUP($L99,EnemySkills!$A$4:$K$304,5,FALSE))
+($H$4*VLOOKUP($L99,EnemySkills!$A$4:$K$304,6,FALSE))
+($I$4*VLOOKUP($L99,EnemySkills!$A$4:$K$304,7,FALSE))
)-(
 (VLOOKUP(V$30,$A$7:$T$26,16,FALSE)*VLOOKUP($L99,EnemySkills!$A$4:$K$304,8,FALSE))
+(VLOOKUP(V$30,$A$7:$T$26,18,FALSE)*VLOOKUP($L99,EnemySkills!$A$4:$K$304,9,FALSE))
+(VLOOKUP(V$30,$A$7:$T$26,19,FALSE)*VLOOKUP($L99,EnemySkills!$A$4:$K$304,10,FALSE))
+(VLOOKUP(V$30,$A$7:$T$26,20,FALSE)*VLOOKUP($L99,EnemySkills!$A$4:$K$304,11,FALSE))
),0)</f>
        <v>#N/A</v>
      </c>
      <c r="W99" s="60" t="e">
        <f ca="1">ROUND(VLOOKUP($L99,EnemySkills!$A$4:$K$304,3,FALSE)
+(
 ($D$4*VLOOKUP($L99,EnemySkills!$A$4:$K$304,4,FALSE))
+($F$4*VLOOKUP($L99,EnemySkills!$A$4:$K$304,5,FALSE))
+($H$4*VLOOKUP($L99,EnemySkills!$A$4:$K$304,6,FALSE))
+($I$4*VLOOKUP($L99,EnemySkills!$A$4:$K$304,7,FALSE))
)-(
 (VLOOKUP(W$30,$A$7:$T$26,16,FALSE)*VLOOKUP($L99,EnemySkills!$A$4:$K$304,8,FALSE))
+(VLOOKUP(W$30,$A$7:$T$26,18,FALSE)*VLOOKUP($L99,EnemySkills!$A$4:$K$304,9,FALSE))
+(VLOOKUP(W$30,$A$7:$T$26,19,FALSE)*VLOOKUP($L99,EnemySkills!$A$4:$K$304,10,FALSE))
+(VLOOKUP(W$30,$A$7:$T$26,20,FALSE)*VLOOKUP($L99,EnemySkills!$A$4:$K$304,11,FALSE))
),0)</f>
        <v>#N/A</v>
      </c>
      <c r="X99" s="60" t="e">
        <f ca="1">ROUND(VLOOKUP($L99,EnemySkills!$A$4:$K$304,3,FALSE)
+(
 ($D$4*VLOOKUP($L99,EnemySkills!$A$4:$K$304,4,FALSE))
+($F$4*VLOOKUP($L99,EnemySkills!$A$4:$K$304,5,FALSE))
+($H$4*VLOOKUP($L99,EnemySkills!$A$4:$K$304,6,FALSE))
+($I$4*VLOOKUP($L99,EnemySkills!$A$4:$K$304,7,FALSE))
)-(
 (VLOOKUP(X$30,$A$7:$T$26,16,FALSE)*VLOOKUP($L99,EnemySkills!$A$4:$K$304,8,FALSE))
+(VLOOKUP(X$30,$A$7:$T$26,18,FALSE)*VLOOKUP($L99,EnemySkills!$A$4:$K$304,9,FALSE))
+(VLOOKUP(X$30,$A$7:$T$26,19,FALSE)*VLOOKUP($L99,EnemySkills!$A$4:$K$304,10,FALSE))
+(VLOOKUP(X$30,$A$7:$T$26,20,FALSE)*VLOOKUP($L99,EnemySkills!$A$4:$K$304,11,FALSE))
),0)</f>
        <v>#N/A</v>
      </c>
      <c r="Y99" s="60" t="e">
        <f ca="1">ROUND(VLOOKUP($L99,EnemySkills!$A$4:$K$304,3,FALSE)
+(
 ($D$4*VLOOKUP($L99,EnemySkills!$A$4:$K$304,4,FALSE))
+($F$4*VLOOKUP($L99,EnemySkills!$A$4:$K$304,5,FALSE))
+($H$4*VLOOKUP($L99,EnemySkills!$A$4:$K$304,6,FALSE))
+($I$4*VLOOKUP($L99,EnemySkills!$A$4:$K$304,7,FALSE))
)-(
 (VLOOKUP(Y$30,$A$7:$T$26,16,FALSE)*VLOOKUP($L99,EnemySkills!$A$4:$K$304,8,FALSE))
+(VLOOKUP(Y$30,$A$7:$T$26,18,FALSE)*VLOOKUP($L99,EnemySkills!$A$4:$K$304,9,FALSE))
+(VLOOKUP(Y$30,$A$7:$T$26,19,FALSE)*VLOOKUP($L99,EnemySkills!$A$4:$K$304,10,FALSE))
+(VLOOKUP(Y$30,$A$7:$T$26,20,FALSE)*VLOOKUP($L99,EnemySkills!$A$4:$K$304,11,FALSE))
),0)</f>
        <v>#N/A</v>
      </c>
      <c r="Z99" s="60" t="e">
        <f ca="1">ROUND(VLOOKUP($L99,EnemySkills!$A$4:$K$304,3,FALSE)
+(
 ($D$4*VLOOKUP($L99,EnemySkills!$A$4:$K$304,4,FALSE))
+($F$4*VLOOKUP($L99,EnemySkills!$A$4:$K$304,5,FALSE))
+($H$4*VLOOKUP($L99,EnemySkills!$A$4:$K$304,6,FALSE))
+($I$4*VLOOKUP($L99,EnemySkills!$A$4:$K$304,7,FALSE))
)-(
 (VLOOKUP(Z$30,$A$7:$T$26,16,FALSE)*VLOOKUP($L99,EnemySkills!$A$4:$K$304,8,FALSE))
+(VLOOKUP(Z$30,$A$7:$T$26,18,FALSE)*VLOOKUP($L99,EnemySkills!$A$4:$K$304,9,FALSE))
+(VLOOKUP(Z$30,$A$7:$T$26,19,FALSE)*VLOOKUP($L99,EnemySkills!$A$4:$K$304,10,FALSE))
+(VLOOKUP(Z$30,$A$7:$T$26,20,FALSE)*VLOOKUP($L99,EnemySkills!$A$4:$K$304,11,FALSE))
),0)</f>
        <v>#N/A</v>
      </c>
      <c r="AA99" s="60" t="e">
        <f ca="1">ROUND(VLOOKUP($L99,EnemySkills!$A$4:$K$304,3,FALSE)
+(
 ($D$4*VLOOKUP($L99,EnemySkills!$A$4:$K$304,4,FALSE))
+($F$4*VLOOKUP($L99,EnemySkills!$A$4:$K$304,5,FALSE))
+($H$4*VLOOKUP($L99,EnemySkills!$A$4:$K$304,6,FALSE))
+($I$4*VLOOKUP($L99,EnemySkills!$A$4:$K$304,7,FALSE))
)-(
 (VLOOKUP(AA$30,$A$7:$T$26,16,FALSE)*VLOOKUP($L99,EnemySkills!$A$4:$K$304,8,FALSE))
+(VLOOKUP(AA$30,$A$7:$T$26,18,FALSE)*VLOOKUP($L99,EnemySkills!$A$4:$K$304,9,FALSE))
+(VLOOKUP(AA$30,$A$7:$T$26,19,FALSE)*VLOOKUP($L99,EnemySkills!$A$4:$K$304,10,FALSE))
+(VLOOKUP(AA$30,$A$7:$T$26,20,FALSE)*VLOOKUP($L99,EnemySkills!$A$4:$K$304,11,FALSE))
),0)</f>
        <v>#N/A</v>
      </c>
      <c r="AB99" s="60" t="e">
        <f ca="1">ROUND(VLOOKUP($L99,EnemySkills!$A$4:$K$304,3,FALSE)
+(
 ($D$4*VLOOKUP($L99,EnemySkills!$A$4:$K$304,4,FALSE))
+($F$4*VLOOKUP($L99,EnemySkills!$A$4:$K$304,5,FALSE))
+($H$4*VLOOKUP($L99,EnemySkills!$A$4:$K$304,6,FALSE))
+($I$4*VLOOKUP($L99,EnemySkills!$A$4:$K$304,7,FALSE))
)-(
 (VLOOKUP(AB$30,$A$7:$T$26,16,FALSE)*VLOOKUP($L99,EnemySkills!$A$4:$K$304,8,FALSE))
+(VLOOKUP(AB$30,$A$7:$T$26,18,FALSE)*VLOOKUP($L99,EnemySkills!$A$4:$K$304,9,FALSE))
+(VLOOKUP(AB$30,$A$7:$T$26,19,FALSE)*VLOOKUP($L99,EnemySkills!$A$4:$K$304,10,FALSE))
+(VLOOKUP(AB$30,$A$7:$T$26,20,FALSE)*VLOOKUP($L99,EnemySkills!$A$4:$K$304,11,FALSE))
),0)</f>
        <v>#N/A</v>
      </c>
      <c r="AC99" s="60" t="e">
        <f ca="1">ROUND(VLOOKUP($L99,EnemySkills!$A$4:$K$304,3,FALSE)
+(
 ($D$4*VLOOKUP($L99,EnemySkills!$A$4:$K$304,4,FALSE))
+($F$4*VLOOKUP($L99,EnemySkills!$A$4:$K$304,5,FALSE))
+($H$4*VLOOKUP($L99,EnemySkills!$A$4:$K$304,6,FALSE))
+($I$4*VLOOKUP($L99,EnemySkills!$A$4:$K$304,7,FALSE))
)-(
 (VLOOKUP(AC$30,$A$7:$T$26,16,FALSE)*VLOOKUP($L99,EnemySkills!$A$4:$K$304,8,FALSE))
+(VLOOKUP(AC$30,$A$7:$T$26,18,FALSE)*VLOOKUP($L99,EnemySkills!$A$4:$K$304,9,FALSE))
+(VLOOKUP(AC$30,$A$7:$T$26,19,FALSE)*VLOOKUP($L99,EnemySkills!$A$4:$K$304,10,FALSE))
+(VLOOKUP(AC$30,$A$7:$T$26,20,FALSE)*VLOOKUP($L99,EnemySkills!$A$4:$K$304,11,FALSE))
),0)</f>
        <v>#N/A</v>
      </c>
      <c r="AD99" s="60" t="e">
        <f ca="1">ROUND(VLOOKUP($L99,EnemySkills!$A$4:$K$304,3,FALSE)
+(
 ($D$4*VLOOKUP($L99,EnemySkills!$A$4:$K$304,4,FALSE))
+($F$4*VLOOKUP($L99,EnemySkills!$A$4:$K$304,5,FALSE))
+($H$4*VLOOKUP($L99,EnemySkills!$A$4:$K$304,6,FALSE))
+($I$4*VLOOKUP($L99,EnemySkills!$A$4:$K$304,7,FALSE))
)-(
 (VLOOKUP(AD$30,$A$7:$T$26,16,FALSE)*VLOOKUP($L99,EnemySkills!$A$4:$K$304,8,FALSE))
+(VLOOKUP(AD$30,$A$7:$T$26,18,FALSE)*VLOOKUP($L99,EnemySkills!$A$4:$K$304,9,FALSE))
+(VLOOKUP(AD$30,$A$7:$T$26,19,FALSE)*VLOOKUP($L99,EnemySkills!$A$4:$K$304,10,FALSE))
+(VLOOKUP(AD$30,$A$7:$T$26,20,FALSE)*VLOOKUP($L99,EnemySkills!$A$4:$K$304,11,FALSE))
),0)</f>
        <v>#N/A</v>
      </c>
      <c r="AE99" s="60" t="e">
        <f ca="1">ROUND(VLOOKUP($L99,EnemySkills!$A$4:$K$304,3,FALSE)
+(
 ($D$4*VLOOKUP($L99,EnemySkills!$A$4:$K$304,4,FALSE))
+($F$4*VLOOKUP($L99,EnemySkills!$A$4:$K$304,5,FALSE))
+($H$4*VLOOKUP($L99,EnemySkills!$A$4:$K$304,6,FALSE))
+($I$4*VLOOKUP($L99,EnemySkills!$A$4:$K$304,7,FALSE))
)-(
 (VLOOKUP(AE$30,$A$7:$T$26,16,FALSE)*VLOOKUP($L99,EnemySkills!$A$4:$K$304,8,FALSE))
+(VLOOKUP(AE$30,$A$7:$T$26,18,FALSE)*VLOOKUP($L99,EnemySkills!$A$4:$K$304,9,FALSE))
+(VLOOKUP(AE$30,$A$7:$T$26,19,FALSE)*VLOOKUP($L99,EnemySkills!$A$4:$K$304,10,FALSE))
+(VLOOKUP(AE$30,$A$7:$T$26,20,FALSE)*VLOOKUP($L99,EnemySkills!$A$4:$K$304,11,FALSE))
),0)</f>
        <v>#N/A</v>
      </c>
      <c r="AF99" s="60" t="e">
        <f ca="1">ROUND(VLOOKUP($L99,EnemySkills!$A$4:$K$304,3,FALSE)
+(
 ($D$4*VLOOKUP($L99,EnemySkills!$A$4:$K$304,4,FALSE))
+($F$4*VLOOKUP($L99,EnemySkills!$A$4:$K$304,5,FALSE))
+($H$4*VLOOKUP($L99,EnemySkills!$A$4:$K$304,6,FALSE))
+($I$4*VLOOKUP($L99,EnemySkills!$A$4:$K$304,7,FALSE))
)-(
 (VLOOKUP(AF$30,$A$7:$T$26,16,FALSE)*VLOOKUP($L99,EnemySkills!$A$4:$K$304,8,FALSE))
+(VLOOKUP(AF$30,$A$7:$T$26,18,FALSE)*VLOOKUP($L99,EnemySkills!$A$4:$K$304,9,FALSE))
+(VLOOKUP(AF$30,$A$7:$T$26,19,FALSE)*VLOOKUP($L99,EnemySkills!$A$4:$K$304,10,FALSE))
+(VLOOKUP(AF$30,$A$7:$T$26,20,FALSE)*VLOOKUP($L99,EnemySkills!$A$4:$K$304,11,FALSE))
),0)</f>
        <v>#N/A</v>
      </c>
    </row>
    <row r="100" spans="1:32" x14ac:dyDescent="0.25">
      <c r="A100" s="45">
        <f>Skills!A73</f>
        <v>0</v>
      </c>
      <c r="B100" s="75" t="e">
        <f>VLOOKUP($A100,Skills!$A$4:$C$304,2,FALSE)</f>
        <v>#N/A</v>
      </c>
      <c r="C100" s="75"/>
      <c r="D100" s="59" t="e">
        <f>ROUND(VLOOKUP(A100,Skills!A73:K373,3,FALSE)
+((VLOOKUP(B100,$A$7:$T$26,15,FALSE)*VLOOKUP(A100,Skills!$A$4:$K$304,4,FALSE))
+(VLOOKUP(B100,$A$7:$T$26,17,FALSE)*VLOOKUP(A100,Skills!$A$4:$K$304,5,FALSE))
+(VLOOKUP(B100,$A$7:$T$26,19,FALSE)*VLOOKUP(A100,Skills!$A$4:$K$304,6,FALSE))
+(VLOOKUP(B100,$A$7:$T95,20,FALSE)*VLOOKUP(A100,Skills!$A$4:$K$304,7,FALSE)))
-(($E$4*VLOOKUP(A100,Skills!$A$4:$K$304,8,FALSE))
+($F$4*VLOOKUP(A100,Skills!$A$4:$K$304,9,FALSE))
+($H$4*VLOOKUP(A100,Skills!$A$4:$K$304,10,FALSE))
+($I$4*VLOOKUP(A100,Skills!$A$4:$K$304,11,FALSE))),0)</f>
        <v>#N/A</v>
      </c>
      <c r="E100" s="60" t="e">
        <f t="shared" si="9"/>
        <v>#N/A</v>
      </c>
      <c r="F100" s="59" t="e">
        <f>ROUND(VLOOKUP(A100,Skills!A73:K373,3,FALSE)
+(((VLOOKUP(B100,$A$7:$T$26,15,FALSE)*1.2)*VLOOKUP(A100,Skills!$A$4:$K$304,4,FALSE))
+((VLOOKUP(B100,$A$7:$T$26,17,FALSE)*1.2)*VLOOKUP(A100,Skills!$A$4:$K$304,5,FALSE))
+(VLOOKUP(B100,$A$7:$T$26,19,FALSE)*VLOOKUP(A100,Skills!$A$4:$K$304,6,FALSE))
+(VLOOKUP(B100,$A$7:$T95,20,FALSE)*VLOOKUP(A100,Skills!$A$4:$K$304,7,FALSE)))
-(($E$4*VLOOKUP(A100,Skills!$A$4:$K$304,8,FALSE))
+($F$4*VLOOKUP(A100,Skills!$A$4:$K$304,9,FALSE))
+($H$4*VLOOKUP(A100,Skills!$A$4:$K$304,10,FALSE))
+($I$4*VLOOKUP(A100,Skills!$A$4:$K$304,11,FALSE))),0)</f>
        <v>#N/A</v>
      </c>
      <c r="G100" s="60" t="e">
        <f>ROUND(VLOOKUP(A100,Skills!A73:K373,3,FALSE)
+(((VLOOKUP(B100,$A$7:$T$26,15,FALSE)*1.4)*VLOOKUP(A100,Skills!$A$4:$K$304,4,FALSE))
+((VLOOKUP(B100,$A$7:$T$26,17,FALSE)*1.4)*VLOOKUP(A100,Skills!$A$4:$K$304,5,FALSE))
+(VLOOKUP(B100,$A$7:$T$26,19,FALSE)*VLOOKUP(A100,Skills!$A$4:$K$304,6,FALSE))
+(VLOOKUP(B100,$A$7:$T95,20,FALSE)*VLOOKUP(A100,Skills!$A$4:$K$304,7,FALSE)))
-(($E$4*VLOOKUP(A100,Skills!$A$4:$K$304,8,FALSE))
+($F$4*VLOOKUP(A100,Skills!$A$4:$K$304,9,FALSE))
+($H$4*VLOOKUP(A100,Skills!$A$4:$K$304,10,FALSE))
+($I$4*VLOOKUP(A100,Skills!$A$4:$K$304,11,FALSE))),0)</f>
        <v>#N/A</v>
      </c>
      <c r="H100" s="59" t="e">
        <f>ROUND(VLOOKUP(A100,Skills!A73:K373,3,FALSE)
+((VLOOKUP(B100,$A$7:$T$26,15,FALSE)*VLOOKUP(A100,Skills!$A$4:$K$304,4,FALSE))
+(VLOOKUP(B100,$A$7:$T$26,17,FALSE)*VLOOKUP(A100,Skills!$A$4:$K$304,5,FALSE))
+(VLOOKUP(B100,$A$7:$T$26,19,FALSE)*VLOOKUP(A100,Skills!$A$4:$K$304,6,FALSE))
+(VLOOKUP(B100,$A$7:$T95,20,FALSE)*VLOOKUP(A100,Skills!$A$4:$K$304,7,FALSE)))
-((($E$4*1.2)*VLOOKUP(A100,Skills!$A$4:$K$304,8,FALSE))
+(($F$4*1.2)*VLOOKUP(A100,Skills!$A$4:$K$304,9,FALSE))
+($H$4*VLOOKUP(A100,Skills!$A$4:$K$304,10,FALSE))
+($I$4*VLOOKUP(A100,Skills!$A$4:$K$304,11,FALSE))),0)</f>
        <v>#N/A</v>
      </c>
      <c r="I100" s="61" t="e">
        <f>ROUND(VLOOKUP(A100,Skills!A73:K373,3,FALSE)
+((VLOOKUP(B100,$A$7:$T$26,15,FALSE)*VLOOKUP(A100,Skills!$A$4:$K$304,4,FALSE))
+(VLOOKUP(B100,$A$7:$T$26,17,FALSE)*VLOOKUP(A100,Skills!$A$4:$K$304,5,FALSE))
+(VLOOKUP(B100,$A$7:$T$26,19,FALSE)*VLOOKUP(A100,Skills!$A$4:$K$304,6,FALSE))
+(VLOOKUP(B100,$A$7:$T95,20,FALSE)*VLOOKUP(A100,Skills!$A$4:$K$304,7,FALSE)))
-((($E$4*1.4)*VLOOKUP(A100,Skills!$A$4:$K$304,8,FALSE))
+(($F$4*1.4)*VLOOKUP(A100,Skills!$A$4:$K$304,9,FALSE))
+($H$4*VLOOKUP(A100,Skills!$A$4:$K$304,10,FALSE))
+($I$4*VLOOKUP(A100,Skills!$A$4:$K$304,11,FALSE))),0)</f>
        <v>#N/A</v>
      </c>
      <c r="K100" s="68"/>
      <c r="L100" s="45">
        <f>EnemySkills!A73</f>
        <v>0</v>
      </c>
      <c r="M100" s="60" t="e">
        <f ca="1">ROUND(VLOOKUP($L100,EnemySkills!$A$4:$K$304,3,FALSE)
+(
 ($D$4*VLOOKUP($L100,EnemySkills!$A$4:$K$304,4,FALSE))
+($F$4*VLOOKUP($L100,EnemySkills!$A$4:$K$304,5,FALSE))
+($H$4*VLOOKUP($L100,EnemySkills!$A$4:$K$304,6,FALSE))
+($I$4*VLOOKUP($L100,EnemySkills!$A$4:$K$304,7,FALSE))
)-(
 (VLOOKUP(M$30,$A$7:$T$26,16,FALSE)*VLOOKUP($L100,EnemySkills!$A$4:$K$304,8,FALSE))
+(VLOOKUP(M$30,$A$7:$T$26,18,FALSE)*VLOOKUP($L100,EnemySkills!$A$4:$K$304,9,FALSE))
+(VLOOKUP(M$30,$A$7:$T$26,19,FALSE)*VLOOKUP($L100,EnemySkills!$A$4:$K$304,10,FALSE))
+(VLOOKUP(M$30,$A$7:$T$26,20,FALSE)*VLOOKUP($L100,EnemySkills!$A$4:$K$304,11,FALSE))
),0)</f>
        <v>#N/A</v>
      </c>
      <c r="N100" s="60" t="e">
        <f ca="1">ROUND(VLOOKUP($L100,EnemySkills!$A$4:$K$304,3,FALSE)
+(
 ($D$4*VLOOKUP($L100,EnemySkills!$A$4:$K$304,4,FALSE))
+($F$4*VLOOKUP($L100,EnemySkills!$A$4:$K$304,5,FALSE))
+($H$4*VLOOKUP($L100,EnemySkills!$A$4:$K$304,6,FALSE))
+($I$4*VLOOKUP($L100,EnemySkills!$A$4:$K$304,7,FALSE))
)-(
 (VLOOKUP(N$30,$A$7:$T$26,16,FALSE)*VLOOKUP($L100,EnemySkills!$A$4:$K$304,8,FALSE))
+(VLOOKUP(N$30,$A$7:$T$26,18,FALSE)*VLOOKUP($L100,EnemySkills!$A$4:$K$304,9,FALSE))
+(VLOOKUP(N$30,$A$7:$T$26,19,FALSE)*VLOOKUP($L100,EnemySkills!$A$4:$K$304,10,FALSE))
+(VLOOKUP(N$30,$A$7:$T$26,20,FALSE)*VLOOKUP($L100,EnemySkills!$A$4:$K$304,11,FALSE))
),0)</f>
        <v>#N/A</v>
      </c>
      <c r="O100" s="60" t="e">
        <f ca="1">ROUND(VLOOKUP($L100,EnemySkills!$A$4:$K$304,3,FALSE)
+(
 ($D$4*VLOOKUP($L100,EnemySkills!$A$4:$K$304,4,FALSE))
+($F$4*VLOOKUP($L100,EnemySkills!$A$4:$K$304,5,FALSE))
+($H$4*VLOOKUP($L100,EnemySkills!$A$4:$K$304,6,FALSE))
+($I$4*VLOOKUP($L100,EnemySkills!$A$4:$K$304,7,FALSE))
)-(
 (VLOOKUP(O$30,$A$7:$T$26,16,FALSE)*VLOOKUP($L100,EnemySkills!$A$4:$K$304,8,FALSE))
+(VLOOKUP(O$30,$A$7:$T$26,18,FALSE)*VLOOKUP($L100,EnemySkills!$A$4:$K$304,9,FALSE))
+(VLOOKUP(O$30,$A$7:$T$26,19,FALSE)*VLOOKUP($L100,EnemySkills!$A$4:$K$304,10,FALSE))
+(VLOOKUP(O$30,$A$7:$T$26,20,FALSE)*VLOOKUP($L100,EnemySkills!$A$4:$K$304,11,FALSE))
),0)</f>
        <v>#N/A</v>
      </c>
      <c r="P100" s="60" t="e">
        <f ca="1">ROUND(VLOOKUP($L100,EnemySkills!$A$4:$K$304,3,FALSE)
+(
 ($D$4*VLOOKUP($L100,EnemySkills!$A$4:$K$304,4,FALSE))
+($F$4*VLOOKUP($L100,EnemySkills!$A$4:$K$304,5,FALSE))
+($H$4*VLOOKUP($L100,EnemySkills!$A$4:$K$304,6,FALSE))
+($I$4*VLOOKUP($L100,EnemySkills!$A$4:$K$304,7,FALSE))
)-(
 (VLOOKUP(P$30,$A$7:$T$26,16,FALSE)*VLOOKUP($L100,EnemySkills!$A$4:$K$304,8,FALSE))
+(VLOOKUP(P$30,$A$7:$T$26,18,FALSE)*VLOOKUP($L100,EnemySkills!$A$4:$K$304,9,FALSE))
+(VLOOKUP(P$30,$A$7:$T$26,19,FALSE)*VLOOKUP($L100,EnemySkills!$A$4:$K$304,10,FALSE))
+(VLOOKUP(P$30,$A$7:$T$26,20,FALSE)*VLOOKUP($L100,EnemySkills!$A$4:$K$304,11,FALSE))
),0)</f>
        <v>#N/A</v>
      </c>
      <c r="Q100" s="60" t="e">
        <f ca="1">ROUND(VLOOKUP($L100,EnemySkills!$A$4:$K$304,3,FALSE)
+(
 ($D$4*VLOOKUP($L100,EnemySkills!$A$4:$K$304,4,FALSE))
+($F$4*VLOOKUP($L100,EnemySkills!$A$4:$K$304,5,FALSE))
+($H$4*VLOOKUP($L100,EnemySkills!$A$4:$K$304,6,FALSE))
+($I$4*VLOOKUP($L100,EnemySkills!$A$4:$K$304,7,FALSE))
)-(
 (VLOOKUP(Q$30,$A$7:$T$26,16,FALSE)*VLOOKUP($L100,EnemySkills!$A$4:$K$304,8,FALSE))
+(VLOOKUP(Q$30,$A$7:$T$26,18,FALSE)*VLOOKUP($L100,EnemySkills!$A$4:$K$304,9,FALSE))
+(VLOOKUP(Q$30,$A$7:$T$26,19,FALSE)*VLOOKUP($L100,EnemySkills!$A$4:$K$304,10,FALSE))
+(VLOOKUP(Q$30,$A$7:$T$26,20,FALSE)*VLOOKUP($L100,EnemySkills!$A$4:$K$304,11,FALSE))
),0)</f>
        <v>#N/A</v>
      </c>
      <c r="R100" s="60" t="e">
        <f ca="1">ROUND(VLOOKUP($L100,EnemySkills!$A$4:$K$304,3,FALSE)
+(
 ($D$4*VLOOKUP($L100,EnemySkills!$A$4:$K$304,4,FALSE))
+($F$4*VLOOKUP($L100,EnemySkills!$A$4:$K$304,5,FALSE))
+($H$4*VLOOKUP($L100,EnemySkills!$A$4:$K$304,6,FALSE))
+($I$4*VLOOKUP($L100,EnemySkills!$A$4:$K$304,7,FALSE))
)-(
 (VLOOKUP(R$30,$A$7:$T$26,16,FALSE)*VLOOKUP($L100,EnemySkills!$A$4:$K$304,8,FALSE))
+(VLOOKUP(R$30,$A$7:$T$26,18,FALSE)*VLOOKUP($L100,EnemySkills!$A$4:$K$304,9,FALSE))
+(VLOOKUP(R$30,$A$7:$T$26,19,FALSE)*VLOOKUP($L100,EnemySkills!$A$4:$K$304,10,FALSE))
+(VLOOKUP(R$30,$A$7:$T$26,20,FALSE)*VLOOKUP($L100,EnemySkills!$A$4:$K$304,11,FALSE))
),0)</f>
        <v>#N/A</v>
      </c>
      <c r="S100" s="60" t="e">
        <f ca="1">ROUND(VLOOKUP($L100,EnemySkills!$A$4:$K$304,3,FALSE)
+(
 ($D$4*VLOOKUP($L100,EnemySkills!$A$4:$K$304,4,FALSE))
+($F$4*VLOOKUP($L100,EnemySkills!$A$4:$K$304,5,FALSE))
+($H$4*VLOOKUP($L100,EnemySkills!$A$4:$K$304,6,FALSE))
+($I$4*VLOOKUP($L100,EnemySkills!$A$4:$K$304,7,FALSE))
)-(
 (VLOOKUP(S$30,$A$7:$T$26,16,FALSE)*VLOOKUP($L100,EnemySkills!$A$4:$K$304,8,FALSE))
+(VLOOKUP(S$30,$A$7:$T$26,18,FALSE)*VLOOKUP($L100,EnemySkills!$A$4:$K$304,9,FALSE))
+(VLOOKUP(S$30,$A$7:$T$26,19,FALSE)*VLOOKUP($L100,EnemySkills!$A$4:$K$304,10,FALSE))
+(VLOOKUP(S$30,$A$7:$T$26,20,FALSE)*VLOOKUP($L100,EnemySkills!$A$4:$K$304,11,FALSE))
),0)</f>
        <v>#N/A</v>
      </c>
      <c r="T100" s="60" t="e">
        <f ca="1">ROUND(VLOOKUP($L100,EnemySkills!$A$4:$K$304,3,FALSE)
+(
 ($D$4*VLOOKUP($L100,EnemySkills!$A$4:$K$304,4,FALSE))
+($F$4*VLOOKUP($L100,EnemySkills!$A$4:$K$304,5,FALSE))
+($H$4*VLOOKUP($L100,EnemySkills!$A$4:$K$304,6,FALSE))
+($I$4*VLOOKUP($L100,EnemySkills!$A$4:$K$304,7,FALSE))
)-(
 (VLOOKUP(T$30,$A$7:$T$26,16,FALSE)*VLOOKUP($L100,EnemySkills!$A$4:$K$304,8,FALSE))
+(VLOOKUP(T$30,$A$7:$T$26,18,FALSE)*VLOOKUP($L100,EnemySkills!$A$4:$K$304,9,FALSE))
+(VLOOKUP(T$30,$A$7:$T$26,19,FALSE)*VLOOKUP($L100,EnemySkills!$A$4:$K$304,10,FALSE))
+(VLOOKUP(T$30,$A$7:$T$26,20,FALSE)*VLOOKUP($L100,EnemySkills!$A$4:$K$304,11,FALSE))
),0)</f>
        <v>#N/A</v>
      </c>
      <c r="U100" s="60" t="e">
        <f ca="1">ROUND(VLOOKUP($L100,EnemySkills!$A$4:$K$304,3,FALSE)
+(
 ($D$4*VLOOKUP($L100,EnemySkills!$A$4:$K$304,4,FALSE))
+($F$4*VLOOKUP($L100,EnemySkills!$A$4:$K$304,5,FALSE))
+($H$4*VLOOKUP($L100,EnemySkills!$A$4:$K$304,6,FALSE))
+($I$4*VLOOKUP($L100,EnemySkills!$A$4:$K$304,7,FALSE))
)-(
 (VLOOKUP(U$30,$A$7:$T$26,16,FALSE)*VLOOKUP($L100,EnemySkills!$A$4:$K$304,8,FALSE))
+(VLOOKUP(U$30,$A$7:$T$26,18,FALSE)*VLOOKUP($L100,EnemySkills!$A$4:$K$304,9,FALSE))
+(VLOOKUP(U$30,$A$7:$T$26,19,FALSE)*VLOOKUP($L100,EnemySkills!$A$4:$K$304,10,FALSE))
+(VLOOKUP(U$30,$A$7:$T$26,20,FALSE)*VLOOKUP($L100,EnemySkills!$A$4:$K$304,11,FALSE))
),0)</f>
        <v>#N/A</v>
      </c>
      <c r="V100" s="60" t="e">
        <f ca="1">ROUND(VLOOKUP($L100,EnemySkills!$A$4:$K$304,3,FALSE)
+(
 ($D$4*VLOOKUP($L100,EnemySkills!$A$4:$K$304,4,FALSE))
+($F$4*VLOOKUP($L100,EnemySkills!$A$4:$K$304,5,FALSE))
+($H$4*VLOOKUP($L100,EnemySkills!$A$4:$K$304,6,FALSE))
+($I$4*VLOOKUP($L100,EnemySkills!$A$4:$K$304,7,FALSE))
)-(
 (VLOOKUP(V$30,$A$7:$T$26,16,FALSE)*VLOOKUP($L100,EnemySkills!$A$4:$K$304,8,FALSE))
+(VLOOKUP(V$30,$A$7:$T$26,18,FALSE)*VLOOKUP($L100,EnemySkills!$A$4:$K$304,9,FALSE))
+(VLOOKUP(V$30,$A$7:$T$26,19,FALSE)*VLOOKUP($L100,EnemySkills!$A$4:$K$304,10,FALSE))
+(VLOOKUP(V$30,$A$7:$T$26,20,FALSE)*VLOOKUP($L100,EnemySkills!$A$4:$K$304,11,FALSE))
),0)</f>
        <v>#N/A</v>
      </c>
      <c r="W100" s="60" t="e">
        <f ca="1">ROUND(VLOOKUP($L100,EnemySkills!$A$4:$K$304,3,FALSE)
+(
 ($D$4*VLOOKUP($L100,EnemySkills!$A$4:$K$304,4,FALSE))
+($F$4*VLOOKUP($L100,EnemySkills!$A$4:$K$304,5,FALSE))
+($H$4*VLOOKUP($L100,EnemySkills!$A$4:$K$304,6,FALSE))
+($I$4*VLOOKUP($L100,EnemySkills!$A$4:$K$304,7,FALSE))
)-(
 (VLOOKUP(W$30,$A$7:$T$26,16,FALSE)*VLOOKUP($L100,EnemySkills!$A$4:$K$304,8,FALSE))
+(VLOOKUP(W$30,$A$7:$T$26,18,FALSE)*VLOOKUP($L100,EnemySkills!$A$4:$K$304,9,FALSE))
+(VLOOKUP(W$30,$A$7:$T$26,19,FALSE)*VLOOKUP($L100,EnemySkills!$A$4:$K$304,10,FALSE))
+(VLOOKUP(W$30,$A$7:$T$26,20,FALSE)*VLOOKUP($L100,EnemySkills!$A$4:$K$304,11,FALSE))
),0)</f>
        <v>#N/A</v>
      </c>
      <c r="X100" s="60" t="e">
        <f ca="1">ROUND(VLOOKUP($L100,EnemySkills!$A$4:$K$304,3,FALSE)
+(
 ($D$4*VLOOKUP($L100,EnemySkills!$A$4:$K$304,4,FALSE))
+($F$4*VLOOKUP($L100,EnemySkills!$A$4:$K$304,5,FALSE))
+($H$4*VLOOKUP($L100,EnemySkills!$A$4:$K$304,6,FALSE))
+($I$4*VLOOKUP($L100,EnemySkills!$A$4:$K$304,7,FALSE))
)-(
 (VLOOKUP(X$30,$A$7:$T$26,16,FALSE)*VLOOKUP($L100,EnemySkills!$A$4:$K$304,8,FALSE))
+(VLOOKUP(X$30,$A$7:$T$26,18,FALSE)*VLOOKUP($L100,EnemySkills!$A$4:$K$304,9,FALSE))
+(VLOOKUP(X$30,$A$7:$T$26,19,FALSE)*VLOOKUP($L100,EnemySkills!$A$4:$K$304,10,FALSE))
+(VLOOKUP(X$30,$A$7:$T$26,20,FALSE)*VLOOKUP($L100,EnemySkills!$A$4:$K$304,11,FALSE))
),0)</f>
        <v>#N/A</v>
      </c>
      <c r="Y100" s="60" t="e">
        <f ca="1">ROUND(VLOOKUP($L100,EnemySkills!$A$4:$K$304,3,FALSE)
+(
 ($D$4*VLOOKUP($L100,EnemySkills!$A$4:$K$304,4,FALSE))
+($F$4*VLOOKUP($L100,EnemySkills!$A$4:$K$304,5,FALSE))
+($H$4*VLOOKUP($L100,EnemySkills!$A$4:$K$304,6,FALSE))
+($I$4*VLOOKUP($L100,EnemySkills!$A$4:$K$304,7,FALSE))
)-(
 (VLOOKUP(Y$30,$A$7:$T$26,16,FALSE)*VLOOKUP($L100,EnemySkills!$A$4:$K$304,8,FALSE))
+(VLOOKUP(Y$30,$A$7:$T$26,18,FALSE)*VLOOKUP($L100,EnemySkills!$A$4:$K$304,9,FALSE))
+(VLOOKUP(Y$30,$A$7:$T$26,19,FALSE)*VLOOKUP($L100,EnemySkills!$A$4:$K$304,10,FALSE))
+(VLOOKUP(Y$30,$A$7:$T$26,20,FALSE)*VLOOKUP($L100,EnemySkills!$A$4:$K$304,11,FALSE))
),0)</f>
        <v>#N/A</v>
      </c>
      <c r="Z100" s="60" t="e">
        <f ca="1">ROUND(VLOOKUP($L100,EnemySkills!$A$4:$K$304,3,FALSE)
+(
 ($D$4*VLOOKUP($L100,EnemySkills!$A$4:$K$304,4,FALSE))
+($F$4*VLOOKUP($L100,EnemySkills!$A$4:$K$304,5,FALSE))
+($H$4*VLOOKUP($L100,EnemySkills!$A$4:$K$304,6,FALSE))
+($I$4*VLOOKUP($L100,EnemySkills!$A$4:$K$304,7,FALSE))
)-(
 (VLOOKUP(Z$30,$A$7:$T$26,16,FALSE)*VLOOKUP($L100,EnemySkills!$A$4:$K$304,8,FALSE))
+(VLOOKUP(Z$30,$A$7:$T$26,18,FALSE)*VLOOKUP($L100,EnemySkills!$A$4:$K$304,9,FALSE))
+(VLOOKUP(Z$30,$A$7:$T$26,19,FALSE)*VLOOKUP($L100,EnemySkills!$A$4:$K$304,10,FALSE))
+(VLOOKUP(Z$30,$A$7:$T$26,20,FALSE)*VLOOKUP($L100,EnemySkills!$A$4:$K$304,11,FALSE))
),0)</f>
        <v>#N/A</v>
      </c>
      <c r="AA100" s="60" t="e">
        <f ca="1">ROUND(VLOOKUP($L100,EnemySkills!$A$4:$K$304,3,FALSE)
+(
 ($D$4*VLOOKUP($L100,EnemySkills!$A$4:$K$304,4,FALSE))
+($F$4*VLOOKUP($L100,EnemySkills!$A$4:$K$304,5,FALSE))
+($H$4*VLOOKUP($L100,EnemySkills!$A$4:$K$304,6,FALSE))
+($I$4*VLOOKUP($L100,EnemySkills!$A$4:$K$304,7,FALSE))
)-(
 (VLOOKUP(AA$30,$A$7:$T$26,16,FALSE)*VLOOKUP($L100,EnemySkills!$A$4:$K$304,8,FALSE))
+(VLOOKUP(AA$30,$A$7:$T$26,18,FALSE)*VLOOKUP($L100,EnemySkills!$A$4:$K$304,9,FALSE))
+(VLOOKUP(AA$30,$A$7:$T$26,19,FALSE)*VLOOKUP($L100,EnemySkills!$A$4:$K$304,10,FALSE))
+(VLOOKUP(AA$30,$A$7:$T$26,20,FALSE)*VLOOKUP($L100,EnemySkills!$A$4:$K$304,11,FALSE))
),0)</f>
        <v>#N/A</v>
      </c>
      <c r="AB100" s="60" t="e">
        <f ca="1">ROUND(VLOOKUP($L100,EnemySkills!$A$4:$K$304,3,FALSE)
+(
 ($D$4*VLOOKUP($L100,EnemySkills!$A$4:$K$304,4,FALSE))
+($F$4*VLOOKUP($L100,EnemySkills!$A$4:$K$304,5,FALSE))
+($H$4*VLOOKUP($L100,EnemySkills!$A$4:$K$304,6,FALSE))
+($I$4*VLOOKUP($L100,EnemySkills!$A$4:$K$304,7,FALSE))
)-(
 (VLOOKUP(AB$30,$A$7:$T$26,16,FALSE)*VLOOKUP($L100,EnemySkills!$A$4:$K$304,8,FALSE))
+(VLOOKUP(AB$30,$A$7:$T$26,18,FALSE)*VLOOKUP($L100,EnemySkills!$A$4:$K$304,9,FALSE))
+(VLOOKUP(AB$30,$A$7:$T$26,19,FALSE)*VLOOKUP($L100,EnemySkills!$A$4:$K$304,10,FALSE))
+(VLOOKUP(AB$30,$A$7:$T$26,20,FALSE)*VLOOKUP($L100,EnemySkills!$A$4:$K$304,11,FALSE))
),0)</f>
        <v>#N/A</v>
      </c>
      <c r="AC100" s="60" t="e">
        <f ca="1">ROUND(VLOOKUP($L100,EnemySkills!$A$4:$K$304,3,FALSE)
+(
 ($D$4*VLOOKUP($L100,EnemySkills!$A$4:$K$304,4,FALSE))
+($F$4*VLOOKUP($L100,EnemySkills!$A$4:$K$304,5,FALSE))
+($H$4*VLOOKUP($L100,EnemySkills!$A$4:$K$304,6,FALSE))
+($I$4*VLOOKUP($L100,EnemySkills!$A$4:$K$304,7,FALSE))
)-(
 (VLOOKUP(AC$30,$A$7:$T$26,16,FALSE)*VLOOKUP($L100,EnemySkills!$A$4:$K$304,8,FALSE))
+(VLOOKUP(AC$30,$A$7:$T$26,18,FALSE)*VLOOKUP($L100,EnemySkills!$A$4:$K$304,9,FALSE))
+(VLOOKUP(AC$30,$A$7:$T$26,19,FALSE)*VLOOKUP($L100,EnemySkills!$A$4:$K$304,10,FALSE))
+(VLOOKUP(AC$30,$A$7:$T$26,20,FALSE)*VLOOKUP($L100,EnemySkills!$A$4:$K$304,11,FALSE))
),0)</f>
        <v>#N/A</v>
      </c>
      <c r="AD100" s="60" t="e">
        <f ca="1">ROUND(VLOOKUP($L100,EnemySkills!$A$4:$K$304,3,FALSE)
+(
 ($D$4*VLOOKUP($L100,EnemySkills!$A$4:$K$304,4,FALSE))
+($F$4*VLOOKUP($L100,EnemySkills!$A$4:$K$304,5,FALSE))
+($H$4*VLOOKUP($L100,EnemySkills!$A$4:$K$304,6,FALSE))
+($I$4*VLOOKUP($L100,EnemySkills!$A$4:$K$304,7,FALSE))
)-(
 (VLOOKUP(AD$30,$A$7:$T$26,16,FALSE)*VLOOKUP($L100,EnemySkills!$A$4:$K$304,8,FALSE))
+(VLOOKUP(AD$30,$A$7:$T$26,18,FALSE)*VLOOKUP($L100,EnemySkills!$A$4:$K$304,9,FALSE))
+(VLOOKUP(AD$30,$A$7:$T$26,19,FALSE)*VLOOKUP($L100,EnemySkills!$A$4:$K$304,10,FALSE))
+(VLOOKUP(AD$30,$A$7:$T$26,20,FALSE)*VLOOKUP($L100,EnemySkills!$A$4:$K$304,11,FALSE))
),0)</f>
        <v>#N/A</v>
      </c>
      <c r="AE100" s="60" t="e">
        <f ca="1">ROUND(VLOOKUP($L100,EnemySkills!$A$4:$K$304,3,FALSE)
+(
 ($D$4*VLOOKUP($L100,EnemySkills!$A$4:$K$304,4,FALSE))
+($F$4*VLOOKUP($L100,EnemySkills!$A$4:$K$304,5,FALSE))
+($H$4*VLOOKUP($L100,EnemySkills!$A$4:$K$304,6,FALSE))
+($I$4*VLOOKUP($L100,EnemySkills!$A$4:$K$304,7,FALSE))
)-(
 (VLOOKUP(AE$30,$A$7:$T$26,16,FALSE)*VLOOKUP($L100,EnemySkills!$A$4:$K$304,8,FALSE))
+(VLOOKUP(AE$30,$A$7:$T$26,18,FALSE)*VLOOKUP($L100,EnemySkills!$A$4:$K$304,9,FALSE))
+(VLOOKUP(AE$30,$A$7:$T$26,19,FALSE)*VLOOKUP($L100,EnemySkills!$A$4:$K$304,10,FALSE))
+(VLOOKUP(AE$30,$A$7:$T$26,20,FALSE)*VLOOKUP($L100,EnemySkills!$A$4:$K$304,11,FALSE))
),0)</f>
        <v>#N/A</v>
      </c>
      <c r="AF100" s="60" t="e">
        <f ca="1">ROUND(VLOOKUP($L100,EnemySkills!$A$4:$K$304,3,FALSE)
+(
 ($D$4*VLOOKUP($L100,EnemySkills!$A$4:$K$304,4,FALSE))
+($F$4*VLOOKUP($L100,EnemySkills!$A$4:$K$304,5,FALSE))
+($H$4*VLOOKUP($L100,EnemySkills!$A$4:$K$304,6,FALSE))
+($I$4*VLOOKUP($L100,EnemySkills!$A$4:$K$304,7,FALSE))
)-(
 (VLOOKUP(AF$30,$A$7:$T$26,16,FALSE)*VLOOKUP($L100,EnemySkills!$A$4:$K$304,8,FALSE))
+(VLOOKUP(AF$30,$A$7:$T$26,18,FALSE)*VLOOKUP($L100,EnemySkills!$A$4:$K$304,9,FALSE))
+(VLOOKUP(AF$30,$A$7:$T$26,19,FALSE)*VLOOKUP($L100,EnemySkills!$A$4:$K$304,10,FALSE))
+(VLOOKUP(AF$30,$A$7:$T$26,20,FALSE)*VLOOKUP($L100,EnemySkills!$A$4:$K$304,11,FALSE))
),0)</f>
        <v>#N/A</v>
      </c>
    </row>
    <row r="101" spans="1:32" x14ac:dyDescent="0.25">
      <c r="A101" s="45">
        <f>Skills!A74</f>
        <v>0</v>
      </c>
      <c r="B101" s="75" t="e">
        <f>VLOOKUP($A101,Skills!$A$4:$C$304,2,FALSE)</f>
        <v>#N/A</v>
      </c>
      <c r="C101" s="75"/>
      <c r="D101" s="59" t="e">
        <f>ROUND(VLOOKUP(A101,Skills!A74:K374,3,FALSE)
+((VLOOKUP(B101,$A$7:$T$26,15,FALSE)*VLOOKUP(A101,Skills!$A$4:$K$304,4,FALSE))
+(VLOOKUP(B101,$A$7:$T$26,17,FALSE)*VLOOKUP(A101,Skills!$A$4:$K$304,5,FALSE))
+(VLOOKUP(B101,$A$7:$T$26,19,FALSE)*VLOOKUP(A101,Skills!$A$4:$K$304,6,FALSE))
+(VLOOKUP(B101,$A$7:$T96,20,FALSE)*VLOOKUP(A101,Skills!$A$4:$K$304,7,FALSE)))
-(($E$4*VLOOKUP(A101,Skills!$A$4:$K$304,8,FALSE))
+($F$4*VLOOKUP(A101,Skills!$A$4:$K$304,9,FALSE))
+($H$4*VLOOKUP(A101,Skills!$A$4:$K$304,10,FALSE))
+($I$4*VLOOKUP(A101,Skills!$A$4:$K$304,11,FALSE))),0)</f>
        <v>#N/A</v>
      </c>
      <c r="E101" s="60" t="e">
        <f t="shared" si="9"/>
        <v>#N/A</v>
      </c>
      <c r="F101" s="59" t="e">
        <f>ROUND(VLOOKUP(A101,Skills!A74:K374,3,FALSE)
+(((VLOOKUP(B101,$A$7:$T$26,15,FALSE)*1.2)*VLOOKUP(A101,Skills!$A$4:$K$304,4,FALSE))
+((VLOOKUP(B101,$A$7:$T$26,17,FALSE)*1.2)*VLOOKUP(A101,Skills!$A$4:$K$304,5,FALSE))
+(VLOOKUP(B101,$A$7:$T$26,19,FALSE)*VLOOKUP(A101,Skills!$A$4:$K$304,6,FALSE))
+(VLOOKUP(B101,$A$7:$T96,20,FALSE)*VLOOKUP(A101,Skills!$A$4:$K$304,7,FALSE)))
-(($E$4*VLOOKUP(A101,Skills!$A$4:$K$304,8,FALSE))
+($F$4*VLOOKUP(A101,Skills!$A$4:$K$304,9,FALSE))
+($H$4*VLOOKUP(A101,Skills!$A$4:$K$304,10,FALSE))
+($I$4*VLOOKUP(A101,Skills!$A$4:$K$304,11,FALSE))),0)</f>
        <v>#N/A</v>
      </c>
      <c r="G101" s="60" t="e">
        <f>ROUND(VLOOKUP(A101,Skills!A74:K374,3,FALSE)
+(((VLOOKUP(B101,$A$7:$T$26,15,FALSE)*1.4)*VLOOKUP(A101,Skills!$A$4:$K$304,4,FALSE))
+((VLOOKUP(B101,$A$7:$T$26,17,FALSE)*1.4)*VLOOKUP(A101,Skills!$A$4:$K$304,5,FALSE))
+(VLOOKUP(B101,$A$7:$T$26,19,FALSE)*VLOOKUP(A101,Skills!$A$4:$K$304,6,FALSE))
+(VLOOKUP(B101,$A$7:$T96,20,FALSE)*VLOOKUP(A101,Skills!$A$4:$K$304,7,FALSE)))
-(($E$4*VLOOKUP(A101,Skills!$A$4:$K$304,8,FALSE))
+($F$4*VLOOKUP(A101,Skills!$A$4:$K$304,9,FALSE))
+($H$4*VLOOKUP(A101,Skills!$A$4:$K$304,10,FALSE))
+($I$4*VLOOKUP(A101,Skills!$A$4:$K$304,11,FALSE))),0)</f>
        <v>#N/A</v>
      </c>
      <c r="H101" s="59" t="e">
        <f>ROUND(VLOOKUP(A101,Skills!A74:K374,3,FALSE)
+((VLOOKUP(B101,$A$7:$T$26,15,FALSE)*VLOOKUP(A101,Skills!$A$4:$K$304,4,FALSE))
+(VLOOKUP(B101,$A$7:$T$26,17,FALSE)*VLOOKUP(A101,Skills!$A$4:$K$304,5,FALSE))
+(VLOOKUP(B101,$A$7:$T$26,19,FALSE)*VLOOKUP(A101,Skills!$A$4:$K$304,6,FALSE))
+(VLOOKUP(B101,$A$7:$T96,20,FALSE)*VLOOKUP(A101,Skills!$A$4:$K$304,7,FALSE)))
-((($E$4*1.2)*VLOOKUP(A101,Skills!$A$4:$K$304,8,FALSE))
+(($F$4*1.2)*VLOOKUP(A101,Skills!$A$4:$K$304,9,FALSE))
+($H$4*VLOOKUP(A101,Skills!$A$4:$K$304,10,FALSE))
+($I$4*VLOOKUP(A101,Skills!$A$4:$K$304,11,FALSE))),0)</f>
        <v>#N/A</v>
      </c>
      <c r="I101" s="61" t="e">
        <f>ROUND(VLOOKUP(A101,Skills!A74:K374,3,FALSE)
+((VLOOKUP(B101,$A$7:$T$26,15,FALSE)*VLOOKUP(A101,Skills!$A$4:$K$304,4,FALSE))
+(VLOOKUP(B101,$A$7:$T$26,17,FALSE)*VLOOKUP(A101,Skills!$A$4:$K$304,5,FALSE))
+(VLOOKUP(B101,$A$7:$T$26,19,FALSE)*VLOOKUP(A101,Skills!$A$4:$K$304,6,FALSE))
+(VLOOKUP(B101,$A$7:$T96,20,FALSE)*VLOOKUP(A101,Skills!$A$4:$K$304,7,FALSE)))
-((($E$4*1.4)*VLOOKUP(A101,Skills!$A$4:$K$304,8,FALSE))
+(($F$4*1.4)*VLOOKUP(A101,Skills!$A$4:$K$304,9,FALSE))
+($H$4*VLOOKUP(A101,Skills!$A$4:$K$304,10,FALSE))
+($I$4*VLOOKUP(A101,Skills!$A$4:$K$304,11,FALSE))),0)</f>
        <v>#N/A</v>
      </c>
      <c r="K101" s="68"/>
      <c r="L101" s="45">
        <f>EnemySkills!A74</f>
        <v>0</v>
      </c>
      <c r="M101" s="60" t="e">
        <f ca="1">ROUND(VLOOKUP($L101,EnemySkills!$A$4:$K$304,3,FALSE)
+(
 ($D$4*VLOOKUP($L101,EnemySkills!$A$4:$K$304,4,FALSE))
+($F$4*VLOOKUP($L101,EnemySkills!$A$4:$K$304,5,FALSE))
+($H$4*VLOOKUP($L101,EnemySkills!$A$4:$K$304,6,FALSE))
+($I$4*VLOOKUP($L101,EnemySkills!$A$4:$K$304,7,FALSE))
)-(
 (VLOOKUP(M$30,$A$7:$T$26,16,FALSE)*VLOOKUP($L101,EnemySkills!$A$4:$K$304,8,FALSE))
+(VLOOKUP(M$30,$A$7:$T$26,18,FALSE)*VLOOKUP($L101,EnemySkills!$A$4:$K$304,9,FALSE))
+(VLOOKUP(M$30,$A$7:$T$26,19,FALSE)*VLOOKUP($L101,EnemySkills!$A$4:$K$304,10,FALSE))
+(VLOOKUP(M$30,$A$7:$T$26,20,FALSE)*VLOOKUP($L101,EnemySkills!$A$4:$K$304,11,FALSE))
),0)</f>
        <v>#N/A</v>
      </c>
      <c r="N101" s="60" t="e">
        <f ca="1">ROUND(VLOOKUP($L101,EnemySkills!$A$4:$K$304,3,FALSE)
+(
 ($D$4*VLOOKUP($L101,EnemySkills!$A$4:$K$304,4,FALSE))
+($F$4*VLOOKUP($L101,EnemySkills!$A$4:$K$304,5,FALSE))
+($H$4*VLOOKUP($L101,EnemySkills!$A$4:$K$304,6,FALSE))
+($I$4*VLOOKUP($L101,EnemySkills!$A$4:$K$304,7,FALSE))
)-(
 (VLOOKUP(N$30,$A$7:$T$26,16,FALSE)*VLOOKUP($L101,EnemySkills!$A$4:$K$304,8,FALSE))
+(VLOOKUP(N$30,$A$7:$T$26,18,FALSE)*VLOOKUP($L101,EnemySkills!$A$4:$K$304,9,FALSE))
+(VLOOKUP(N$30,$A$7:$T$26,19,FALSE)*VLOOKUP($L101,EnemySkills!$A$4:$K$304,10,FALSE))
+(VLOOKUP(N$30,$A$7:$T$26,20,FALSE)*VLOOKUP($L101,EnemySkills!$A$4:$K$304,11,FALSE))
),0)</f>
        <v>#N/A</v>
      </c>
      <c r="O101" s="60" t="e">
        <f ca="1">ROUND(VLOOKUP($L101,EnemySkills!$A$4:$K$304,3,FALSE)
+(
 ($D$4*VLOOKUP($L101,EnemySkills!$A$4:$K$304,4,FALSE))
+($F$4*VLOOKUP($L101,EnemySkills!$A$4:$K$304,5,FALSE))
+($H$4*VLOOKUP($L101,EnemySkills!$A$4:$K$304,6,FALSE))
+($I$4*VLOOKUP($L101,EnemySkills!$A$4:$K$304,7,FALSE))
)-(
 (VLOOKUP(O$30,$A$7:$T$26,16,FALSE)*VLOOKUP($L101,EnemySkills!$A$4:$K$304,8,FALSE))
+(VLOOKUP(O$30,$A$7:$T$26,18,FALSE)*VLOOKUP($L101,EnemySkills!$A$4:$K$304,9,FALSE))
+(VLOOKUP(O$30,$A$7:$T$26,19,FALSE)*VLOOKUP($L101,EnemySkills!$A$4:$K$304,10,FALSE))
+(VLOOKUP(O$30,$A$7:$T$26,20,FALSE)*VLOOKUP($L101,EnemySkills!$A$4:$K$304,11,FALSE))
),0)</f>
        <v>#N/A</v>
      </c>
      <c r="P101" s="60" t="e">
        <f ca="1">ROUND(VLOOKUP($L101,EnemySkills!$A$4:$K$304,3,FALSE)
+(
 ($D$4*VLOOKUP($L101,EnemySkills!$A$4:$K$304,4,FALSE))
+($F$4*VLOOKUP($L101,EnemySkills!$A$4:$K$304,5,FALSE))
+($H$4*VLOOKUP($L101,EnemySkills!$A$4:$K$304,6,FALSE))
+($I$4*VLOOKUP($L101,EnemySkills!$A$4:$K$304,7,FALSE))
)-(
 (VLOOKUP(P$30,$A$7:$T$26,16,FALSE)*VLOOKUP($L101,EnemySkills!$A$4:$K$304,8,FALSE))
+(VLOOKUP(P$30,$A$7:$T$26,18,FALSE)*VLOOKUP($L101,EnemySkills!$A$4:$K$304,9,FALSE))
+(VLOOKUP(P$30,$A$7:$T$26,19,FALSE)*VLOOKUP($L101,EnemySkills!$A$4:$K$304,10,FALSE))
+(VLOOKUP(P$30,$A$7:$T$26,20,FALSE)*VLOOKUP($L101,EnemySkills!$A$4:$K$304,11,FALSE))
),0)</f>
        <v>#N/A</v>
      </c>
      <c r="Q101" s="60" t="e">
        <f ca="1">ROUND(VLOOKUP($L101,EnemySkills!$A$4:$K$304,3,FALSE)
+(
 ($D$4*VLOOKUP($L101,EnemySkills!$A$4:$K$304,4,FALSE))
+($F$4*VLOOKUP($L101,EnemySkills!$A$4:$K$304,5,FALSE))
+($H$4*VLOOKUP($L101,EnemySkills!$A$4:$K$304,6,FALSE))
+($I$4*VLOOKUP($L101,EnemySkills!$A$4:$K$304,7,FALSE))
)-(
 (VLOOKUP(Q$30,$A$7:$T$26,16,FALSE)*VLOOKUP($L101,EnemySkills!$A$4:$K$304,8,FALSE))
+(VLOOKUP(Q$30,$A$7:$T$26,18,FALSE)*VLOOKUP($L101,EnemySkills!$A$4:$K$304,9,FALSE))
+(VLOOKUP(Q$30,$A$7:$T$26,19,FALSE)*VLOOKUP($L101,EnemySkills!$A$4:$K$304,10,FALSE))
+(VLOOKUP(Q$30,$A$7:$T$26,20,FALSE)*VLOOKUP($L101,EnemySkills!$A$4:$K$304,11,FALSE))
),0)</f>
        <v>#N/A</v>
      </c>
      <c r="R101" s="60" t="e">
        <f ca="1">ROUND(VLOOKUP($L101,EnemySkills!$A$4:$K$304,3,FALSE)
+(
 ($D$4*VLOOKUP($L101,EnemySkills!$A$4:$K$304,4,FALSE))
+($F$4*VLOOKUP($L101,EnemySkills!$A$4:$K$304,5,FALSE))
+($H$4*VLOOKUP($L101,EnemySkills!$A$4:$K$304,6,FALSE))
+($I$4*VLOOKUP($L101,EnemySkills!$A$4:$K$304,7,FALSE))
)-(
 (VLOOKUP(R$30,$A$7:$T$26,16,FALSE)*VLOOKUP($L101,EnemySkills!$A$4:$K$304,8,FALSE))
+(VLOOKUP(R$30,$A$7:$T$26,18,FALSE)*VLOOKUP($L101,EnemySkills!$A$4:$K$304,9,FALSE))
+(VLOOKUP(R$30,$A$7:$T$26,19,FALSE)*VLOOKUP($L101,EnemySkills!$A$4:$K$304,10,FALSE))
+(VLOOKUP(R$30,$A$7:$T$26,20,FALSE)*VLOOKUP($L101,EnemySkills!$A$4:$K$304,11,FALSE))
),0)</f>
        <v>#N/A</v>
      </c>
      <c r="S101" s="60" t="e">
        <f ca="1">ROUND(VLOOKUP($L101,EnemySkills!$A$4:$K$304,3,FALSE)
+(
 ($D$4*VLOOKUP($L101,EnemySkills!$A$4:$K$304,4,FALSE))
+($F$4*VLOOKUP($L101,EnemySkills!$A$4:$K$304,5,FALSE))
+($H$4*VLOOKUP($L101,EnemySkills!$A$4:$K$304,6,FALSE))
+($I$4*VLOOKUP($L101,EnemySkills!$A$4:$K$304,7,FALSE))
)-(
 (VLOOKUP(S$30,$A$7:$T$26,16,FALSE)*VLOOKUP($L101,EnemySkills!$A$4:$K$304,8,FALSE))
+(VLOOKUP(S$30,$A$7:$T$26,18,FALSE)*VLOOKUP($L101,EnemySkills!$A$4:$K$304,9,FALSE))
+(VLOOKUP(S$30,$A$7:$T$26,19,FALSE)*VLOOKUP($L101,EnemySkills!$A$4:$K$304,10,FALSE))
+(VLOOKUP(S$30,$A$7:$T$26,20,FALSE)*VLOOKUP($L101,EnemySkills!$A$4:$K$304,11,FALSE))
),0)</f>
        <v>#N/A</v>
      </c>
      <c r="T101" s="60" t="e">
        <f ca="1">ROUND(VLOOKUP($L101,EnemySkills!$A$4:$K$304,3,FALSE)
+(
 ($D$4*VLOOKUP($L101,EnemySkills!$A$4:$K$304,4,FALSE))
+($F$4*VLOOKUP($L101,EnemySkills!$A$4:$K$304,5,FALSE))
+($H$4*VLOOKUP($L101,EnemySkills!$A$4:$K$304,6,FALSE))
+($I$4*VLOOKUP($L101,EnemySkills!$A$4:$K$304,7,FALSE))
)-(
 (VLOOKUP(T$30,$A$7:$T$26,16,FALSE)*VLOOKUP($L101,EnemySkills!$A$4:$K$304,8,FALSE))
+(VLOOKUP(T$30,$A$7:$T$26,18,FALSE)*VLOOKUP($L101,EnemySkills!$A$4:$K$304,9,FALSE))
+(VLOOKUP(T$30,$A$7:$T$26,19,FALSE)*VLOOKUP($L101,EnemySkills!$A$4:$K$304,10,FALSE))
+(VLOOKUP(T$30,$A$7:$T$26,20,FALSE)*VLOOKUP($L101,EnemySkills!$A$4:$K$304,11,FALSE))
),0)</f>
        <v>#N/A</v>
      </c>
      <c r="U101" s="60" t="e">
        <f ca="1">ROUND(VLOOKUP($L101,EnemySkills!$A$4:$K$304,3,FALSE)
+(
 ($D$4*VLOOKUP($L101,EnemySkills!$A$4:$K$304,4,FALSE))
+($F$4*VLOOKUP($L101,EnemySkills!$A$4:$K$304,5,FALSE))
+($H$4*VLOOKUP($L101,EnemySkills!$A$4:$K$304,6,FALSE))
+($I$4*VLOOKUP($L101,EnemySkills!$A$4:$K$304,7,FALSE))
)-(
 (VLOOKUP(U$30,$A$7:$T$26,16,FALSE)*VLOOKUP($L101,EnemySkills!$A$4:$K$304,8,FALSE))
+(VLOOKUP(U$30,$A$7:$T$26,18,FALSE)*VLOOKUP($L101,EnemySkills!$A$4:$K$304,9,FALSE))
+(VLOOKUP(U$30,$A$7:$T$26,19,FALSE)*VLOOKUP($L101,EnemySkills!$A$4:$K$304,10,FALSE))
+(VLOOKUP(U$30,$A$7:$T$26,20,FALSE)*VLOOKUP($L101,EnemySkills!$A$4:$K$304,11,FALSE))
),0)</f>
        <v>#N/A</v>
      </c>
      <c r="V101" s="60" t="e">
        <f ca="1">ROUND(VLOOKUP($L101,EnemySkills!$A$4:$K$304,3,FALSE)
+(
 ($D$4*VLOOKUP($L101,EnemySkills!$A$4:$K$304,4,FALSE))
+($F$4*VLOOKUP($L101,EnemySkills!$A$4:$K$304,5,FALSE))
+($H$4*VLOOKUP($L101,EnemySkills!$A$4:$K$304,6,FALSE))
+($I$4*VLOOKUP($L101,EnemySkills!$A$4:$K$304,7,FALSE))
)-(
 (VLOOKUP(V$30,$A$7:$T$26,16,FALSE)*VLOOKUP($L101,EnemySkills!$A$4:$K$304,8,FALSE))
+(VLOOKUP(V$30,$A$7:$T$26,18,FALSE)*VLOOKUP($L101,EnemySkills!$A$4:$K$304,9,FALSE))
+(VLOOKUP(V$30,$A$7:$T$26,19,FALSE)*VLOOKUP($L101,EnemySkills!$A$4:$K$304,10,FALSE))
+(VLOOKUP(V$30,$A$7:$T$26,20,FALSE)*VLOOKUP($L101,EnemySkills!$A$4:$K$304,11,FALSE))
),0)</f>
        <v>#N/A</v>
      </c>
      <c r="W101" s="60" t="e">
        <f ca="1">ROUND(VLOOKUP($L101,EnemySkills!$A$4:$K$304,3,FALSE)
+(
 ($D$4*VLOOKUP($L101,EnemySkills!$A$4:$K$304,4,FALSE))
+($F$4*VLOOKUP($L101,EnemySkills!$A$4:$K$304,5,FALSE))
+($H$4*VLOOKUP($L101,EnemySkills!$A$4:$K$304,6,FALSE))
+($I$4*VLOOKUP($L101,EnemySkills!$A$4:$K$304,7,FALSE))
)-(
 (VLOOKUP(W$30,$A$7:$T$26,16,FALSE)*VLOOKUP($L101,EnemySkills!$A$4:$K$304,8,FALSE))
+(VLOOKUP(W$30,$A$7:$T$26,18,FALSE)*VLOOKUP($L101,EnemySkills!$A$4:$K$304,9,FALSE))
+(VLOOKUP(W$30,$A$7:$T$26,19,FALSE)*VLOOKUP($L101,EnemySkills!$A$4:$K$304,10,FALSE))
+(VLOOKUP(W$30,$A$7:$T$26,20,FALSE)*VLOOKUP($L101,EnemySkills!$A$4:$K$304,11,FALSE))
),0)</f>
        <v>#N/A</v>
      </c>
      <c r="X101" s="60" t="e">
        <f ca="1">ROUND(VLOOKUP($L101,EnemySkills!$A$4:$K$304,3,FALSE)
+(
 ($D$4*VLOOKUP($L101,EnemySkills!$A$4:$K$304,4,FALSE))
+($F$4*VLOOKUP($L101,EnemySkills!$A$4:$K$304,5,FALSE))
+($H$4*VLOOKUP($L101,EnemySkills!$A$4:$K$304,6,FALSE))
+($I$4*VLOOKUP($L101,EnemySkills!$A$4:$K$304,7,FALSE))
)-(
 (VLOOKUP(X$30,$A$7:$T$26,16,FALSE)*VLOOKUP($L101,EnemySkills!$A$4:$K$304,8,FALSE))
+(VLOOKUP(X$30,$A$7:$T$26,18,FALSE)*VLOOKUP($L101,EnemySkills!$A$4:$K$304,9,FALSE))
+(VLOOKUP(X$30,$A$7:$T$26,19,FALSE)*VLOOKUP($L101,EnemySkills!$A$4:$K$304,10,FALSE))
+(VLOOKUP(X$30,$A$7:$T$26,20,FALSE)*VLOOKUP($L101,EnemySkills!$A$4:$K$304,11,FALSE))
),0)</f>
        <v>#N/A</v>
      </c>
      <c r="Y101" s="60" t="e">
        <f ca="1">ROUND(VLOOKUP($L101,EnemySkills!$A$4:$K$304,3,FALSE)
+(
 ($D$4*VLOOKUP($L101,EnemySkills!$A$4:$K$304,4,FALSE))
+($F$4*VLOOKUP($L101,EnemySkills!$A$4:$K$304,5,FALSE))
+($H$4*VLOOKUP($L101,EnemySkills!$A$4:$K$304,6,FALSE))
+($I$4*VLOOKUP($L101,EnemySkills!$A$4:$K$304,7,FALSE))
)-(
 (VLOOKUP(Y$30,$A$7:$T$26,16,FALSE)*VLOOKUP($L101,EnemySkills!$A$4:$K$304,8,FALSE))
+(VLOOKUP(Y$30,$A$7:$T$26,18,FALSE)*VLOOKUP($L101,EnemySkills!$A$4:$K$304,9,FALSE))
+(VLOOKUP(Y$30,$A$7:$T$26,19,FALSE)*VLOOKUP($L101,EnemySkills!$A$4:$K$304,10,FALSE))
+(VLOOKUP(Y$30,$A$7:$T$26,20,FALSE)*VLOOKUP($L101,EnemySkills!$A$4:$K$304,11,FALSE))
),0)</f>
        <v>#N/A</v>
      </c>
      <c r="Z101" s="60" t="e">
        <f ca="1">ROUND(VLOOKUP($L101,EnemySkills!$A$4:$K$304,3,FALSE)
+(
 ($D$4*VLOOKUP($L101,EnemySkills!$A$4:$K$304,4,FALSE))
+($F$4*VLOOKUP($L101,EnemySkills!$A$4:$K$304,5,FALSE))
+($H$4*VLOOKUP($L101,EnemySkills!$A$4:$K$304,6,FALSE))
+($I$4*VLOOKUP($L101,EnemySkills!$A$4:$K$304,7,FALSE))
)-(
 (VLOOKUP(Z$30,$A$7:$T$26,16,FALSE)*VLOOKUP($L101,EnemySkills!$A$4:$K$304,8,FALSE))
+(VLOOKUP(Z$30,$A$7:$T$26,18,FALSE)*VLOOKUP($L101,EnemySkills!$A$4:$K$304,9,FALSE))
+(VLOOKUP(Z$30,$A$7:$T$26,19,FALSE)*VLOOKUP($L101,EnemySkills!$A$4:$K$304,10,FALSE))
+(VLOOKUP(Z$30,$A$7:$T$26,20,FALSE)*VLOOKUP($L101,EnemySkills!$A$4:$K$304,11,FALSE))
),0)</f>
        <v>#N/A</v>
      </c>
      <c r="AA101" s="60" t="e">
        <f ca="1">ROUND(VLOOKUP($L101,EnemySkills!$A$4:$K$304,3,FALSE)
+(
 ($D$4*VLOOKUP($L101,EnemySkills!$A$4:$K$304,4,FALSE))
+($F$4*VLOOKUP($L101,EnemySkills!$A$4:$K$304,5,FALSE))
+($H$4*VLOOKUP($L101,EnemySkills!$A$4:$K$304,6,FALSE))
+($I$4*VLOOKUP($L101,EnemySkills!$A$4:$K$304,7,FALSE))
)-(
 (VLOOKUP(AA$30,$A$7:$T$26,16,FALSE)*VLOOKUP($L101,EnemySkills!$A$4:$K$304,8,FALSE))
+(VLOOKUP(AA$30,$A$7:$T$26,18,FALSE)*VLOOKUP($L101,EnemySkills!$A$4:$K$304,9,FALSE))
+(VLOOKUP(AA$30,$A$7:$T$26,19,FALSE)*VLOOKUP($L101,EnemySkills!$A$4:$K$304,10,FALSE))
+(VLOOKUP(AA$30,$A$7:$T$26,20,FALSE)*VLOOKUP($L101,EnemySkills!$A$4:$K$304,11,FALSE))
),0)</f>
        <v>#N/A</v>
      </c>
      <c r="AB101" s="60" t="e">
        <f ca="1">ROUND(VLOOKUP($L101,EnemySkills!$A$4:$K$304,3,FALSE)
+(
 ($D$4*VLOOKUP($L101,EnemySkills!$A$4:$K$304,4,FALSE))
+($F$4*VLOOKUP($L101,EnemySkills!$A$4:$K$304,5,FALSE))
+($H$4*VLOOKUP($L101,EnemySkills!$A$4:$K$304,6,FALSE))
+($I$4*VLOOKUP($L101,EnemySkills!$A$4:$K$304,7,FALSE))
)-(
 (VLOOKUP(AB$30,$A$7:$T$26,16,FALSE)*VLOOKUP($L101,EnemySkills!$A$4:$K$304,8,FALSE))
+(VLOOKUP(AB$30,$A$7:$T$26,18,FALSE)*VLOOKUP($L101,EnemySkills!$A$4:$K$304,9,FALSE))
+(VLOOKUP(AB$30,$A$7:$T$26,19,FALSE)*VLOOKUP($L101,EnemySkills!$A$4:$K$304,10,FALSE))
+(VLOOKUP(AB$30,$A$7:$T$26,20,FALSE)*VLOOKUP($L101,EnemySkills!$A$4:$K$304,11,FALSE))
),0)</f>
        <v>#N/A</v>
      </c>
      <c r="AC101" s="60" t="e">
        <f ca="1">ROUND(VLOOKUP($L101,EnemySkills!$A$4:$K$304,3,FALSE)
+(
 ($D$4*VLOOKUP($L101,EnemySkills!$A$4:$K$304,4,FALSE))
+($F$4*VLOOKUP($L101,EnemySkills!$A$4:$K$304,5,FALSE))
+($H$4*VLOOKUP($L101,EnemySkills!$A$4:$K$304,6,FALSE))
+($I$4*VLOOKUP($L101,EnemySkills!$A$4:$K$304,7,FALSE))
)-(
 (VLOOKUP(AC$30,$A$7:$T$26,16,FALSE)*VLOOKUP($L101,EnemySkills!$A$4:$K$304,8,FALSE))
+(VLOOKUP(AC$30,$A$7:$T$26,18,FALSE)*VLOOKUP($L101,EnemySkills!$A$4:$K$304,9,FALSE))
+(VLOOKUP(AC$30,$A$7:$T$26,19,FALSE)*VLOOKUP($L101,EnemySkills!$A$4:$K$304,10,FALSE))
+(VLOOKUP(AC$30,$A$7:$T$26,20,FALSE)*VLOOKUP($L101,EnemySkills!$A$4:$K$304,11,FALSE))
),0)</f>
        <v>#N/A</v>
      </c>
      <c r="AD101" s="60" t="e">
        <f ca="1">ROUND(VLOOKUP($L101,EnemySkills!$A$4:$K$304,3,FALSE)
+(
 ($D$4*VLOOKUP($L101,EnemySkills!$A$4:$K$304,4,FALSE))
+($F$4*VLOOKUP($L101,EnemySkills!$A$4:$K$304,5,FALSE))
+($H$4*VLOOKUP($L101,EnemySkills!$A$4:$K$304,6,FALSE))
+($I$4*VLOOKUP($L101,EnemySkills!$A$4:$K$304,7,FALSE))
)-(
 (VLOOKUP(AD$30,$A$7:$T$26,16,FALSE)*VLOOKUP($L101,EnemySkills!$A$4:$K$304,8,FALSE))
+(VLOOKUP(AD$30,$A$7:$T$26,18,FALSE)*VLOOKUP($L101,EnemySkills!$A$4:$K$304,9,FALSE))
+(VLOOKUP(AD$30,$A$7:$T$26,19,FALSE)*VLOOKUP($L101,EnemySkills!$A$4:$K$304,10,FALSE))
+(VLOOKUP(AD$30,$A$7:$T$26,20,FALSE)*VLOOKUP($L101,EnemySkills!$A$4:$K$304,11,FALSE))
),0)</f>
        <v>#N/A</v>
      </c>
      <c r="AE101" s="60" t="e">
        <f ca="1">ROUND(VLOOKUP($L101,EnemySkills!$A$4:$K$304,3,FALSE)
+(
 ($D$4*VLOOKUP($L101,EnemySkills!$A$4:$K$304,4,FALSE))
+($F$4*VLOOKUP($L101,EnemySkills!$A$4:$K$304,5,FALSE))
+($H$4*VLOOKUP($L101,EnemySkills!$A$4:$K$304,6,FALSE))
+($I$4*VLOOKUP($L101,EnemySkills!$A$4:$K$304,7,FALSE))
)-(
 (VLOOKUP(AE$30,$A$7:$T$26,16,FALSE)*VLOOKUP($L101,EnemySkills!$A$4:$K$304,8,FALSE))
+(VLOOKUP(AE$30,$A$7:$T$26,18,FALSE)*VLOOKUP($L101,EnemySkills!$A$4:$K$304,9,FALSE))
+(VLOOKUP(AE$30,$A$7:$T$26,19,FALSE)*VLOOKUP($L101,EnemySkills!$A$4:$K$304,10,FALSE))
+(VLOOKUP(AE$30,$A$7:$T$26,20,FALSE)*VLOOKUP($L101,EnemySkills!$A$4:$K$304,11,FALSE))
),0)</f>
        <v>#N/A</v>
      </c>
      <c r="AF101" s="60" t="e">
        <f ca="1">ROUND(VLOOKUP($L101,EnemySkills!$A$4:$K$304,3,FALSE)
+(
 ($D$4*VLOOKUP($L101,EnemySkills!$A$4:$K$304,4,FALSE))
+($F$4*VLOOKUP($L101,EnemySkills!$A$4:$K$304,5,FALSE))
+($H$4*VLOOKUP($L101,EnemySkills!$A$4:$K$304,6,FALSE))
+($I$4*VLOOKUP($L101,EnemySkills!$A$4:$K$304,7,FALSE))
)-(
 (VLOOKUP(AF$30,$A$7:$T$26,16,FALSE)*VLOOKUP($L101,EnemySkills!$A$4:$K$304,8,FALSE))
+(VLOOKUP(AF$30,$A$7:$T$26,18,FALSE)*VLOOKUP($L101,EnemySkills!$A$4:$K$304,9,FALSE))
+(VLOOKUP(AF$30,$A$7:$T$26,19,FALSE)*VLOOKUP($L101,EnemySkills!$A$4:$K$304,10,FALSE))
+(VLOOKUP(AF$30,$A$7:$T$26,20,FALSE)*VLOOKUP($L101,EnemySkills!$A$4:$K$304,11,FALSE))
),0)</f>
        <v>#N/A</v>
      </c>
    </row>
    <row r="102" spans="1:32" x14ac:dyDescent="0.25">
      <c r="A102" s="45">
        <f>Skills!A75</f>
        <v>0</v>
      </c>
      <c r="B102" s="75" t="e">
        <f>VLOOKUP($A102,Skills!$A$4:$C$304,2,FALSE)</f>
        <v>#N/A</v>
      </c>
      <c r="C102" s="75"/>
      <c r="D102" s="59" t="e">
        <f>ROUND(VLOOKUP(A102,Skills!A75:K375,3,FALSE)
+((VLOOKUP(B102,$A$7:$T$26,15,FALSE)*VLOOKUP(A102,Skills!$A$4:$K$304,4,FALSE))
+(VLOOKUP(B102,$A$7:$T$26,17,FALSE)*VLOOKUP(A102,Skills!$A$4:$K$304,5,FALSE))
+(VLOOKUP(B102,$A$7:$T$26,19,FALSE)*VLOOKUP(A102,Skills!$A$4:$K$304,6,FALSE))
+(VLOOKUP(B102,$A$7:$T97,20,FALSE)*VLOOKUP(A102,Skills!$A$4:$K$304,7,FALSE)))
-(($E$4*VLOOKUP(A102,Skills!$A$4:$K$304,8,FALSE))
+($F$4*VLOOKUP(A102,Skills!$A$4:$K$304,9,FALSE))
+($H$4*VLOOKUP(A102,Skills!$A$4:$K$304,10,FALSE))
+($I$4*VLOOKUP(A102,Skills!$A$4:$K$304,11,FALSE))),0)</f>
        <v>#N/A</v>
      </c>
      <c r="E102" s="60" t="e">
        <f t="shared" si="9"/>
        <v>#N/A</v>
      </c>
      <c r="F102" s="59" t="e">
        <f>ROUND(VLOOKUP(A102,Skills!A75:K375,3,FALSE)
+(((VLOOKUP(B102,$A$7:$T$26,15,FALSE)*1.2)*VLOOKUP(A102,Skills!$A$4:$K$304,4,FALSE))
+((VLOOKUP(B102,$A$7:$T$26,17,FALSE)*1.2)*VLOOKUP(A102,Skills!$A$4:$K$304,5,FALSE))
+(VLOOKUP(B102,$A$7:$T$26,19,FALSE)*VLOOKUP(A102,Skills!$A$4:$K$304,6,FALSE))
+(VLOOKUP(B102,$A$7:$T97,20,FALSE)*VLOOKUP(A102,Skills!$A$4:$K$304,7,FALSE)))
-(($E$4*VLOOKUP(A102,Skills!$A$4:$K$304,8,FALSE))
+($F$4*VLOOKUP(A102,Skills!$A$4:$K$304,9,FALSE))
+($H$4*VLOOKUP(A102,Skills!$A$4:$K$304,10,FALSE))
+($I$4*VLOOKUP(A102,Skills!$A$4:$K$304,11,FALSE))),0)</f>
        <v>#N/A</v>
      </c>
      <c r="G102" s="60" t="e">
        <f>ROUND(VLOOKUP(A102,Skills!A75:K375,3,FALSE)
+(((VLOOKUP(B102,$A$7:$T$26,15,FALSE)*1.4)*VLOOKUP(A102,Skills!$A$4:$K$304,4,FALSE))
+((VLOOKUP(B102,$A$7:$T$26,17,FALSE)*1.4)*VLOOKUP(A102,Skills!$A$4:$K$304,5,FALSE))
+(VLOOKUP(B102,$A$7:$T$26,19,FALSE)*VLOOKUP(A102,Skills!$A$4:$K$304,6,FALSE))
+(VLOOKUP(B102,$A$7:$T97,20,FALSE)*VLOOKUP(A102,Skills!$A$4:$K$304,7,FALSE)))
-(($E$4*VLOOKUP(A102,Skills!$A$4:$K$304,8,FALSE))
+($F$4*VLOOKUP(A102,Skills!$A$4:$K$304,9,FALSE))
+($H$4*VLOOKUP(A102,Skills!$A$4:$K$304,10,FALSE))
+($I$4*VLOOKUP(A102,Skills!$A$4:$K$304,11,FALSE))),0)</f>
        <v>#N/A</v>
      </c>
      <c r="H102" s="59" t="e">
        <f>ROUND(VLOOKUP(A102,Skills!A75:K375,3,FALSE)
+((VLOOKUP(B102,$A$7:$T$26,15,FALSE)*VLOOKUP(A102,Skills!$A$4:$K$304,4,FALSE))
+(VLOOKUP(B102,$A$7:$T$26,17,FALSE)*VLOOKUP(A102,Skills!$A$4:$K$304,5,FALSE))
+(VLOOKUP(B102,$A$7:$T$26,19,FALSE)*VLOOKUP(A102,Skills!$A$4:$K$304,6,FALSE))
+(VLOOKUP(B102,$A$7:$T97,20,FALSE)*VLOOKUP(A102,Skills!$A$4:$K$304,7,FALSE)))
-((($E$4*1.2)*VLOOKUP(A102,Skills!$A$4:$K$304,8,FALSE))
+(($F$4*1.2)*VLOOKUP(A102,Skills!$A$4:$K$304,9,FALSE))
+($H$4*VLOOKUP(A102,Skills!$A$4:$K$304,10,FALSE))
+($I$4*VLOOKUP(A102,Skills!$A$4:$K$304,11,FALSE))),0)</f>
        <v>#N/A</v>
      </c>
      <c r="I102" s="61" t="e">
        <f>ROUND(VLOOKUP(A102,Skills!A75:K375,3,FALSE)
+((VLOOKUP(B102,$A$7:$T$26,15,FALSE)*VLOOKUP(A102,Skills!$A$4:$K$304,4,FALSE))
+(VLOOKUP(B102,$A$7:$T$26,17,FALSE)*VLOOKUP(A102,Skills!$A$4:$K$304,5,FALSE))
+(VLOOKUP(B102,$A$7:$T$26,19,FALSE)*VLOOKUP(A102,Skills!$A$4:$K$304,6,FALSE))
+(VLOOKUP(B102,$A$7:$T97,20,FALSE)*VLOOKUP(A102,Skills!$A$4:$K$304,7,FALSE)))
-((($E$4*1.4)*VLOOKUP(A102,Skills!$A$4:$K$304,8,FALSE))
+(($F$4*1.4)*VLOOKUP(A102,Skills!$A$4:$K$304,9,FALSE))
+($H$4*VLOOKUP(A102,Skills!$A$4:$K$304,10,FALSE))
+($I$4*VLOOKUP(A102,Skills!$A$4:$K$304,11,FALSE))),0)</f>
        <v>#N/A</v>
      </c>
      <c r="K102" s="68"/>
      <c r="L102" s="45">
        <f>EnemySkills!A75</f>
        <v>0</v>
      </c>
      <c r="M102" s="60" t="e">
        <f ca="1">ROUND(VLOOKUP($L102,EnemySkills!$A$4:$K$304,3,FALSE)
+(
 ($D$4*VLOOKUP($L102,EnemySkills!$A$4:$K$304,4,FALSE))
+($F$4*VLOOKUP($L102,EnemySkills!$A$4:$K$304,5,FALSE))
+($H$4*VLOOKUP($L102,EnemySkills!$A$4:$K$304,6,FALSE))
+($I$4*VLOOKUP($L102,EnemySkills!$A$4:$K$304,7,FALSE))
)-(
 (VLOOKUP(M$30,$A$7:$T$26,16,FALSE)*VLOOKUP($L102,EnemySkills!$A$4:$K$304,8,FALSE))
+(VLOOKUP(M$30,$A$7:$T$26,18,FALSE)*VLOOKUP($L102,EnemySkills!$A$4:$K$304,9,FALSE))
+(VLOOKUP(M$30,$A$7:$T$26,19,FALSE)*VLOOKUP($L102,EnemySkills!$A$4:$K$304,10,FALSE))
+(VLOOKUP(M$30,$A$7:$T$26,20,FALSE)*VLOOKUP($L102,EnemySkills!$A$4:$K$304,11,FALSE))
),0)</f>
        <v>#N/A</v>
      </c>
      <c r="N102" s="60" t="e">
        <f ca="1">ROUND(VLOOKUP($L102,EnemySkills!$A$4:$K$304,3,FALSE)
+(
 ($D$4*VLOOKUP($L102,EnemySkills!$A$4:$K$304,4,FALSE))
+($F$4*VLOOKUP($L102,EnemySkills!$A$4:$K$304,5,FALSE))
+($H$4*VLOOKUP($L102,EnemySkills!$A$4:$K$304,6,FALSE))
+($I$4*VLOOKUP($L102,EnemySkills!$A$4:$K$304,7,FALSE))
)-(
 (VLOOKUP(N$30,$A$7:$T$26,16,FALSE)*VLOOKUP($L102,EnemySkills!$A$4:$K$304,8,FALSE))
+(VLOOKUP(N$30,$A$7:$T$26,18,FALSE)*VLOOKUP($L102,EnemySkills!$A$4:$K$304,9,FALSE))
+(VLOOKUP(N$30,$A$7:$T$26,19,FALSE)*VLOOKUP($L102,EnemySkills!$A$4:$K$304,10,FALSE))
+(VLOOKUP(N$30,$A$7:$T$26,20,FALSE)*VLOOKUP($L102,EnemySkills!$A$4:$K$304,11,FALSE))
),0)</f>
        <v>#N/A</v>
      </c>
      <c r="O102" s="60" t="e">
        <f ca="1">ROUND(VLOOKUP($L102,EnemySkills!$A$4:$K$304,3,FALSE)
+(
 ($D$4*VLOOKUP($L102,EnemySkills!$A$4:$K$304,4,FALSE))
+($F$4*VLOOKUP($L102,EnemySkills!$A$4:$K$304,5,FALSE))
+($H$4*VLOOKUP($L102,EnemySkills!$A$4:$K$304,6,FALSE))
+($I$4*VLOOKUP($L102,EnemySkills!$A$4:$K$304,7,FALSE))
)-(
 (VLOOKUP(O$30,$A$7:$T$26,16,FALSE)*VLOOKUP($L102,EnemySkills!$A$4:$K$304,8,FALSE))
+(VLOOKUP(O$30,$A$7:$T$26,18,FALSE)*VLOOKUP($L102,EnemySkills!$A$4:$K$304,9,FALSE))
+(VLOOKUP(O$30,$A$7:$T$26,19,FALSE)*VLOOKUP($L102,EnemySkills!$A$4:$K$304,10,FALSE))
+(VLOOKUP(O$30,$A$7:$T$26,20,FALSE)*VLOOKUP($L102,EnemySkills!$A$4:$K$304,11,FALSE))
),0)</f>
        <v>#N/A</v>
      </c>
      <c r="P102" s="60" t="e">
        <f ca="1">ROUND(VLOOKUP($L102,EnemySkills!$A$4:$K$304,3,FALSE)
+(
 ($D$4*VLOOKUP($L102,EnemySkills!$A$4:$K$304,4,FALSE))
+($F$4*VLOOKUP($L102,EnemySkills!$A$4:$K$304,5,FALSE))
+($H$4*VLOOKUP($L102,EnemySkills!$A$4:$K$304,6,FALSE))
+($I$4*VLOOKUP($L102,EnemySkills!$A$4:$K$304,7,FALSE))
)-(
 (VLOOKUP(P$30,$A$7:$T$26,16,FALSE)*VLOOKUP($L102,EnemySkills!$A$4:$K$304,8,FALSE))
+(VLOOKUP(P$30,$A$7:$T$26,18,FALSE)*VLOOKUP($L102,EnemySkills!$A$4:$K$304,9,FALSE))
+(VLOOKUP(P$30,$A$7:$T$26,19,FALSE)*VLOOKUP($L102,EnemySkills!$A$4:$K$304,10,FALSE))
+(VLOOKUP(P$30,$A$7:$T$26,20,FALSE)*VLOOKUP($L102,EnemySkills!$A$4:$K$304,11,FALSE))
),0)</f>
        <v>#N/A</v>
      </c>
      <c r="Q102" s="60" t="e">
        <f ca="1">ROUND(VLOOKUP($L102,EnemySkills!$A$4:$K$304,3,FALSE)
+(
 ($D$4*VLOOKUP($L102,EnemySkills!$A$4:$K$304,4,FALSE))
+($F$4*VLOOKUP($L102,EnemySkills!$A$4:$K$304,5,FALSE))
+($H$4*VLOOKUP($L102,EnemySkills!$A$4:$K$304,6,FALSE))
+($I$4*VLOOKUP($L102,EnemySkills!$A$4:$K$304,7,FALSE))
)-(
 (VLOOKUP(Q$30,$A$7:$T$26,16,FALSE)*VLOOKUP($L102,EnemySkills!$A$4:$K$304,8,FALSE))
+(VLOOKUP(Q$30,$A$7:$T$26,18,FALSE)*VLOOKUP($L102,EnemySkills!$A$4:$K$304,9,FALSE))
+(VLOOKUP(Q$30,$A$7:$T$26,19,FALSE)*VLOOKUP($L102,EnemySkills!$A$4:$K$304,10,FALSE))
+(VLOOKUP(Q$30,$A$7:$T$26,20,FALSE)*VLOOKUP($L102,EnemySkills!$A$4:$K$304,11,FALSE))
),0)</f>
        <v>#N/A</v>
      </c>
      <c r="R102" s="60" t="e">
        <f ca="1">ROUND(VLOOKUP($L102,EnemySkills!$A$4:$K$304,3,FALSE)
+(
 ($D$4*VLOOKUP($L102,EnemySkills!$A$4:$K$304,4,FALSE))
+($F$4*VLOOKUP($L102,EnemySkills!$A$4:$K$304,5,FALSE))
+($H$4*VLOOKUP($L102,EnemySkills!$A$4:$K$304,6,FALSE))
+($I$4*VLOOKUP($L102,EnemySkills!$A$4:$K$304,7,FALSE))
)-(
 (VLOOKUP(R$30,$A$7:$T$26,16,FALSE)*VLOOKUP($L102,EnemySkills!$A$4:$K$304,8,FALSE))
+(VLOOKUP(R$30,$A$7:$T$26,18,FALSE)*VLOOKUP($L102,EnemySkills!$A$4:$K$304,9,FALSE))
+(VLOOKUP(R$30,$A$7:$T$26,19,FALSE)*VLOOKUP($L102,EnemySkills!$A$4:$K$304,10,FALSE))
+(VLOOKUP(R$30,$A$7:$T$26,20,FALSE)*VLOOKUP($L102,EnemySkills!$A$4:$K$304,11,FALSE))
),0)</f>
        <v>#N/A</v>
      </c>
      <c r="S102" s="60" t="e">
        <f ca="1">ROUND(VLOOKUP($L102,EnemySkills!$A$4:$K$304,3,FALSE)
+(
 ($D$4*VLOOKUP($L102,EnemySkills!$A$4:$K$304,4,FALSE))
+($F$4*VLOOKUP($L102,EnemySkills!$A$4:$K$304,5,FALSE))
+($H$4*VLOOKUP($L102,EnemySkills!$A$4:$K$304,6,FALSE))
+($I$4*VLOOKUP($L102,EnemySkills!$A$4:$K$304,7,FALSE))
)-(
 (VLOOKUP(S$30,$A$7:$T$26,16,FALSE)*VLOOKUP($L102,EnemySkills!$A$4:$K$304,8,FALSE))
+(VLOOKUP(S$30,$A$7:$T$26,18,FALSE)*VLOOKUP($L102,EnemySkills!$A$4:$K$304,9,FALSE))
+(VLOOKUP(S$30,$A$7:$T$26,19,FALSE)*VLOOKUP($L102,EnemySkills!$A$4:$K$304,10,FALSE))
+(VLOOKUP(S$30,$A$7:$T$26,20,FALSE)*VLOOKUP($L102,EnemySkills!$A$4:$K$304,11,FALSE))
),0)</f>
        <v>#N/A</v>
      </c>
      <c r="T102" s="60" t="e">
        <f ca="1">ROUND(VLOOKUP($L102,EnemySkills!$A$4:$K$304,3,FALSE)
+(
 ($D$4*VLOOKUP($L102,EnemySkills!$A$4:$K$304,4,FALSE))
+($F$4*VLOOKUP($L102,EnemySkills!$A$4:$K$304,5,FALSE))
+($H$4*VLOOKUP($L102,EnemySkills!$A$4:$K$304,6,FALSE))
+($I$4*VLOOKUP($L102,EnemySkills!$A$4:$K$304,7,FALSE))
)-(
 (VLOOKUP(T$30,$A$7:$T$26,16,FALSE)*VLOOKUP($L102,EnemySkills!$A$4:$K$304,8,FALSE))
+(VLOOKUP(T$30,$A$7:$T$26,18,FALSE)*VLOOKUP($L102,EnemySkills!$A$4:$K$304,9,FALSE))
+(VLOOKUP(T$30,$A$7:$T$26,19,FALSE)*VLOOKUP($L102,EnemySkills!$A$4:$K$304,10,FALSE))
+(VLOOKUP(T$30,$A$7:$T$26,20,FALSE)*VLOOKUP($L102,EnemySkills!$A$4:$K$304,11,FALSE))
),0)</f>
        <v>#N/A</v>
      </c>
      <c r="U102" s="60" t="e">
        <f ca="1">ROUND(VLOOKUP($L102,EnemySkills!$A$4:$K$304,3,FALSE)
+(
 ($D$4*VLOOKUP($L102,EnemySkills!$A$4:$K$304,4,FALSE))
+($F$4*VLOOKUP($L102,EnemySkills!$A$4:$K$304,5,FALSE))
+($H$4*VLOOKUP($L102,EnemySkills!$A$4:$K$304,6,FALSE))
+($I$4*VLOOKUP($L102,EnemySkills!$A$4:$K$304,7,FALSE))
)-(
 (VLOOKUP(U$30,$A$7:$T$26,16,FALSE)*VLOOKUP($L102,EnemySkills!$A$4:$K$304,8,FALSE))
+(VLOOKUP(U$30,$A$7:$T$26,18,FALSE)*VLOOKUP($L102,EnemySkills!$A$4:$K$304,9,FALSE))
+(VLOOKUP(U$30,$A$7:$T$26,19,FALSE)*VLOOKUP($L102,EnemySkills!$A$4:$K$304,10,FALSE))
+(VLOOKUP(U$30,$A$7:$T$26,20,FALSE)*VLOOKUP($L102,EnemySkills!$A$4:$K$304,11,FALSE))
),0)</f>
        <v>#N/A</v>
      </c>
      <c r="V102" s="60" t="e">
        <f ca="1">ROUND(VLOOKUP($L102,EnemySkills!$A$4:$K$304,3,FALSE)
+(
 ($D$4*VLOOKUP($L102,EnemySkills!$A$4:$K$304,4,FALSE))
+($F$4*VLOOKUP($L102,EnemySkills!$A$4:$K$304,5,FALSE))
+($H$4*VLOOKUP($L102,EnemySkills!$A$4:$K$304,6,FALSE))
+($I$4*VLOOKUP($L102,EnemySkills!$A$4:$K$304,7,FALSE))
)-(
 (VLOOKUP(V$30,$A$7:$T$26,16,FALSE)*VLOOKUP($L102,EnemySkills!$A$4:$K$304,8,FALSE))
+(VLOOKUP(V$30,$A$7:$T$26,18,FALSE)*VLOOKUP($L102,EnemySkills!$A$4:$K$304,9,FALSE))
+(VLOOKUP(V$30,$A$7:$T$26,19,FALSE)*VLOOKUP($L102,EnemySkills!$A$4:$K$304,10,FALSE))
+(VLOOKUP(V$30,$A$7:$T$26,20,FALSE)*VLOOKUP($L102,EnemySkills!$A$4:$K$304,11,FALSE))
),0)</f>
        <v>#N/A</v>
      </c>
      <c r="W102" s="60" t="e">
        <f ca="1">ROUND(VLOOKUP($L102,EnemySkills!$A$4:$K$304,3,FALSE)
+(
 ($D$4*VLOOKUP($L102,EnemySkills!$A$4:$K$304,4,FALSE))
+($F$4*VLOOKUP($L102,EnemySkills!$A$4:$K$304,5,FALSE))
+($H$4*VLOOKUP($L102,EnemySkills!$A$4:$K$304,6,FALSE))
+($I$4*VLOOKUP($L102,EnemySkills!$A$4:$K$304,7,FALSE))
)-(
 (VLOOKUP(W$30,$A$7:$T$26,16,FALSE)*VLOOKUP($L102,EnemySkills!$A$4:$K$304,8,FALSE))
+(VLOOKUP(W$30,$A$7:$T$26,18,FALSE)*VLOOKUP($L102,EnemySkills!$A$4:$K$304,9,FALSE))
+(VLOOKUP(W$30,$A$7:$T$26,19,FALSE)*VLOOKUP($L102,EnemySkills!$A$4:$K$304,10,FALSE))
+(VLOOKUP(W$30,$A$7:$T$26,20,FALSE)*VLOOKUP($L102,EnemySkills!$A$4:$K$304,11,FALSE))
),0)</f>
        <v>#N/A</v>
      </c>
      <c r="X102" s="60" t="e">
        <f ca="1">ROUND(VLOOKUP($L102,EnemySkills!$A$4:$K$304,3,FALSE)
+(
 ($D$4*VLOOKUP($L102,EnemySkills!$A$4:$K$304,4,FALSE))
+($F$4*VLOOKUP($L102,EnemySkills!$A$4:$K$304,5,FALSE))
+($H$4*VLOOKUP($L102,EnemySkills!$A$4:$K$304,6,FALSE))
+($I$4*VLOOKUP($L102,EnemySkills!$A$4:$K$304,7,FALSE))
)-(
 (VLOOKUP(X$30,$A$7:$T$26,16,FALSE)*VLOOKUP($L102,EnemySkills!$A$4:$K$304,8,FALSE))
+(VLOOKUP(X$30,$A$7:$T$26,18,FALSE)*VLOOKUP($L102,EnemySkills!$A$4:$K$304,9,FALSE))
+(VLOOKUP(X$30,$A$7:$T$26,19,FALSE)*VLOOKUP($L102,EnemySkills!$A$4:$K$304,10,FALSE))
+(VLOOKUP(X$30,$A$7:$T$26,20,FALSE)*VLOOKUP($L102,EnemySkills!$A$4:$K$304,11,FALSE))
),0)</f>
        <v>#N/A</v>
      </c>
      <c r="Y102" s="60" t="e">
        <f ca="1">ROUND(VLOOKUP($L102,EnemySkills!$A$4:$K$304,3,FALSE)
+(
 ($D$4*VLOOKUP($L102,EnemySkills!$A$4:$K$304,4,FALSE))
+($F$4*VLOOKUP($L102,EnemySkills!$A$4:$K$304,5,FALSE))
+($H$4*VLOOKUP($L102,EnemySkills!$A$4:$K$304,6,FALSE))
+($I$4*VLOOKUP($L102,EnemySkills!$A$4:$K$304,7,FALSE))
)-(
 (VLOOKUP(Y$30,$A$7:$T$26,16,FALSE)*VLOOKUP($L102,EnemySkills!$A$4:$K$304,8,FALSE))
+(VLOOKUP(Y$30,$A$7:$T$26,18,FALSE)*VLOOKUP($L102,EnemySkills!$A$4:$K$304,9,FALSE))
+(VLOOKUP(Y$30,$A$7:$T$26,19,FALSE)*VLOOKUP($L102,EnemySkills!$A$4:$K$304,10,FALSE))
+(VLOOKUP(Y$30,$A$7:$T$26,20,FALSE)*VLOOKUP($L102,EnemySkills!$A$4:$K$304,11,FALSE))
),0)</f>
        <v>#N/A</v>
      </c>
      <c r="Z102" s="60" t="e">
        <f ca="1">ROUND(VLOOKUP($L102,EnemySkills!$A$4:$K$304,3,FALSE)
+(
 ($D$4*VLOOKUP($L102,EnemySkills!$A$4:$K$304,4,FALSE))
+($F$4*VLOOKUP($L102,EnemySkills!$A$4:$K$304,5,FALSE))
+($H$4*VLOOKUP($L102,EnemySkills!$A$4:$K$304,6,FALSE))
+($I$4*VLOOKUP($L102,EnemySkills!$A$4:$K$304,7,FALSE))
)-(
 (VLOOKUP(Z$30,$A$7:$T$26,16,FALSE)*VLOOKUP($L102,EnemySkills!$A$4:$K$304,8,FALSE))
+(VLOOKUP(Z$30,$A$7:$T$26,18,FALSE)*VLOOKUP($L102,EnemySkills!$A$4:$K$304,9,FALSE))
+(VLOOKUP(Z$30,$A$7:$T$26,19,FALSE)*VLOOKUP($L102,EnemySkills!$A$4:$K$304,10,FALSE))
+(VLOOKUP(Z$30,$A$7:$T$26,20,FALSE)*VLOOKUP($L102,EnemySkills!$A$4:$K$304,11,FALSE))
),0)</f>
        <v>#N/A</v>
      </c>
      <c r="AA102" s="60" t="e">
        <f ca="1">ROUND(VLOOKUP($L102,EnemySkills!$A$4:$K$304,3,FALSE)
+(
 ($D$4*VLOOKUP($L102,EnemySkills!$A$4:$K$304,4,FALSE))
+($F$4*VLOOKUP($L102,EnemySkills!$A$4:$K$304,5,FALSE))
+($H$4*VLOOKUP($L102,EnemySkills!$A$4:$K$304,6,FALSE))
+($I$4*VLOOKUP($L102,EnemySkills!$A$4:$K$304,7,FALSE))
)-(
 (VLOOKUP(AA$30,$A$7:$T$26,16,FALSE)*VLOOKUP($L102,EnemySkills!$A$4:$K$304,8,FALSE))
+(VLOOKUP(AA$30,$A$7:$T$26,18,FALSE)*VLOOKUP($L102,EnemySkills!$A$4:$K$304,9,FALSE))
+(VLOOKUP(AA$30,$A$7:$T$26,19,FALSE)*VLOOKUP($L102,EnemySkills!$A$4:$K$304,10,FALSE))
+(VLOOKUP(AA$30,$A$7:$T$26,20,FALSE)*VLOOKUP($L102,EnemySkills!$A$4:$K$304,11,FALSE))
),0)</f>
        <v>#N/A</v>
      </c>
      <c r="AB102" s="60" t="e">
        <f ca="1">ROUND(VLOOKUP($L102,EnemySkills!$A$4:$K$304,3,FALSE)
+(
 ($D$4*VLOOKUP($L102,EnemySkills!$A$4:$K$304,4,FALSE))
+($F$4*VLOOKUP($L102,EnemySkills!$A$4:$K$304,5,FALSE))
+($H$4*VLOOKUP($L102,EnemySkills!$A$4:$K$304,6,FALSE))
+($I$4*VLOOKUP($L102,EnemySkills!$A$4:$K$304,7,FALSE))
)-(
 (VLOOKUP(AB$30,$A$7:$T$26,16,FALSE)*VLOOKUP($L102,EnemySkills!$A$4:$K$304,8,FALSE))
+(VLOOKUP(AB$30,$A$7:$T$26,18,FALSE)*VLOOKUP($L102,EnemySkills!$A$4:$K$304,9,FALSE))
+(VLOOKUP(AB$30,$A$7:$T$26,19,FALSE)*VLOOKUP($L102,EnemySkills!$A$4:$K$304,10,FALSE))
+(VLOOKUP(AB$30,$A$7:$T$26,20,FALSE)*VLOOKUP($L102,EnemySkills!$A$4:$K$304,11,FALSE))
),0)</f>
        <v>#N/A</v>
      </c>
      <c r="AC102" s="60" t="e">
        <f ca="1">ROUND(VLOOKUP($L102,EnemySkills!$A$4:$K$304,3,FALSE)
+(
 ($D$4*VLOOKUP($L102,EnemySkills!$A$4:$K$304,4,FALSE))
+($F$4*VLOOKUP($L102,EnemySkills!$A$4:$K$304,5,FALSE))
+($H$4*VLOOKUP($L102,EnemySkills!$A$4:$K$304,6,FALSE))
+($I$4*VLOOKUP($L102,EnemySkills!$A$4:$K$304,7,FALSE))
)-(
 (VLOOKUP(AC$30,$A$7:$T$26,16,FALSE)*VLOOKUP($L102,EnemySkills!$A$4:$K$304,8,FALSE))
+(VLOOKUP(AC$30,$A$7:$T$26,18,FALSE)*VLOOKUP($L102,EnemySkills!$A$4:$K$304,9,FALSE))
+(VLOOKUP(AC$30,$A$7:$T$26,19,FALSE)*VLOOKUP($L102,EnemySkills!$A$4:$K$304,10,FALSE))
+(VLOOKUP(AC$30,$A$7:$T$26,20,FALSE)*VLOOKUP($L102,EnemySkills!$A$4:$K$304,11,FALSE))
),0)</f>
        <v>#N/A</v>
      </c>
      <c r="AD102" s="60" t="e">
        <f ca="1">ROUND(VLOOKUP($L102,EnemySkills!$A$4:$K$304,3,FALSE)
+(
 ($D$4*VLOOKUP($L102,EnemySkills!$A$4:$K$304,4,FALSE))
+($F$4*VLOOKUP($L102,EnemySkills!$A$4:$K$304,5,FALSE))
+($H$4*VLOOKUP($L102,EnemySkills!$A$4:$K$304,6,FALSE))
+($I$4*VLOOKUP($L102,EnemySkills!$A$4:$K$304,7,FALSE))
)-(
 (VLOOKUP(AD$30,$A$7:$T$26,16,FALSE)*VLOOKUP($L102,EnemySkills!$A$4:$K$304,8,FALSE))
+(VLOOKUP(AD$30,$A$7:$T$26,18,FALSE)*VLOOKUP($L102,EnemySkills!$A$4:$K$304,9,FALSE))
+(VLOOKUP(AD$30,$A$7:$T$26,19,FALSE)*VLOOKUP($L102,EnemySkills!$A$4:$K$304,10,FALSE))
+(VLOOKUP(AD$30,$A$7:$T$26,20,FALSE)*VLOOKUP($L102,EnemySkills!$A$4:$K$304,11,FALSE))
),0)</f>
        <v>#N/A</v>
      </c>
      <c r="AE102" s="60" t="e">
        <f ca="1">ROUND(VLOOKUP($L102,EnemySkills!$A$4:$K$304,3,FALSE)
+(
 ($D$4*VLOOKUP($L102,EnemySkills!$A$4:$K$304,4,FALSE))
+($F$4*VLOOKUP($L102,EnemySkills!$A$4:$K$304,5,FALSE))
+($H$4*VLOOKUP($L102,EnemySkills!$A$4:$K$304,6,FALSE))
+($I$4*VLOOKUP($L102,EnemySkills!$A$4:$K$304,7,FALSE))
)-(
 (VLOOKUP(AE$30,$A$7:$T$26,16,FALSE)*VLOOKUP($L102,EnemySkills!$A$4:$K$304,8,FALSE))
+(VLOOKUP(AE$30,$A$7:$T$26,18,FALSE)*VLOOKUP($L102,EnemySkills!$A$4:$K$304,9,FALSE))
+(VLOOKUP(AE$30,$A$7:$T$26,19,FALSE)*VLOOKUP($L102,EnemySkills!$A$4:$K$304,10,FALSE))
+(VLOOKUP(AE$30,$A$7:$T$26,20,FALSE)*VLOOKUP($L102,EnemySkills!$A$4:$K$304,11,FALSE))
),0)</f>
        <v>#N/A</v>
      </c>
      <c r="AF102" s="60" t="e">
        <f ca="1">ROUND(VLOOKUP($L102,EnemySkills!$A$4:$K$304,3,FALSE)
+(
 ($D$4*VLOOKUP($L102,EnemySkills!$A$4:$K$304,4,FALSE))
+($F$4*VLOOKUP($L102,EnemySkills!$A$4:$K$304,5,FALSE))
+($H$4*VLOOKUP($L102,EnemySkills!$A$4:$K$304,6,FALSE))
+($I$4*VLOOKUP($L102,EnemySkills!$A$4:$K$304,7,FALSE))
)-(
 (VLOOKUP(AF$30,$A$7:$T$26,16,FALSE)*VLOOKUP($L102,EnemySkills!$A$4:$K$304,8,FALSE))
+(VLOOKUP(AF$30,$A$7:$T$26,18,FALSE)*VLOOKUP($L102,EnemySkills!$A$4:$K$304,9,FALSE))
+(VLOOKUP(AF$30,$A$7:$T$26,19,FALSE)*VLOOKUP($L102,EnemySkills!$A$4:$K$304,10,FALSE))
+(VLOOKUP(AF$30,$A$7:$T$26,20,FALSE)*VLOOKUP($L102,EnemySkills!$A$4:$K$304,11,FALSE))
),0)</f>
        <v>#N/A</v>
      </c>
    </row>
    <row r="103" spans="1:32" x14ac:dyDescent="0.25">
      <c r="A103" s="45">
        <f>Skills!A76</f>
        <v>0</v>
      </c>
      <c r="B103" s="75" t="e">
        <f>VLOOKUP($A103,Skills!$A$4:$C$304,2,FALSE)</f>
        <v>#N/A</v>
      </c>
      <c r="C103" s="75"/>
      <c r="D103" s="59" t="e">
        <f>ROUND(VLOOKUP(A103,Skills!A76:K376,3,FALSE)
+((VLOOKUP(B103,$A$7:$T$26,15,FALSE)*VLOOKUP(A103,Skills!$A$4:$K$304,4,FALSE))
+(VLOOKUP(B103,$A$7:$T$26,17,FALSE)*VLOOKUP(A103,Skills!$A$4:$K$304,5,FALSE))
+(VLOOKUP(B103,$A$7:$T$26,19,FALSE)*VLOOKUP(A103,Skills!$A$4:$K$304,6,FALSE))
+(VLOOKUP(B103,$A$7:$T98,20,FALSE)*VLOOKUP(A103,Skills!$A$4:$K$304,7,FALSE)))
-(($E$4*VLOOKUP(A103,Skills!$A$4:$K$304,8,FALSE))
+($F$4*VLOOKUP(A103,Skills!$A$4:$K$304,9,FALSE))
+($H$4*VLOOKUP(A103,Skills!$A$4:$K$304,10,FALSE))
+($I$4*VLOOKUP(A103,Skills!$A$4:$K$304,11,FALSE))),0)</f>
        <v>#N/A</v>
      </c>
      <c r="E103" s="60" t="e">
        <f t="shared" si="9"/>
        <v>#N/A</v>
      </c>
      <c r="F103" s="59" t="e">
        <f>ROUND(VLOOKUP(A103,Skills!A76:K376,3,FALSE)
+(((VLOOKUP(B103,$A$7:$T$26,15,FALSE)*1.2)*VLOOKUP(A103,Skills!$A$4:$K$304,4,FALSE))
+((VLOOKUP(B103,$A$7:$T$26,17,FALSE)*1.2)*VLOOKUP(A103,Skills!$A$4:$K$304,5,FALSE))
+(VLOOKUP(B103,$A$7:$T$26,19,FALSE)*VLOOKUP(A103,Skills!$A$4:$K$304,6,FALSE))
+(VLOOKUP(B103,$A$7:$T98,20,FALSE)*VLOOKUP(A103,Skills!$A$4:$K$304,7,FALSE)))
-(($E$4*VLOOKUP(A103,Skills!$A$4:$K$304,8,FALSE))
+($F$4*VLOOKUP(A103,Skills!$A$4:$K$304,9,FALSE))
+($H$4*VLOOKUP(A103,Skills!$A$4:$K$304,10,FALSE))
+($I$4*VLOOKUP(A103,Skills!$A$4:$K$304,11,FALSE))),0)</f>
        <v>#N/A</v>
      </c>
      <c r="G103" s="60" t="e">
        <f>ROUND(VLOOKUP(A103,Skills!A76:K376,3,FALSE)
+(((VLOOKUP(B103,$A$7:$T$26,15,FALSE)*1.4)*VLOOKUP(A103,Skills!$A$4:$K$304,4,FALSE))
+((VLOOKUP(B103,$A$7:$T$26,17,FALSE)*1.4)*VLOOKUP(A103,Skills!$A$4:$K$304,5,FALSE))
+(VLOOKUP(B103,$A$7:$T$26,19,FALSE)*VLOOKUP(A103,Skills!$A$4:$K$304,6,FALSE))
+(VLOOKUP(B103,$A$7:$T98,20,FALSE)*VLOOKUP(A103,Skills!$A$4:$K$304,7,FALSE)))
-(($E$4*VLOOKUP(A103,Skills!$A$4:$K$304,8,FALSE))
+($F$4*VLOOKUP(A103,Skills!$A$4:$K$304,9,FALSE))
+($H$4*VLOOKUP(A103,Skills!$A$4:$K$304,10,FALSE))
+($I$4*VLOOKUP(A103,Skills!$A$4:$K$304,11,FALSE))),0)</f>
        <v>#N/A</v>
      </c>
      <c r="H103" s="59" t="e">
        <f>ROUND(VLOOKUP(A103,Skills!A76:K376,3,FALSE)
+((VLOOKUP(B103,$A$7:$T$26,15,FALSE)*VLOOKUP(A103,Skills!$A$4:$K$304,4,FALSE))
+(VLOOKUP(B103,$A$7:$T$26,17,FALSE)*VLOOKUP(A103,Skills!$A$4:$K$304,5,FALSE))
+(VLOOKUP(B103,$A$7:$T$26,19,FALSE)*VLOOKUP(A103,Skills!$A$4:$K$304,6,FALSE))
+(VLOOKUP(B103,$A$7:$T98,20,FALSE)*VLOOKUP(A103,Skills!$A$4:$K$304,7,FALSE)))
-((($E$4*1.2)*VLOOKUP(A103,Skills!$A$4:$K$304,8,FALSE))
+(($F$4*1.2)*VLOOKUP(A103,Skills!$A$4:$K$304,9,FALSE))
+($H$4*VLOOKUP(A103,Skills!$A$4:$K$304,10,FALSE))
+($I$4*VLOOKUP(A103,Skills!$A$4:$K$304,11,FALSE))),0)</f>
        <v>#N/A</v>
      </c>
      <c r="I103" s="61" t="e">
        <f>ROUND(VLOOKUP(A103,Skills!A76:K376,3,FALSE)
+((VLOOKUP(B103,$A$7:$T$26,15,FALSE)*VLOOKUP(A103,Skills!$A$4:$K$304,4,FALSE))
+(VLOOKUP(B103,$A$7:$T$26,17,FALSE)*VLOOKUP(A103,Skills!$A$4:$K$304,5,FALSE))
+(VLOOKUP(B103,$A$7:$T$26,19,FALSE)*VLOOKUP(A103,Skills!$A$4:$K$304,6,FALSE))
+(VLOOKUP(B103,$A$7:$T98,20,FALSE)*VLOOKUP(A103,Skills!$A$4:$K$304,7,FALSE)))
-((($E$4*1.4)*VLOOKUP(A103,Skills!$A$4:$K$304,8,FALSE))
+(($F$4*1.4)*VLOOKUP(A103,Skills!$A$4:$K$304,9,FALSE))
+($H$4*VLOOKUP(A103,Skills!$A$4:$K$304,10,FALSE))
+($I$4*VLOOKUP(A103,Skills!$A$4:$K$304,11,FALSE))),0)</f>
        <v>#N/A</v>
      </c>
      <c r="K103" s="68"/>
      <c r="L103" s="45">
        <f>EnemySkills!A76</f>
        <v>0</v>
      </c>
      <c r="M103" s="60" t="e">
        <f ca="1">ROUND(VLOOKUP($L103,EnemySkills!$A$4:$K$304,3,FALSE)
+(
 ($D$4*VLOOKUP($L103,EnemySkills!$A$4:$K$304,4,FALSE))
+($F$4*VLOOKUP($L103,EnemySkills!$A$4:$K$304,5,FALSE))
+($H$4*VLOOKUP($L103,EnemySkills!$A$4:$K$304,6,FALSE))
+($I$4*VLOOKUP($L103,EnemySkills!$A$4:$K$304,7,FALSE))
)-(
 (VLOOKUP(M$30,$A$7:$T$26,16,FALSE)*VLOOKUP($L103,EnemySkills!$A$4:$K$304,8,FALSE))
+(VLOOKUP(M$30,$A$7:$T$26,18,FALSE)*VLOOKUP($L103,EnemySkills!$A$4:$K$304,9,FALSE))
+(VLOOKUP(M$30,$A$7:$T$26,19,FALSE)*VLOOKUP($L103,EnemySkills!$A$4:$K$304,10,FALSE))
+(VLOOKUP(M$30,$A$7:$T$26,20,FALSE)*VLOOKUP($L103,EnemySkills!$A$4:$K$304,11,FALSE))
),0)</f>
        <v>#N/A</v>
      </c>
      <c r="N103" s="60" t="e">
        <f ca="1">ROUND(VLOOKUP($L103,EnemySkills!$A$4:$K$304,3,FALSE)
+(
 ($D$4*VLOOKUP($L103,EnemySkills!$A$4:$K$304,4,FALSE))
+($F$4*VLOOKUP($L103,EnemySkills!$A$4:$K$304,5,FALSE))
+($H$4*VLOOKUP($L103,EnemySkills!$A$4:$K$304,6,FALSE))
+($I$4*VLOOKUP($L103,EnemySkills!$A$4:$K$304,7,FALSE))
)-(
 (VLOOKUP(N$30,$A$7:$T$26,16,FALSE)*VLOOKUP($L103,EnemySkills!$A$4:$K$304,8,FALSE))
+(VLOOKUP(N$30,$A$7:$T$26,18,FALSE)*VLOOKUP($L103,EnemySkills!$A$4:$K$304,9,FALSE))
+(VLOOKUP(N$30,$A$7:$T$26,19,FALSE)*VLOOKUP($L103,EnemySkills!$A$4:$K$304,10,FALSE))
+(VLOOKUP(N$30,$A$7:$T$26,20,FALSE)*VLOOKUP($L103,EnemySkills!$A$4:$K$304,11,FALSE))
),0)</f>
        <v>#N/A</v>
      </c>
      <c r="O103" s="60" t="e">
        <f ca="1">ROUND(VLOOKUP($L103,EnemySkills!$A$4:$K$304,3,FALSE)
+(
 ($D$4*VLOOKUP($L103,EnemySkills!$A$4:$K$304,4,FALSE))
+($F$4*VLOOKUP($L103,EnemySkills!$A$4:$K$304,5,FALSE))
+($H$4*VLOOKUP($L103,EnemySkills!$A$4:$K$304,6,FALSE))
+($I$4*VLOOKUP($L103,EnemySkills!$A$4:$K$304,7,FALSE))
)-(
 (VLOOKUP(O$30,$A$7:$T$26,16,FALSE)*VLOOKUP($L103,EnemySkills!$A$4:$K$304,8,FALSE))
+(VLOOKUP(O$30,$A$7:$T$26,18,FALSE)*VLOOKUP($L103,EnemySkills!$A$4:$K$304,9,FALSE))
+(VLOOKUP(O$30,$A$7:$T$26,19,FALSE)*VLOOKUP($L103,EnemySkills!$A$4:$K$304,10,FALSE))
+(VLOOKUP(O$30,$A$7:$T$26,20,FALSE)*VLOOKUP($L103,EnemySkills!$A$4:$K$304,11,FALSE))
),0)</f>
        <v>#N/A</v>
      </c>
      <c r="P103" s="60" t="e">
        <f ca="1">ROUND(VLOOKUP($L103,EnemySkills!$A$4:$K$304,3,FALSE)
+(
 ($D$4*VLOOKUP($L103,EnemySkills!$A$4:$K$304,4,FALSE))
+($F$4*VLOOKUP($L103,EnemySkills!$A$4:$K$304,5,FALSE))
+($H$4*VLOOKUP($L103,EnemySkills!$A$4:$K$304,6,FALSE))
+($I$4*VLOOKUP($L103,EnemySkills!$A$4:$K$304,7,FALSE))
)-(
 (VLOOKUP(P$30,$A$7:$T$26,16,FALSE)*VLOOKUP($L103,EnemySkills!$A$4:$K$304,8,FALSE))
+(VLOOKUP(P$30,$A$7:$T$26,18,FALSE)*VLOOKUP($L103,EnemySkills!$A$4:$K$304,9,FALSE))
+(VLOOKUP(P$30,$A$7:$T$26,19,FALSE)*VLOOKUP($L103,EnemySkills!$A$4:$K$304,10,FALSE))
+(VLOOKUP(P$30,$A$7:$T$26,20,FALSE)*VLOOKUP($L103,EnemySkills!$A$4:$K$304,11,FALSE))
),0)</f>
        <v>#N/A</v>
      </c>
      <c r="Q103" s="60" t="e">
        <f ca="1">ROUND(VLOOKUP($L103,EnemySkills!$A$4:$K$304,3,FALSE)
+(
 ($D$4*VLOOKUP($L103,EnemySkills!$A$4:$K$304,4,FALSE))
+($F$4*VLOOKUP($L103,EnemySkills!$A$4:$K$304,5,FALSE))
+($H$4*VLOOKUP($L103,EnemySkills!$A$4:$K$304,6,FALSE))
+($I$4*VLOOKUP($L103,EnemySkills!$A$4:$K$304,7,FALSE))
)-(
 (VLOOKUP(Q$30,$A$7:$T$26,16,FALSE)*VLOOKUP($L103,EnemySkills!$A$4:$K$304,8,FALSE))
+(VLOOKUP(Q$30,$A$7:$T$26,18,FALSE)*VLOOKUP($L103,EnemySkills!$A$4:$K$304,9,FALSE))
+(VLOOKUP(Q$30,$A$7:$T$26,19,FALSE)*VLOOKUP($L103,EnemySkills!$A$4:$K$304,10,FALSE))
+(VLOOKUP(Q$30,$A$7:$T$26,20,FALSE)*VLOOKUP($L103,EnemySkills!$A$4:$K$304,11,FALSE))
),0)</f>
        <v>#N/A</v>
      </c>
      <c r="R103" s="60" t="e">
        <f ca="1">ROUND(VLOOKUP($L103,EnemySkills!$A$4:$K$304,3,FALSE)
+(
 ($D$4*VLOOKUP($L103,EnemySkills!$A$4:$K$304,4,FALSE))
+($F$4*VLOOKUP($L103,EnemySkills!$A$4:$K$304,5,FALSE))
+($H$4*VLOOKUP($L103,EnemySkills!$A$4:$K$304,6,FALSE))
+($I$4*VLOOKUP($L103,EnemySkills!$A$4:$K$304,7,FALSE))
)-(
 (VLOOKUP(R$30,$A$7:$T$26,16,FALSE)*VLOOKUP($L103,EnemySkills!$A$4:$K$304,8,FALSE))
+(VLOOKUP(R$30,$A$7:$T$26,18,FALSE)*VLOOKUP($L103,EnemySkills!$A$4:$K$304,9,FALSE))
+(VLOOKUP(R$30,$A$7:$T$26,19,FALSE)*VLOOKUP($L103,EnemySkills!$A$4:$K$304,10,FALSE))
+(VLOOKUP(R$30,$A$7:$T$26,20,FALSE)*VLOOKUP($L103,EnemySkills!$A$4:$K$304,11,FALSE))
),0)</f>
        <v>#N/A</v>
      </c>
      <c r="S103" s="60" t="e">
        <f ca="1">ROUND(VLOOKUP($L103,EnemySkills!$A$4:$K$304,3,FALSE)
+(
 ($D$4*VLOOKUP($L103,EnemySkills!$A$4:$K$304,4,FALSE))
+($F$4*VLOOKUP($L103,EnemySkills!$A$4:$K$304,5,FALSE))
+($H$4*VLOOKUP($L103,EnemySkills!$A$4:$K$304,6,FALSE))
+($I$4*VLOOKUP($L103,EnemySkills!$A$4:$K$304,7,FALSE))
)-(
 (VLOOKUP(S$30,$A$7:$T$26,16,FALSE)*VLOOKUP($L103,EnemySkills!$A$4:$K$304,8,FALSE))
+(VLOOKUP(S$30,$A$7:$T$26,18,FALSE)*VLOOKUP($L103,EnemySkills!$A$4:$K$304,9,FALSE))
+(VLOOKUP(S$30,$A$7:$T$26,19,FALSE)*VLOOKUP($L103,EnemySkills!$A$4:$K$304,10,FALSE))
+(VLOOKUP(S$30,$A$7:$T$26,20,FALSE)*VLOOKUP($L103,EnemySkills!$A$4:$K$304,11,FALSE))
),0)</f>
        <v>#N/A</v>
      </c>
      <c r="T103" s="60" t="e">
        <f ca="1">ROUND(VLOOKUP($L103,EnemySkills!$A$4:$K$304,3,FALSE)
+(
 ($D$4*VLOOKUP($L103,EnemySkills!$A$4:$K$304,4,FALSE))
+($F$4*VLOOKUP($L103,EnemySkills!$A$4:$K$304,5,FALSE))
+($H$4*VLOOKUP($L103,EnemySkills!$A$4:$K$304,6,FALSE))
+($I$4*VLOOKUP($L103,EnemySkills!$A$4:$K$304,7,FALSE))
)-(
 (VLOOKUP(T$30,$A$7:$T$26,16,FALSE)*VLOOKUP($L103,EnemySkills!$A$4:$K$304,8,FALSE))
+(VLOOKUP(T$30,$A$7:$T$26,18,FALSE)*VLOOKUP($L103,EnemySkills!$A$4:$K$304,9,FALSE))
+(VLOOKUP(T$30,$A$7:$T$26,19,FALSE)*VLOOKUP($L103,EnemySkills!$A$4:$K$304,10,FALSE))
+(VLOOKUP(T$30,$A$7:$T$26,20,FALSE)*VLOOKUP($L103,EnemySkills!$A$4:$K$304,11,FALSE))
),0)</f>
        <v>#N/A</v>
      </c>
      <c r="U103" s="60" t="e">
        <f ca="1">ROUND(VLOOKUP($L103,EnemySkills!$A$4:$K$304,3,FALSE)
+(
 ($D$4*VLOOKUP($L103,EnemySkills!$A$4:$K$304,4,FALSE))
+($F$4*VLOOKUP($L103,EnemySkills!$A$4:$K$304,5,FALSE))
+($H$4*VLOOKUP($L103,EnemySkills!$A$4:$K$304,6,FALSE))
+($I$4*VLOOKUP($L103,EnemySkills!$A$4:$K$304,7,FALSE))
)-(
 (VLOOKUP(U$30,$A$7:$T$26,16,FALSE)*VLOOKUP($L103,EnemySkills!$A$4:$K$304,8,FALSE))
+(VLOOKUP(U$30,$A$7:$T$26,18,FALSE)*VLOOKUP($L103,EnemySkills!$A$4:$K$304,9,FALSE))
+(VLOOKUP(U$30,$A$7:$T$26,19,FALSE)*VLOOKUP($L103,EnemySkills!$A$4:$K$304,10,FALSE))
+(VLOOKUP(U$30,$A$7:$T$26,20,FALSE)*VLOOKUP($L103,EnemySkills!$A$4:$K$304,11,FALSE))
),0)</f>
        <v>#N/A</v>
      </c>
      <c r="V103" s="60" t="e">
        <f ca="1">ROUND(VLOOKUP($L103,EnemySkills!$A$4:$K$304,3,FALSE)
+(
 ($D$4*VLOOKUP($L103,EnemySkills!$A$4:$K$304,4,FALSE))
+($F$4*VLOOKUP($L103,EnemySkills!$A$4:$K$304,5,FALSE))
+($H$4*VLOOKUP($L103,EnemySkills!$A$4:$K$304,6,FALSE))
+($I$4*VLOOKUP($L103,EnemySkills!$A$4:$K$304,7,FALSE))
)-(
 (VLOOKUP(V$30,$A$7:$T$26,16,FALSE)*VLOOKUP($L103,EnemySkills!$A$4:$K$304,8,FALSE))
+(VLOOKUP(V$30,$A$7:$T$26,18,FALSE)*VLOOKUP($L103,EnemySkills!$A$4:$K$304,9,FALSE))
+(VLOOKUP(V$30,$A$7:$T$26,19,FALSE)*VLOOKUP($L103,EnemySkills!$A$4:$K$304,10,FALSE))
+(VLOOKUP(V$30,$A$7:$T$26,20,FALSE)*VLOOKUP($L103,EnemySkills!$A$4:$K$304,11,FALSE))
),0)</f>
        <v>#N/A</v>
      </c>
      <c r="W103" s="60" t="e">
        <f ca="1">ROUND(VLOOKUP($L103,EnemySkills!$A$4:$K$304,3,FALSE)
+(
 ($D$4*VLOOKUP($L103,EnemySkills!$A$4:$K$304,4,FALSE))
+($F$4*VLOOKUP($L103,EnemySkills!$A$4:$K$304,5,FALSE))
+($H$4*VLOOKUP($L103,EnemySkills!$A$4:$K$304,6,FALSE))
+($I$4*VLOOKUP($L103,EnemySkills!$A$4:$K$304,7,FALSE))
)-(
 (VLOOKUP(W$30,$A$7:$T$26,16,FALSE)*VLOOKUP($L103,EnemySkills!$A$4:$K$304,8,FALSE))
+(VLOOKUP(W$30,$A$7:$T$26,18,FALSE)*VLOOKUP($L103,EnemySkills!$A$4:$K$304,9,FALSE))
+(VLOOKUP(W$30,$A$7:$T$26,19,FALSE)*VLOOKUP($L103,EnemySkills!$A$4:$K$304,10,FALSE))
+(VLOOKUP(W$30,$A$7:$T$26,20,FALSE)*VLOOKUP($L103,EnemySkills!$A$4:$K$304,11,FALSE))
),0)</f>
        <v>#N/A</v>
      </c>
      <c r="X103" s="60" t="e">
        <f ca="1">ROUND(VLOOKUP($L103,EnemySkills!$A$4:$K$304,3,FALSE)
+(
 ($D$4*VLOOKUP($L103,EnemySkills!$A$4:$K$304,4,FALSE))
+($F$4*VLOOKUP($L103,EnemySkills!$A$4:$K$304,5,FALSE))
+($H$4*VLOOKUP($L103,EnemySkills!$A$4:$K$304,6,FALSE))
+($I$4*VLOOKUP($L103,EnemySkills!$A$4:$K$304,7,FALSE))
)-(
 (VLOOKUP(X$30,$A$7:$T$26,16,FALSE)*VLOOKUP($L103,EnemySkills!$A$4:$K$304,8,FALSE))
+(VLOOKUP(X$30,$A$7:$T$26,18,FALSE)*VLOOKUP($L103,EnemySkills!$A$4:$K$304,9,FALSE))
+(VLOOKUP(X$30,$A$7:$T$26,19,FALSE)*VLOOKUP($L103,EnemySkills!$A$4:$K$304,10,FALSE))
+(VLOOKUP(X$30,$A$7:$T$26,20,FALSE)*VLOOKUP($L103,EnemySkills!$A$4:$K$304,11,FALSE))
),0)</f>
        <v>#N/A</v>
      </c>
      <c r="Y103" s="60" t="e">
        <f ca="1">ROUND(VLOOKUP($L103,EnemySkills!$A$4:$K$304,3,FALSE)
+(
 ($D$4*VLOOKUP($L103,EnemySkills!$A$4:$K$304,4,FALSE))
+($F$4*VLOOKUP($L103,EnemySkills!$A$4:$K$304,5,FALSE))
+($H$4*VLOOKUP($L103,EnemySkills!$A$4:$K$304,6,FALSE))
+($I$4*VLOOKUP($L103,EnemySkills!$A$4:$K$304,7,FALSE))
)-(
 (VLOOKUP(Y$30,$A$7:$T$26,16,FALSE)*VLOOKUP($L103,EnemySkills!$A$4:$K$304,8,FALSE))
+(VLOOKUP(Y$30,$A$7:$T$26,18,FALSE)*VLOOKUP($L103,EnemySkills!$A$4:$K$304,9,FALSE))
+(VLOOKUP(Y$30,$A$7:$T$26,19,FALSE)*VLOOKUP($L103,EnemySkills!$A$4:$K$304,10,FALSE))
+(VLOOKUP(Y$30,$A$7:$T$26,20,FALSE)*VLOOKUP($L103,EnemySkills!$A$4:$K$304,11,FALSE))
),0)</f>
        <v>#N/A</v>
      </c>
      <c r="Z103" s="60" t="e">
        <f ca="1">ROUND(VLOOKUP($L103,EnemySkills!$A$4:$K$304,3,FALSE)
+(
 ($D$4*VLOOKUP($L103,EnemySkills!$A$4:$K$304,4,FALSE))
+($F$4*VLOOKUP($L103,EnemySkills!$A$4:$K$304,5,FALSE))
+($H$4*VLOOKUP($L103,EnemySkills!$A$4:$K$304,6,FALSE))
+($I$4*VLOOKUP($L103,EnemySkills!$A$4:$K$304,7,FALSE))
)-(
 (VLOOKUP(Z$30,$A$7:$T$26,16,FALSE)*VLOOKUP($L103,EnemySkills!$A$4:$K$304,8,FALSE))
+(VLOOKUP(Z$30,$A$7:$T$26,18,FALSE)*VLOOKUP($L103,EnemySkills!$A$4:$K$304,9,FALSE))
+(VLOOKUP(Z$30,$A$7:$T$26,19,FALSE)*VLOOKUP($L103,EnemySkills!$A$4:$K$304,10,FALSE))
+(VLOOKUP(Z$30,$A$7:$T$26,20,FALSE)*VLOOKUP($L103,EnemySkills!$A$4:$K$304,11,FALSE))
),0)</f>
        <v>#N/A</v>
      </c>
      <c r="AA103" s="60" t="e">
        <f ca="1">ROUND(VLOOKUP($L103,EnemySkills!$A$4:$K$304,3,FALSE)
+(
 ($D$4*VLOOKUP($L103,EnemySkills!$A$4:$K$304,4,FALSE))
+($F$4*VLOOKUP($L103,EnemySkills!$A$4:$K$304,5,FALSE))
+($H$4*VLOOKUP($L103,EnemySkills!$A$4:$K$304,6,FALSE))
+($I$4*VLOOKUP($L103,EnemySkills!$A$4:$K$304,7,FALSE))
)-(
 (VLOOKUP(AA$30,$A$7:$T$26,16,FALSE)*VLOOKUP($L103,EnemySkills!$A$4:$K$304,8,FALSE))
+(VLOOKUP(AA$30,$A$7:$T$26,18,FALSE)*VLOOKUP($L103,EnemySkills!$A$4:$K$304,9,FALSE))
+(VLOOKUP(AA$30,$A$7:$T$26,19,FALSE)*VLOOKUP($L103,EnemySkills!$A$4:$K$304,10,FALSE))
+(VLOOKUP(AA$30,$A$7:$T$26,20,FALSE)*VLOOKUP($L103,EnemySkills!$A$4:$K$304,11,FALSE))
),0)</f>
        <v>#N/A</v>
      </c>
      <c r="AB103" s="60" t="e">
        <f ca="1">ROUND(VLOOKUP($L103,EnemySkills!$A$4:$K$304,3,FALSE)
+(
 ($D$4*VLOOKUP($L103,EnemySkills!$A$4:$K$304,4,FALSE))
+($F$4*VLOOKUP($L103,EnemySkills!$A$4:$K$304,5,FALSE))
+($H$4*VLOOKUP($L103,EnemySkills!$A$4:$K$304,6,FALSE))
+($I$4*VLOOKUP($L103,EnemySkills!$A$4:$K$304,7,FALSE))
)-(
 (VLOOKUP(AB$30,$A$7:$T$26,16,FALSE)*VLOOKUP($L103,EnemySkills!$A$4:$K$304,8,FALSE))
+(VLOOKUP(AB$30,$A$7:$T$26,18,FALSE)*VLOOKUP($L103,EnemySkills!$A$4:$K$304,9,FALSE))
+(VLOOKUP(AB$30,$A$7:$T$26,19,FALSE)*VLOOKUP($L103,EnemySkills!$A$4:$K$304,10,FALSE))
+(VLOOKUP(AB$30,$A$7:$T$26,20,FALSE)*VLOOKUP($L103,EnemySkills!$A$4:$K$304,11,FALSE))
),0)</f>
        <v>#N/A</v>
      </c>
      <c r="AC103" s="60" t="e">
        <f ca="1">ROUND(VLOOKUP($L103,EnemySkills!$A$4:$K$304,3,FALSE)
+(
 ($D$4*VLOOKUP($L103,EnemySkills!$A$4:$K$304,4,FALSE))
+($F$4*VLOOKUP($L103,EnemySkills!$A$4:$K$304,5,FALSE))
+($H$4*VLOOKUP($L103,EnemySkills!$A$4:$K$304,6,FALSE))
+($I$4*VLOOKUP($L103,EnemySkills!$A$4:$K$304,7,FALSE))
)-(
 (VLOOKUP(AC$30,$A$7:$T$26,16,FALSE)*VLOOKUP($L103,EnemySkills!$A$4:$K$304,8,FALSE))
+(VLOOKUP(AC$30,$A$7:$T$26,18,FALSE)*VLOOKUP($L103,EnemySkills!$A$4:$K$304,9,FALSE))
+(VLOOKUP(AC$30,$A$7:$T$26,19,FALSE)*VLOOKUP($L103,EnemySkills!$A$4:$K$304,10,FALSE))
+(VLOOKUP(AC$30,$A$7:$T$26,20,FALSE)*VLOOKUP($L103,EnemySkills!$A$4:$K$304,11,FALSE))
),0)</f>
        <v>#N/A</v>
      </c>
      <c r="AD103" s="60" t="e">
        <f ca="1">ROUND(VLOOKUP($L103,EnemySkills!$A$4:$K$304,3,FALSE)
+(
 ($D$4*VLOOKUP($L103,EnemySkills!$A$4:$K$304,4,FALSE))
+($F$4*VLOOKUP($L103,EnemySkills!$A$4:$K$304,5,FALSE))
+($H$4*VLOOKUP($L103,EnemySkills!$A$4:$K$304,6,FALSE))
+($I$4*VLOOKUP($L103,EnemySkills!$A$4:$K$304,7,FALSE))
)-(
 (VLOOKUP(AD$30,$A$7:$T$26,16,FALSE)*VLOOKUP($L103,EnemySkills!$A$4:$K$304,8,FALSE))
+(VLOOKUP(AD$30,$A$7:$T$26,18,FALSE)*VLOOKUP($L103,EnemySkills!$A$4:$K$304,9,FALSE))
+(VLOOKUP(AD$30,$A$7:$T$26,19,FALSE)*VLOOKUP($L103,EnemySkills!$A$4:$K$304,10,FALSE))
+(VLOOKUP(AD$30,$A$7:$T$26,20,FALSE)*VLOOKUP($L103,EnemySkills!$A$4:$K$304,11,FALSE))
),0)</f>
        <v>#N/A</v>
      </c>
      <c r="AE103" s="60" t="e">
        <f ca="1">ROUND(VLOOKUP($L103,EnemySkills!$A$4:$K$304,3,FALSE)
+(
 ($D$4*VLOOKUP($L103,EnemySkills!$A$4:$K$304,4,FALSE))
+($F$4*VLOOKUP($L103,EnemySkills!$A$4:$K$304,5,FALSE))
+($H$4*VLOOKUP($L103,EnemySkills!$A$4:$K$304,6,FALSE))
+($I$4*VLOOKUP($L103,EnemySkills!$A$4:$K$304,7,FALSE))
)-(
 (VLOOKUP(AE$30,$A$7:$T$26,16,FALSE)*VLOOKUP($L103,EnemySkills!$A$4:$K$304,8,FALSE))
+(VLOOKUP(AE$30,$A$7:$T$26,18,FALSE)*VLOOKUP($L103,EnemySkills!$A$4:$K$304,9,FALSE))
+(VLOOKUP(AE$30,$A$7:$T$26,19,FALSE)*VLOOKUP($L103,EnemySkills!$A$4:$K$304,10,FALSE))
+(VLOOKUP(AE$30,$A$7:$T$26,20,FALSE)*VLOOKUP($L103,EnemySkills!$A$4:$K$304,11,FALSE))
),0)</f>
        <v>#N/A</v>
      </c>
      <c r="AF103" s="60" t="e">
        <f ca="1">ROUND(VLOOKUP($L103,EnemySkills!$A$4:$K$304,3,FALSE)
+(
 ($D$4*VLOOKUP($L103,EnemySkills!$A$4:$K$304,4,FALSE))
+($F$4*VLOOKUP($L103,EnemySkills!$A$4:$K$304,5,FALSE))
+($H$4*VLOOKUP($L103,EnemySkills!$A$4:$K$304,6,FALSE))
+($I$4*VLOOKUP($L103,EnemySkills!$A$4:$K$304,7,FALSE))
)-(
 (VLOOKUP(AF$30,$A$7:$T$26,16,FALSE)*VLOOKUP($L103,EnemySkills!$A$4:$K$304,8,FALSE))
+(VLOOKUP(AF$30,$A$7:$T$26,18,FALSE)*VLOOKUP($L103,EnemySkills!$A$4:$K$304,9,FALSE))
+(VLOOKUP(AF$30,$A$7:$T$26,19,FALSE)*VLOOKUP($L103,EnemySkills!$A$4:$K$304,10,FALSE))
+(VLOOKUP(AF$30,$A$7:$T$26,20,FALSE)*VLOOKUP($L103,EnemySkills!$A$4:$K$304,11,FALSE))
),0)</f>
        <v>#N/A</v>
      </c>
    </row>
    <row r="104" spans="1:32" x14ac:dyDescent="0.25">
      <c r="A104" s="45">
        <f>Skills!A77</f>
        <v>0</v>
      </c>
      <c r="B104" s="75" t="e">
        <f>VLOOKUP($A104,Skills!$A$4:$C$304,2,FALSE)</f>
        <v>#N/A</v>
      </c>
      <c r="C104" s="75"/>
      <c r="D104" s="59" t="e">
        <f>ROUND(VLOOKUP(A104,Skills!A77:K377,3,FALSE)
+((VLOOKUP(B104,$A$7:$T$26,15,FALSE)*VLOOKUP(A104,Skills!$A$4:$K$304,4,FALSE))
+(VLOOKUP(B104,$A$7:$T$26,17,FALSE)*VLOOKUP(A104,Skills!$A$4:$K$304,5,FALSE))
+(VLOOKUP(B104,$A$7:$T$26,19,FALSE)*VLOOKUP(A104,Skills!$A$4:$K$304,6,FALSE))
+(VLOOKUP(B104,$A$7:$T99,20,FALSE)*VLOOKUP(A104,Skills!$A$4:$K$304,7,FALSE)))
-(($E$4*VLOOKUP(A104,Skills!$A$4:$K$304,8,FALSE))
+($F$4*VLOOKUP(A104,Skills!$A$4:$K$304,9,FALSE))
+($H$4*VLOOKUP(A104,Skills!$A$4:$K$304,10,FALSE))
+($I$4*VLOOKUP(A104,Skills!$A$4:$K$304,11,FALSE))),0)</f>
        <v>#N/A</v>
      </c>
      <c r="E104" s="60" t="e">
        <f t="shared" si="9"/>
        <v>#N/A</v>
      </c>
      <c r="F104" s="59" t="e">
        <f>ROUND(VLOOKUP(A104,Skills!A77:K377,3,FALSE)
+(((VLOOKUP(B104,$A$7:$T$26,15,FALSE)*1.2)*VLOOKUP(A104,Skills!$A$4:$K$304,4,FALSE))
+((VLOOKUP(B104,$A$7:$T$26,17,FALSE)*1.2)*VLOOKUP(A104,Skills!$A$4:$K$304,5,FALSE))
+(VLOOKUP(B104,$A$7:$T$26,19,FALSE)*VLOOKUP(A104,Skills!$A$4:$K$304,6,FALSE))
+(VLOOKUP(B104,$A$7:$T99,20,FALSE)*VLOOKUP(A104,Skills!$A$4:$K$304,7,FALSE)))
-(($E$4*VLOOKUP(A104,Skills!$A$4:$K$304,8,FALSE))
+($F$4*VLOOKUP(A104,Skills!$A$4:$K$304,9,FALSE))
+($H$4*VLOOKUP(A104,Skills!$A$4:$K$304,10,FALSE))
+($I$4*VLOOKUP(A104,Skills!$A$4:$K$304,11,FALSE))),0)</f>
        <v>#N/A</v>
      </c>
      <c r="G104" s="60" t="e">
        <f>ROUND(VLOOKUP(A104,Skills!A77:K377,3,FALSE)
+(((VLOOKUP(B104,$A$7:$T$26,15,FALSE)*1.4)*VLOOKUP(A104,Skills!$A$4:$K$304,4,FALSE))
+((VLOOKUP(B104,$A$7:$T$26,17,FALSE)*1.4)*VLOOKUP(A104,Skills!$A$4:$K$304,5,FALSE))
+(VLOOKUP(B104,$A$7:$T$26,19,FALSE)*VLOOKUP(A104,Skills!$A$4:$K$304,6,FALSE))
+(VLOOKUP(B104,$A$7:$T99,20,FALSE)*VLOOKUP(A104,Skills!$A$4:$K$304,7,FALSE)))
-(($E$4*VLOOKUP(A104,Skills!$A$4:$K$304,8,FALSE))
+($F$4*VLOOKUP(A104,Skills!$A$4:$K$304,9,FALSE))
+($H$4*VLOOKUP(A104,Skills!$A$4:$K$304,10,FALSE))
+($I$4*VLOOKUP(A104,Skills!$A$4:$K$304,11,FALSE))),0)</f>
        <v>#N/A</v>
      </c>
      <c r="H104" s="59" t="e">
        <f>ROUND(VLOOKUP(A104,Skills!A77:K377,3,FALSE)
+((VLOOKUP(B104,$A$7:$T$26,15,FALSE)*VLOOKUP(A104,Skills!$A$4:$K$304,4,FALSE))
+(VLOOKUP(B104,$A$7:$T$26,17,FALSE)*VLOOKUP(A104,Skills!$A$4:$K$304,5,FALSE))
+(VLOOKUP(B104,$A$7:$T$26,19,FALSE)*VLOOKUP(A104,Skills!$A$4:$K$304,6,FALSE))
+(VLOOKUP(B104,$A$7:$T99,20,FALSE)*VLOOKUP(A104,Skills!$A$4:$K$304,7,FALSE)))
-((($E$4*1.2)*VLOOKUP(A104,Skills!$A$4:$K$304,8,FALSE))
+(($F$4*1.2)*VLOOKUP(A104,Skills!$A$4:$K$304,9,FALSE))
+($H$4*VLOOKUP(A104,Skills!$A$4:$K$304,10,FALSE))
+($I$4*VLOOKUP(A104,Skills!$A$4:$K$304,11,FALSE))),0)</f>
        <v>#N/A</v>
      </c>
      <c r="I104" s="61" t="e">
        <f>ROUND(VLOOKUP(A104,Skills!A77:K377,3,FALSE)
+((VLOOKUP(B104,$A$7:$T$26,15,FALSE)*VLOOKUP(A104,Skills!$A$4:$K$304,4,FALSE))
+(VLOOKUP(B104,$A$7:$T$26,17,FALSE)*VLOOKUP(A104,Skills!$A$4:$K$304,5,FALSE))
+(VLOOKUP(B104,$A$7:$T$26,19,FALSE)*VLOOKUP(A104,Skills!$A$4:$K$304,6,FALSE))
+(VLOOKUP(B104,$A$7:$T99,20,FALSE)*VLOOKUP(A104,Skills!$A$4:$K$304,7,FALSE)))
-((($E$4*1.4)*VLOOKUP(A104,Skills!$A$4:$K$304,8,FALSE))
+(($F$4*1.4)*VLOOKUP(A104,Skills!$A$4:$K$304,9,FALSE))
+($H$4*VLOOKUP(A104,Skills!$A$4:$K$304,10,FALSE))
+($I$4*VLOOKUP(A104,Skills!$A$4:$K$304,11,FALSE))),0)</f>
        <v>#N/A</v>
      </c>
      <c r="K104" s="68"/>
      <c r="L104" s="45">
        <f>EnemySkills!A77</f>
        <v>0</v>
      </c>
      <c r="M104" s="60" t="e">
        <f ca="1">ROUND(VLOOKUP($L104,EnemySkills!$A$4:$K$304,3,FALSE)
+(
 ($D$4*VLOOKUP($L104,EnemySkills!$A$4:$K$304,4,FALSE))
+($F$4*VLOOKUP($L104,EnemySkills!$A$4:$K$304,5,FALSE))
+($H$4*VLOOKUP($L104,EnemySkills!$A$4:$K$304,6,FALSE))
+($I$4*VLOOKUP($L104,EnemySkills!$A$4:$K$304,7,FALSE))
)-(
 (VLOOKUP(M$30,$A$7:$T$26,16,FALSE)*VLOOKUP($L104,EnemySkills!$A$4:$K$304,8,FALSE))
+(VLOOKUP(M$30,$A$7:$T$26,18,FALSE)*VLOOKUP($L104,EnemySkills!$A$4:$K$304,9,FALSE))
+(VLOOKUP(M$30,$A$7:$T$26,19,FALSE)*VLOOKUP($L104,EnemySkills!$A$4:$K$304,10,FALSE))
+(VLOOKUP(M$30,$A$7:$T$26,20,FALSE)*VLOOKUP($L104,EnemySkills!$A$4:$K$304,11,FALSE))
),0)</f>
        <v>#N/A</v>
      </c>
      <c r="N104" s="60" t="e">
        <f ca="1">ROUND(VLOOKUP($L104,EnemySkills!$A$4:$K$304,3,FALSE)
+(
 ($D$4*VLOOKUP($L104,EnemySkills!$A$4:$K$304,4,FALSE))
+($F$4*VLOOKUP($L104,EnemySkills!$A$4:$K$304,5,FALSE))
+($H$4*VLOOKUP($L104,EnemySkills!$A$4:$K$304,6,FALSE))
+($I$4*VLOOKUP($L104,EnemySkills!$A$4:$K$304,7,FALSE))
)-(
 (VLOOKUP(N$30,$A$7:$T$26,16,FALSE)*VLOOKUP($L104,EnemySkills!$A$4:$K$304,8,FALSE))
+(VLOOKUP(N$30,$A$7:$T$26,18,FALSE)*VLOOKUP($L104,EnemySkills!$A$4:$K$304,9,FALSE))
+(VLOOKUP(N$30,$A$7:$T$26,19,FALSE)*VLOOKUP($L104,EnemySkills!$A$4:$K$304,10,FALSE))
+(VLOOKUP(N$30,$A$7:$T$26,20,FALSE)*VLOOKUP($L104,EnemySkills!$A$4:$K$304,11,FALSE))
),0)</f>
        <v>#N/A</v>
      </c>
      <c r="O104" s="60" t="e">
        <f ca="1">ROUND(VLOOKUP($L104,EnemySkills!$A$4:$K$304,3,FALSE)
+(
 ($D$4*VLOOKUP($L104,EnemySkills!$A$4:$K$304,4,FALSE))
+($F$4*VLOOKUP($L104,EnemySkills!$A$4:$K$304,5,FALSE))
+($H$4*VLOOKUP($L104,EnemySkills!$A$4:$K$304,6,FALSE))
+($I$4*VLOOKUP($L104,EnemySkills!$A$4:$K$304,7,FALSE))
)-(
 (VLOOKUP(O$30,$A$7:$T$26,16,FALSE)*VLOOKUP($L104,EnemySkills!$A$4:$K$304,8,FALSE))
+(VLOOKUP(O$30,$A$7:$T$26,18,FALSE)*VLOOKUP($L104,EnemySkills!$A$4:$K$304,9,FALSE))
+(VLOOKUP(O$30,$A$7:$T$26,19,FALSE)*VLOOKUP($L104,EnemySkills!$A$4:$K$304,10,FALSE))
+(VLOOKUP(O$30,$A$7:$T$26,20,FALSE)*VLOOKUP($L104,EnemySkills!$A$4:$K$304,11,FALSE))
),0)</f>
        <v>#N/A</v>
      </c>
      <c r="P104" s="60" t="e">
        <f ca="1">ROUND(VLOOKUP($L104,EnemySkills!$A$4:$K$304,3,FALSE)
+(
 ($D$4*VLOOKUP($L104,EnemySkills!$A$4:$K$304,4,FALSE))
+($F$4*VLOOKUP($L104,EnemySkills!$A$4:$K$304,5,FALSE))
+($H$4*VLOOKUP($L104,EnemySkills!$A$4:$K$304,6,FALSE))
+($I$4*VLOOKUP($L104,EnemySkills!$A$4:$K$304,7,FALSE))
)-(
 (VLOOKUP(P$30,$A$7:$T$26,16,FALSE)*VLOOKUP($L104,EnemySkills!$A$4:$K$304,8,FALSE))
+(VLOOKUP(P$30,$A$7:$T$26,18,FALSE)*VLOOKUP($L104,EnemySkills!$A$4:$K$304,9,FALSE))
+(VLOOKUP(P$30,$A$7:$T$26,19,FALSE)*VLOOKUP($L104,EnemySkills!$A$4:$K$304,10,FALSE))
+(VLOOKUP(P$30,$A$7:$T$26,20,FALSE)*VLOOKUP($L104,EnemySkills!$A$4:$K$304,11,FALSE))
),0)</f>
        <v>#N/A</v>
      </c>
      <c r="Q104" s="60" t="e">
        <f ca="1">ROUND(VLOOKUP($L104,EnemySkills!$A$4:$K$304,3,FALSE)
+(
 ($D$4*VLOOKUP($L104,EnemySkills!$A$4:$K$304,4,FALSE))
+($F$4*VLOOKUP($L104,EnemySkills!$A$4:$K$304,5,FALSE))
+($H$4*VLOOKUP($L104,EnemySkills!$A$4:$K$304,6,FALSE))
+($I$4*VLOOKUP($L104,EnemySkills!$A$4:$K$304,7,FALSE))
)-(
 (VLOOKUP(Q$30,$A$7:$T$26,16,FALSE)*VLOOKUP($L104,EnemySkills!$A$4:$K$304,8,FALSE))
+(VLOOKUP(Q$30,$A$7:$T$26,18,FALSE)*VLOOKUP($L104,EnemySkills!$A$4:$K$304,9,FALSE))
+(VLOOKUP(Q$30,$A$7:$T$26,19,FALSE)*VLOOKUP($L104,EnemySkills!$A$4:$K$304,10,FALSE))
+(VLOOKUP(Q$30,$A$7:$T$26,20,FALSE)*VLOOKUP($L104,EnemySkills!$A$4:$K$304,11,FALSE))
),0)</f>
        <v>#N/A</v>
      </c>
      <c r="R104" s="60" t="e">
        <f ca="1">ROUND(VLOOKUP($L104,EnemySkills!$A$4:$K$304,3,FALSE)
+(
 ($D$4*VLOOKUP($L104,EnemySkills!$A$4:$K$304,4,FALSE))
+($F$4*VLOOKUP($L104,EnemySkills!$A$4:$K$304,5,FALSE))
+($H$4*VLOOKUP($L104,EnemySkills!$A$4:$K$304,6,FALSE))
+($I$4*VLOOKUP($L104,EnemySkills!$A$4:$K$304,7,FALSE))
)-(
 (VLOOKUP(R$30,$A$7:$T$26,16,FALSE)*VLOOKUP($L104,EnemySkills!$A$4:$K$304,8,FALSE))
+(VLOOKUP(R$30,$A$7:$T$26,18,FALSE)*VLOOKUP($L104,EnemySkills!$A$4:$K$304,9,FALSE))
+(VLOOKUP(R$30,$A$7:$T$26,19,FALSE)*VLOOKUP($L104,EnemySkills!$A$4:$K$304,10,FALSE))
+(VLOOKUP(R$30,$A$7:$T$26,20,FALSE)*VLOOKUP($L104,EnemySkills!$A$4:$K$304,11,FALSE))
),0)</f>
        <v>#N/A</v>
      </c>
      <c r="S104" s="60" t="e">
        <f ca="1">ROUND(VLOOKUP($L104,EnemySkills!$A$4:$K$304,3,FALSE)
+(
 ($D$4*VLOOKUP($L104,EnemySkills!$A$4:$K$304,4,FALSE))
+($F$4*VLOOKUP($L104,EnemySkills!$A$4:$K$304,5,FALSE))
+($H$4*VLOOKUP($L104,EnemySkills!$A$4:$K$304,6,FALSE))
+($I$4*VLOOKUP($L104,EnemySkills!$A$4:$K$304,7,FALSE))
)-(
 (VLOOKUP(S$30,$A$7:$T$26,16,FALSE)*VLOOKUP($L104,EnemySkills!$A$4:$K$304,8,FALSE))
+(VLOOKUP(S$30,$A$7:$T$26,18,FALSE)*VLOOKUP($L104,EnemySkills!$A$4:$K$304,9,FALSE))
+(VLOOKUP(S$30,$A$7:$T$26,19,FALSE)*VLOOKUP($L104,EnemySkills!$A$4:$K$304,10,FALSE))
+(VLOOKUP(S$30,$A$7:$T$26,20,FALSE)*VLOOKUP($L104,EnemySkills!$A$4:$K$304,11,FALSE))
),0)</f>
        <v>#N/A</v>
      </c>
      <c r="T104" s="60" t="e">
        <f ca="1">ROUND(VLOOKUP($L104,EnemySkills!$A$4:$K$304,3,FALSE)
+(
 ($D$4*VLOOKUP($L104,EnemySkills!$A$4:$K$304,4,FALSE))
+($F$4*VLOOKUP($L104,EnemySkills!$A$4:$K$304,5,FALSE))
+($H$4*VLOOKUP($L104,EnemySkills!$A$4:$K$304,6,FALSE))
+($I$4*VLOOKUP($L104,EnemySkills!$A$4:$K$304,7,FALSE))
)-(
 (VLOOKUP(T$30,$A$7:$T$26,16,FALSE)*VLOOKUP($L104,EnemySkills!$A$4:$K$304,8,FALSE))
+(VLOOKUP(T$30,$A$7:$T$26,18,FALSE)*VLOOKUP($L104,EnemySkills!$A$4:$K$304,9,FALSE))
+(VLOOKUP(T$30,$A$7:$T$26,19,FALSE)*VLOOKUP($L104,EnemySkills!$A$4:$K$304,10,FALSE))
+(VLOOKUP(T$30,$A$7:$T$26,20,FALSE)*VLOOKUP($L104,EnemySkills!$A$4:$K$304,11,FALSE))
),0)</f>
        <v>#N/A</v>
      </c>
      <c r="U104" s="60" t="e">
        <f ca="1">ROUND(VLOOKUP($L104,EnemySkills!$A$4:$K$304,3,FALSE)
+(
 ($D$4*VLOOKUP($L104,EnemySkills!$A$4:$K$304,4,FALSE))
+($F$4*VLOOKUP($L104,EnemySkills!$A$4:$K$304,5,FALSE))
+($H$4*VLOOKUP($L104,EnemySkills!$A$4:$K$304,6,FALSE))
+($I$4*VLOOKUP($L104,EnemySkills!$A$4:$K$304,7,FALSE))
)-(
 (VLOOKUP(U$30,$A$7:$T$26,16,FALSE)*VLOOKUP($L104,EnemySkills!$A$4:$K$304,8,FALSE))
+(VLOOKUP(U$30,$A$7:$T$26,18,FALSE)*VLOOKUP($L104,EnemySkills!$A$4:$K$304,9,FALSE))
+(VLOOKUP(U$30,$A$7:$T$26,19,FALSE)*VLOOKUP($L104,EnemySkills!$A$4:$K$304,10,FALSE))
+(VLOOKUP(U$30,$A$7:$T$26,20,FALSE)*VLOOKUP($L104,EnemySkills!$A$4:$K$304,11,FALSE))
),0)</f>
        <v>#N/A</v>
      </c>
      <c r="V104" s="60" t="e">
        <f ca="1">ROUND(VLOOKUP($L104,EnemySkills!$A$4:$K$304,3,FALSE)
+(
 ($D$4*VLOOKUP($L104,EnemySkills!$A$4:$K$304,4,FALSE))
+($F$4*VLOOKUP($L104,EnemySkills!$A$4:$K$304,5,FALSE))
+($H$4*VLOOKUP($L104,EnemySkills!$A$4:$K$304,6,FALSE))
+($I$4*VLOOKUP($L104,EnemySkills!$A$4:$K$304,7,FALSE))
)-(
 (VLOOKUP(V$30,$A$7:$T$26,16,FALSE)*VLOOKUP($L104,EnemySkills!$A$4:$K$304,8,FALSE))
+(VLOOKUP(V$30,$A$7:$T$26,18,FALSE)*VLOOKUP($L104,EnemySkills!$A$4:$K$304,9,FALSE))
+(VLOOKUP(V$30,$A$7:$T$26,19,FALSE)*VLOOKUP($L104,EnemySkills!$A$4:$K$304,10,FALSE))
+(VLOOKUP(V$30,$A$7:$T$26,20,FALSE)*VLOOKUP($L104,EnemySkills!$A$4:$K$304,11,FALSE))
),0)</f>
        <v>#N/A</v>
      </c>
      <c r="W104" s="60" t="e">
        <f ca="1">ROUND(VLOOKUP($L104,EnemySkills!$A$4:$K$304,3,FALSE)
+(
 ($D$4*VLOOKUP($L104,EnemySkills!$A$4:$K$304,4,FALSE))
+($F$4*VLOOKUP($L104,EnemySkills!$A$4:$K$304,5,FALSE))
+($H$4*VLOOKUP($L104,EnemySkills!$A$4:$K$304,6,FALSE))
+($I$4*VLOOKUP($L104,EnemySkills!$A$4:$K$304,7,FALSE))
)-(
 (VLOOKUP(W$30,$A$7:$T$26,16,FALSE)*VLOOKUP($L104,EnemySkills!$A$4:$K$304,8,FALSE))
+(VLOOKUP(W$30,$A$7:$T$26,18,FALSE)*VLOOKUP($L104,EnemySkills!$A$4:$K$304,9,FALSE))
+(VLOOKUP(W$30,$A$7:$T$26,19,FALSE)*VLOOKUP($L104,EnemySkills!$A$4:$K$304,10,FALSE))
+(VLOOKUP(W$30,$A$7:$T$26,20,FALSE)*VLOOKUP($L104,EnemySkills!$A$4:$K$304,11,FALSE))
),0)</f>
        <v>#N/A</v>
      </c>
      <c r="X104" s="60" t="e">
        <f ca="1">ROUND(VLOOKUP($L104,EnemySkills!$A$4:$K$304,3,FALSE)
+(
 ($D$4*VLOOKUP($L104,EnemySkills!$A$4:$K$304,4,FALSE))
+($F$4*VLOOKUP($L104,EnemySkills!$A$4:$K$304,5,FALSE))
+($H$4*VLOOKUP($L104,EnemySkills!$A$4:$K$304,6,FALSE))
+($I$4*VLOOKUP($L104,EnemySkills!$A$4:$K$304,7,FALSE))
)-(
 (VLOOKUP(X$30,$A$7:$T$26,16,FALSE)*VLOOKUP($L104,EnemySkills!$A$4:$K$304,8,FALSE))
+(VLOOKUP(X$30,$A$7:$T$26,18,FALSE)*VLOOKUP($L104,EnemySkills!$A$4:$K$304,9,FALSE))
+(VLOOKUP(X$30,$A$7:$T$26,19,FALSE)*VLOOKUP($L104,EnemySkills!$A$4:$K$304,10,FALSE))
+(VLOOKUP(X$30,$A$7:$T$26,20,FALSE)*VLOOKUP($L104,EnemySkills!$A$4:$K$304,11,FALSE))
),0)</f>
        <v>#N/A</v>
      </c>
      <c r="Y104" s="60" t="e">
        <f ca="1">ROUND(VLOOKUP($L104,EnemySkills!$A$4:$K$304,3,FALSE)
+(
 ($D$4*VLOOKUP($L104,EnemySkills!$A$4:$K$304,4,FALSE))
+($F$4*VLOOKUP($L104,EnemySkills!$A$4:$K$304,5,FALSE))
+($H$4*VLOOKUP($L104,EnemySkills!$A$4:$K$304,6,FALSE))
+($I$4*VLOOKUP($L104,EnemySkills!$A$4:$K$304,7,FALSE))
)-(
 (VLOOKUP(Y$30,$A$7:$T$26,16,FALSE)*VLOOKUP($L104,EnemySkills!$A$4:$K$304,8,FALSE))
+(VLOOKUP(Y$30,$A$7:$T$26,18,FALSE)*VLOOKUP($L104,EnemySkills!$A$4:$K$304,9,FALSE))
+(VLOOKUP(Y$30,$A$7:$T$26,19,FALSE)*VLOOKUP($L104,EnemySkills!$A$4:$K$304,10,FALSE))
+(VLOOKUP(Y$30,$A$7:$T$26,20,FALSE)*VLOOKUP($L104,EnemySkills!$A$4:$K$304,11,FALSE))
),0)</f>
        <v>#N/A</v>
      </c>
      <c r="Z104" s="60" t="e">
        <f ca="1">ROUND(VLOOKUP($L104,EnemySkills!$A$4:$K$304,3,FALSE)
+(
 ($D$4*VLOOKUP($L104,EnemySkills!$A$4:$K$304,4,FALSE))
+($F$4*VLOOKUP($L104,EnemySkills!$A$4:$K$304,5,FALSE))
+($H$4*VLOOKUP($L104,EnemySkills!$A$4:$K$304,6,FALSE))
+($I$4*VLOOKUP($L104,EnemySkills!$A$4:$K$304,7,FALSE))
)-(
 (VLOOKUP(Z$30,$A$7:$T$26,16,FALSE)*VLOOKUP($L104,EnemySkills!$A$4:$K$304,8,FALSE))
+(VLOOKUP(Z$30,$A$7:$T$26,18,FALSE)*VLOOKUP($L104,EnemySkills!$A$4:$K$304,9,FALSE))
+(VLOOKUP(Z$30,$A$7:$T$26,19,FALSE)*VLOOKUP($L104,EnemySkills!$A$4:$K$304,10,FALSE))
+(VLOOKUP(Z$30,$A$7:$T$26,20,FALSE)*VLOOKUP($L104,EnemySkills!$A$4:$K$304,11,FALSE))
),0)</f>
        <v>#N/A</v>
      </c>
      <c r="AA104" s="60" t="e">
        <f ca="1">ROUND(VLOOKUP($L104,EnemySkills!$A$4:$K$304,3,FALSE)
+(
 ($D$4*VLOOKUP($L104,EnemySkills!$A$4:$K$304,4,FALSE))
+($F$4*VLOOKUP($L104,EnemySkills!$A$4:$K$304,5,FALSE))
+($H$4*VLOOKUP($L104,EnemySkills!$A$4:$K$304,6,FALSE))
+($I$4*VLOOKUP($L104,EnemySkills!$A$4:$K$304,7,FALSE))
)-(
 (VLOOKUP(AA$30,$A$7:$T$26,16,FALSE)*VLOOKUP($L104,EnemySkills!$A$4:$K$304,8,FALSE))
+(VLOOKUP(AA$30,$A$7:$T$26,18,FALSE)*VLOOKUP($L104,EnemySkills!$A$4:$K$304,9,FALSE))
+(VLOOKUP(AA$30,$A$7:$T$26,19,FALSE)*VLOOKUP($L104,EnemySkills!$A$4:$K$304,10,FALSE))
+(VLOOKUP(AA$30,$A$7:$T$26,20,FALSE)*VLOOKUP($L104,EnemySkills!$A$4:$K$304,11,FALSE))
),0)</f>
        <v>#N/A</v>
      </c>
      <c r="AB104" s="60" t="e">
        <f ca="1">ROUND(VLOOKUP($L104,EnemySkills!$A$4:$K$304,3,FALSE)
+(
 ($D$4*VLOOKUP($L104,EnemySkills!$A$4:$K$304,4,FALSE))
+($F$4*VLOOKUP($L104,EnemySkills!$A$4:$K$304,5,FALSE))
+($H$4*VLOOKUP($L104,EnemySkills!$A$4:$K$304,6,FALSE))
+($I$4*VLOOKUP($L104,EnemySkills!$A$4:$K$304,7,FALSE))
)-(
 (VLOOKUP(AB$30,$A$7:$T$26,16,FALSE)*VLOOKUP($L104,EnemySkills!$A$4:$K$304,8,FALSE))
+(VLOOKUP(AB$30,$A$7:$T$26,18,FALSE)*VLOOKUP($L104,EnemySkills!$A$4:$K$304,9,FALSE))
+(VLOOKUP(AB$30,$A$7:$T$26,19,FALSE)*VLOOKUP($L104,EnemySkills!$A$4:$K$304,10,FALSE))
+(VLOOKUP(AB$30,$A$7:$T$26,20,FALSE)*VLOOKUP($L104,EnemySkills!$A$4:$K$304,11,FALSE))
),0)</f>
        <v>#N/A</v>
      </c>
      <c r="AC104" s="60" t="e">
        <f ca="1">ROUND(VLOOKUP($L104,EnemySkills!$A$4:$K$304,3,FALSE)
+(
 ($D$4*VLOOKUP($L104,EnemySkills!$A$4:$K$304,4,FALSE))
+($F$4*VLOOKUP($L104,EnemySkills!$A$4:$K$304,5,FALSE))
+($H$4*VLOOKUP($L104,EnemySkills!$A$4:$K$304,6,FALSE))
+($I$4*VLOOKUP($L104,EnemySkills!$A$4:$K$304,7,FALSE))
)-(
 (VLOOKUP(AC$30,$A$7:$T$26,16,FALSE)*VLOOKUP($L104,EnemySkills!$A$4:$K$304,8,FALSE))
+(VLOOKUP(AC$30,$A$7:$T$26,18,FALSE)*VLOOKUP($L104,EnemySkills!$A$4:$K$304,9,FALSE))
+(VLOOKUP(AC$30,$A$7:$T$26,19,FALSE)*VLOOKUP($L104,EnemySkills!$A$4:$K$304,10,FALSE))
+(VLOOKUP(AC$30,$A$7:$T$26,20,FALSE)*VLOOKUP($L104,EnemySkills!$A$4:$K$304,11,FALSE))
),0)</f>
        <v>#N/A</v>
      </c>
      <c r="AD104" s="60" t="e">
        <f ca="1">ROUND(VLOOKUP($L104,EnemySkills!$A$4:$K$304,3,FALSE)
+(
 ($D$4*VLOOKUP($L104,EnemySkills!$A$4:$K$304,4,FALSE))
+($F$4*VLOOKUP($L104,EnemySkills!$A$4:$K$304,5,FALSE))
+($H$4*VLOOKUP($L104,EnemySkills!$A$4:$K$304,6,FALSE))
+($I$4*VLOOKUP($L104,EnemySkills!$A$4:$K$304,7,FALSE))
)-(
 (VLOOKUP(AD$30,$A$7:$T$26,16,FALSE)*VLOOKUP($L104,EnemySkills!$A$4:$K$304,8,FALSE))
+(VLOOKUP(AD$30,$A$7:$T$26,18,FALSE)*VLOOKUP($L104,EnemySkills!$A$4:$K$304,9,FALSE))
+(VLOOKUP(AD$30,$A$7:$T$26,19,FALSE)*VLOOKUP($L104,EnemySkills!$A$4:$K$304,10,FALSE))
+(VLOOKUP(AD$30,$A$7:$T$26,20,FALSE)*VLOOKUP($L104,EnemySkills!$A$4:$K$304,11,FALSE))
),0)</f>
        <v>#N/A</v>
      </c>
      <c r="AE104" s="60" t="e">
        <f ca="1">ROUND(VLOOKUP($L104,EnemySkills!$A$4:$K$304,3,FALSE)
+(
 ($D$4*VLOOKUP($L104,EnemySkills!$A$4:$K$304,4,FALSE))
+($F$4*VLOOKUP($L104,EnemySkills!$A$4:$K$304,5,FALSE))
+($H$4*VLOOKUP($L104,EnemySkills!$A$4:$K$304,6,FALSE))
+($I$4*VLOOKUP($L104,EnemySkills!$A$4:$K$304,7,FALSE))
)-(
 (VLOOKUP(AE$30,$A$7:$T$26,16,FALSE)*VLOOKUP($L104,EnemySkills!$A$4:$K$304,8,FALSE))
+(VLOOKUP(AE$30,$A$7:$T$26,18,FALSE)*VLOOKUP($L104,EnemySkills!$A$4:$K$304,9,FALSE))
+(VLOOKUP(AE$30,$A$7:$T$26,19,FALSE)*VLOOKUP($L104,EnemySkills!$A$4:$K$304,10,FALSE))
+(VLOOKUP(AE$30,$A$7:$T$26,20,FALSE)*VLOOKUP($L104,EnemySkills!$A$4:$K$304,11,FALSE))
),0)</f>
        <v>#N/A</v>
      </c>
      <c r="AF104" s="60" t="e">
        <f ca="1">ROUND(VLOOKUP($L104,EnemySkills!$A$4:$K$304,3,FALSE)
+(
 ($D$4*VLOOKUP($L104,EnemySkills!$A$4:$K$304,4,FALSE))
+($F$4*VLOOKUP($L104,EnemySkills!$A$4:$K$304,5,FALSE))
+($H$4*VLOOKUP($L104,EnemySkills!$A$4:$K$304,6,FALSE))
+($I$4*VLOOKUP($L104,EnemySkills!$A$4:$K$304,7,FALSE))
)-(
 (VLOOKUP(AF$30,$A$7:$T$26,16,FALSE)*VLOOKUP($L104,EnemySkills!$A$4:$K$304,8,FALSE))
+(VLOOKUP(AF$30,$A$7:$T$26,18,FALSE)*VLOOKUP($L104,EnemySkills!$A$4:$K$304,9,FALSE))
+(VLOOKUP(AF$30,$A$7:$T$26,19,FALSE)*VLOOKUP($L104,EnemySkills!$A$4:$K$304,10,FALSE))
+(VLOOKUP(AF$30,$A$7:$T$26,20,FALSE)*VLOOKUP($L104,EnemySkills!$A$4:$K$304,11,FALSE))
),0)</f>
        <v>#N/A</v>
      </c>
    </row>
    <row r="105" spans="1:32" x14ac:dyDescent="0.25">
      <c r="A105" s="45">
        <f>Skills!A78</f>
        <v>0</v>
      </c>
      <c r="B105" s="75" t="e">
        <f>VLOOKUP($A105,Skills!$A$4:$C$304,2,FALSE)</f>
        <v>#N/A</v>
      </c>
      <c r="C105" s="75"/>
      <c r="D105" s="59" t="e">
        <f>ROUND(VLOOKUP(A105,Skills!A78:K378,3,FALSE)
+((VLOOKUP(B105,$A$7:$T$26,15,FALSE)*VLOOKUP(A105,Skills!$A$4:$K$304,4,FALSE))
+(VLOOKUP(B105,$A$7:$T$26,17,FALSE)*VLOOKUP(A105,Skills!$A$4:$K$304,5,FALSE))
+(VLOOKUP(B105,$A$7:$T$26,19,FALSE)*VLOOKUP(A105,Skills!$A$4:$K$304,6,FALSE))
+(VLOOKUP(B105,$A$7:$T100,20,FALSE)*VLOOKUP(A105,Skills!$A$4:$K$304,7,FALSE)))
-(($E$4*VLOOKUP(A105,Skills!$A$4:$K$304,8,FALSE))
+($F$4*VLOOKUP(A105,Skills!$A$4:$K$304,9,FALSE))
+($H$4*VLOOKUP(A105,Skills!$A$4:$K$304,10,FALSE))
+($I$4*VLOOKUP(A105,Skills!$A$4:$K$304,11,FALSE))),0)</f>
        <v>#N/A</v>
      </c>
      <c r="E105" s="60" t="e">
        <f t="shared" si="9"/>
        <v>#N/A</v>
      </c>
      <c r="F105" s="59" t="e">
        <f>ROUND(VLOOKUP(A105,Skills!A78:K378,3,FALSE)
+(((VLOOKUP(B105,$A$7:$T$26,15,FALSE)*1.2)*VLOOKUP(A105,Skills!$A$4:$K$304,4,FALSE))
+((VLOOKUP(B105,$A$7:$T$26,17,FALSE)*1.2)*VLOOKUP(A105,Skills!$A$4:$K$304,5,FALSE))
+(VLOOKUP(B105,$A$7:$T$26,19,FALSE)*VLOOKUP(A105,Skills!$A$4:$K$304,6,FALSE))
+(VLOOKUP(B105,$A$7:$T100,20,FALSE)*VLOOKUP(A105,Skills!$A$4:$K$304,7,FALSE)))
-(($E$4*VLOOKUP(A105,Skills!$A$4:$K$304,8,FALSE))
+($F$4*VLOOKUP(A105,Skills!$A$4:$K$304,9,FALSE))
+($H$4*VLOOKUP(A105,Skills!$A$4:$K$304,10,FALSE))
+($I$4*VLOOKUP(A105,Skills!$A$4:$K$304,11,FALSE))),0)</f>
        <v>#N/A</v>
      </c>
      <c r="G105" s="60" t="e">
        <f>ROUND(VLOOKUP(A105,Skills!A78:K378,3,FALSE)
+(((VLOOKUP(B105,$A$7:$T$26,15,FALSE)*1.4)*VLOOKUP(A105,Skills!$A$4:$K$304,4,FALSE))
+((VLOOKUP(B105,$A$7:$T$26,17,FALSE)*1.4)*VLOOKUP(A105,Skills!$A$4:$K$304,5,FALSE))
+(VLOOKUP(B105,$A$7:$T$26,19,FALSE)*VLOOKUP(A105,Skills!$A$4:$K$304,6,FALSE))
+(VLOOKUP(B105,$A$7:$T100,20,FALSE)*VLOOKUP(A105,Skills!$A$4:$K$304,7,FALSE)))
-(($E$4*VLOOKUP(A105,Skills!$A$4:$K$304,8,FALSE))
+($F$4*VLOOKUP(A105,Skills!$A$4:$K$304,9,FALSE))
+($H$4*VLOOKUP(A105,Skills!$A$4:$K$304,10,FALSE))
+($I$4*VLOOKUP(A105,Skills!$A$4:$K$304,11,FALSE))),0)</f>
        <v>#N/A</v>
      </c>
      <c r="H105" s="59" t="e">
        <f>ROUND(VLOOKUP(A105,Skills!A78:K378,3,FALSE)
+((VLOOKUP(B105,$A$7:$T$26,15,FALSE)*VLOOKUP(A105,Skills!$A$4:$K$304,4,FALSE))
+(VLOOKUP(B105,$A$7:$T$26,17,FALSE)*VLOOKUP(A105,Skills!$A$4:$K$304,5,FALSE))
+(VLOOKUP(B105,$A$7:$T$26,19,FALSE)*VLOOKUP(A105,Skills!$A$4:$K$304,6,FALSE))
+(VLOOKUP(B105,$A$7:$T100,20,FALSE)*VLOOKUP(A105,Skills!$A$4:$K$304,7,FALSE)))
-((($E$4*1.2)*VLOOKUP(A105,Skills!$A$4:$K$304,8,FALSE))
+(($F$4*1.2)*VLOOKUP(A105,Skills!$A$4:$K$304,9,FALSE))
+($H$4*VLOOKUP(A105,Skills!$A$4:$K$304,10,FALSE))
+($I$4*VLOOKUP(A105,Skills!$A$4:$K$304,11,FALSE))),0)</f>
        <v>#N/A</v>
      </c>
      <c r="I105" s="61" t="e">
        <f>ROUND(VLOOKUP(A105,Skills!A78:K378,3,FALSE)
+((VLOOKUP(B105,$A$7:$T$26,15,FALSE)*VLOOKUP(A105,Skills!$A$4:$K$304,4,FALSE))
+(VLOOKUP(B105,$A$7:$T$26,17,FALSE)*VLOOKUP(A105,Skills!$A$4:$K$304,5,FALSE))
+(VLOOKUP(B105,$A$7:$T$26,19,FALSE)*VLOOKUP(A105,Skills!$A$4:$K$304,6,FALSE))
+(VLOOKUP(B105,$A$7:$T100,20,FALSE)*VLOOKUP(A105,Skills!$A$4:$K$304,7,FALSE)))
-((($E$4*1.4)*VLOOKUP(A105,Skills!$A$4:$K$304,8,FALSE))
+(($F$4*1.4)*VLOOKUP(A105,Skills!$A$4:$K$304,9,FALSE))
+($H$4*VLOOKUP(A105,Skills!$A$4:$K$304,10,FALSE))
+($I$4*VLOOKUP(A105,Skills!$A$4:$K$304,11,FALSE))),0)</f>
        <v>#N/A</v>
      </c>
      <c r="K105" s="68"/>
      <c r="L105" s="45">
        <f>EnemySkills!A78</f>
        <v>0</v>
      </c>
      <c r="M105" s="60" t="e">
        <f ca="1">ROUND(VLOOKUP($L105,EnemySkills!$A$4:$K$304,3,FALSE)
+(
 ($D$4*VLOOKUP($L105,EnemySkills!$A$4:$K$304,4,FALSE))
+($F$4*VLOOKUP($L105,EnemySkills!$A$4:$K$304,5,FALSE))
+($H$4*VLOOKUP($L105,EnemySkills!$A$4:$K$304,6,FALSE))
+($I$4*VLOOKUP($L105,EnemySkills!$A$4:$K$304,7,FALSE))
)-(
 (VLOOKUP(M$30,$A$7:$T$26,16,FALSE)*VLOOKUP($L105,EnemySkills!$A$4:$K$304,8,FALSE))
+(VLOOKUP(M$30,$A$7:$T$26,18,FALSE)*VLOOKUP($L105,EnemySkills!$A$4:$K$304,9,FALSE))
+(VLOOKUP(M$30,$A$7:$T$26,19,FALSE)*VLOOKUP($L105,EnemySkills!$A$4:$K$304,10,FALSE))
+(VLOOKUP(M$30,$A$7:$T$26,20,FALSE)*VLOOKUP($L105,EnemySkills!$A$4:$K$304,11,FALSE))
),0)</f>
        <v>#N/A</v>
      </c>
      <c r="N105" s="60" t="e">
        <f ca="1">ROUND(VLOOKUP($L105,EnemySkills!$A$4:$K$304,3,FALSE)
+(
 ($D$4*VLOOKUP($L105,EnemySkills!$A$4:$K$304,4,FALSE))
+($F$4*VLOOKUP($L105,EnemySkills!$A$4:$K$304,5,FALSE))
+($H$4*VLOOKUP($L105,EnemySkills!$A$4:$K$304,6,FALSE))
+($I$4*VLOOKUP($L105,EnemySkills!$A$4:$K$304,7,FALSE))
)-(
 (VLOOKUP(N$30,$A$7:$T$26,16,FALSE)*VLOOKUP($L105,EnemySkills!$A$4:$K$304,8,FALSE))
+(VLOOKUP(N$30,$A$7:$T$26,18,FALSE)*VLOOKUP($L105,EnemySkills!$A$4:$K$304,9,FALSE))
+(VLOOKUP(N$30,$A$7:$T$26,19,FALSE)*VLOOKUP($L105,EnemySkills!$A$4:$K$304,10,FALSE))
+(VLOOKUP(N$30,$A$7:$T$26,20,FALSE)*VLOOKUP($L105,EnemySkills!$A$4:$K$304,11,FALSE))
),0)</f>
        <v>#N/A</v>
      </c>
      <c r="O105" s="60" t="e">
        <f ca="1">ROUND(VLOOKUP($L105,EnemySkills!$A$4:$K$304,3,FALSE)
+(
 ($D$4*VLOOKUP($L105,EnemySkills!$A$4:$K$304,4,FALSE))
+($F$4*VLOOKUP($L105,EnemySkills!$A$4:$K$304,5,FALSE))
+($H$4*VLOOKUP($L105,EnemySkills!$A$4:$K$304,6,FALSE))
+($I$4*VLOOKUP($L105,EnemySkills!$A$4:$K$304,7,FALSE))
)-(
 (VLOOKUP(O$30,$A$7:$T$26,16,FALSE)*VLOOKUP($L105,EnemySkills!$A$4:$K$304,8,FALSE))
+(VLOOKUP(O$30,$A$7:$T$26,18,FALSE)*VLOOKUP($L105,EnemySkills!$A$4:$K$304,9,FALSE))
+(VLOOKUP(O$30,$A$7:$T$26,19,FALSE)*VLOOKUP($L105,EnemySkills!$A$4:$K$304,10,FALSE))
+(VLOOKUP(O$30,$A$7:$T$26,20,FALSE)*VLOOKUP($L105,EnemySkills!$A$4:$K$304,11,FALSE))
),0)</f>
        <v>#N/A</v>
      </c>
      <c r="P105" s="60" t="e">
        <f ca="1">ROUND(VLOOKUP($L105,EnemySkills!$A$4:$K$304,3,FALSE)
+(
 ($D$4*VLOOKUP($L105,EnemySkills!$A$4:$K$304,4,FALSE))
+($F$4*VLOOKUP($L105,EnemySkills!$A$4:$K$304,5,FALSE))
+($H$4*VLOOKUP($L105,EnemySkills!$A$4:$K$304,6,FALSE))
+($I$4*VLOOKUP($L105,EnemySkills!$A$4:$K$304,7,FALSE))
)-(
 (VLOOKUP(P$30,$A$7:$T$26,16,FALSE)*VLOOKUP($L105,EnemySkills!$A$4:$K$304,8,FALSE))
+(VLOOKUP(P$30,$A$7:$T$26,18,FALSE)*VLOOKUP($L105,EnemySkills!$A$4:$K$304,9,FALSE))
+(VLOOKUP(P$30,$A$7:$T$26,19,FALSE)*VLOOKUP($L105,EnemySkills!$A$4:$K$304,10,FALSE))
+(VLOOKUP(P$30,$A$7:$T$26,20,FALSE)*VLOOKUP($L105,EnemySkills!$A$4:$K$304,11,FALSE))
),0)</f>
        <v>#N/A</v>
      </c>
      <c r="Q105" s="60" t="e">
        <f ca="1">ROUND(VLOOKUP($L105,EnemySkills!$A$4:$K$304,3,FALSE)
+(
 ($D$4*VLOOKUP($L105,EnemySkills!$A$4:$K$304,4,FALSE))
+($F$4*VLOOKUP($L105,EnemySkills!$A$4:$K$304,5,FALSE))
+($H$4*VLOOKUP($L105,EnemySkills!$A$4:$K$304,6,FALSE))
+($I$4*VLOOKUP($L105,EnemySkills!$A$4:$K$304,7,FALSE))
)-(
 (VLOOKUP(Q$30,$A$7:$T$26,16,FALSE)*VLOOKUP($L105,EnemySkills!$A$4:$K$304,8,FALSE))
+(VLOOKUP(Q$30,$A$7:$T$26,18,FALSE)*VLOOKUP($L105,EnemySkills!$A$4:$K$304,9,FALSE))
+(VLOOKUP(Q$30,$A$7:$T$26,19,FALSE)*VLOOKUP($L105,EnemySkills!$A$4:$K$304,10,FALSE))
+(VLOOKUP(Q$30,$A$7:$T$26,20,FALSE)*VLOOKUP($L105,EnemySkills!$A$4:$K$304,11,FALSE))
),0)</f>
        <v>#N/A</v>
      </c>
      <c r="R105" s="60" t="e">
        <f ca="1">ROUND(VLOOKUP($L105,EnemySkills!$A$4:$K$304,3,FALSE)
+(
 ($D$4*VLOOKUP($L105,EnemySkills!$A$4:$K$304,4,FALSE))
+($F$4*VLOOKUP($L105,EnemySkills!$A$4:$K$304,5,FALSE))
+($H$4*VLOOKUP($L105,EnemySkills!$A$4:$K$304,6,FALSE))
+($I$4*VLOOKUP($L105,EnemySkills!$A$4:$K$304,7,FALSE))
)-(
 (VLOOKUP(R$30,$A$7:$T$26,16,FALSE)*VLOOKUP($L105,EnemySkills!$A$4:$K$304,8,FALSE))
+(VLOOKUP(R$30,$A$7:$T$26,18,FALSE)*VLOOKUP($L105,EnemySkills!$A$4:$K$304,9,FALSE))
+(VLOOKUP(R$30,$A$7:$T$26,19,FALSE)*VLOOKUP($L105,EnemySkills!$A$4:$K$304,10,FALSE))
+(VLOOKUP(R$30,$A$7:$T$26,20,FALSE)*VLOOKUP($L105,EnemySkills!$A$4:$K$304,11,FALSE))
),0)</f>
        <v>#N/A</v>
      </c>
      <c r="S105" s="60" t="e">
        <f ca="1">ROUND(VLOOKUP($L105,EnemySkills!$A$4:$K$304,3,FALSE)
+(
 ($D$4*VLOOKUP($L105,EnemySkills!$A$4:$K$304,4,FALSE))
+($F$4*VLOOKUP($L105,EnemySkills!$A$4:$K$304,5,FALSE))
+($H$4*VLOOKUP($L105,EnemySkills!$A$4:$K$304,6,FALSE))
+($I$4*VLOOKUP($L105,EnemySkills!$A$4:$K$304,7,FALSE))
)-(
 (VLOOKUP(S$30,$A$7:$T$26,16,FALSE)*VLOOKUP($L105,EnemySkills!$A$4:$K$304,8,FALSE))
+(VLOOKUP(S$30,$A$7:$T$26,18,FALSE)*VLOOKUP($L105,EnemySkills!$A$4:$K$304,9,FALSE))
+(VLOOKUP(S$30,$A$7:$T$26,19,FALSE)*VLOOKUP($L105,EnemySkills!$A$4:$K$304,10,FALSE))
+(VLOOKUP(S$30,$A$7:$T$26,20,FALSE)*VLOOKUP($L105,EnemySkills!$A$4:$K$304,11,FALSE))
),0)</f>
        <v>#N/A</v>
      </c>
      <c r="T105" s="60" t="e">
        <f ca="1">ROUND(VLOOKUP($L105,EnemySkills!$A$4:$K$304,3,FALSE)
+(
 ($D$4*VLOOKUP($L105,EnemySkills!$A$4:$K$304,4,FALSE))
+($F$4*VLOOKUP($L105,EnemySkills!$A$4:$K$304,5,FALSE))
+($H$4*VLOOKUP($L105,EnemySkills!$A$4:$K$304,6,FALSE))
+($I$4*VLOOKUP($L105,EnemySkills!$A$4:$K$304,7,FALSE))
)-(
 (VLOOKUP(T$30,$A$7:$T$26,16,FALSE)*VLOOKUP($L105,EnemySkills!$A$4:$K$304,8,FALSE))
+(VLOOKUP(T$30,$A$7:$T$26,18,FALSE)*VLOOKUP($L105,EnemySkills!$A$4:$K$304,9,FALSE))
+(VLOOKUP(T$30,$A$7:$T$26,19,FALSE)*VLOOKUP($L105,EnemySkills!$A$4:$K$304,10,FALSE))
+(VLOOKUP(T$30,$A$7:$T$26,20,FALSE)*VLOOKUP($L105,EnemySkills!$A$4:$K$304,11,FALSE))
),0)</f>
        <v>#N/A</v>
      </c>
      <c r="U105" s="60" t="e">
        <f ca="1">ROUND(VLOOKUP($L105,EnemySkills!$A$4:$K$304,3,FALSE)
+(
 ($D$4*VLOOKUP($L105,EnemySkills!$A$4:$K$304,4,FALSE))
+($F$4*VLOOKUP($L105,EnemySkills!$A$4:$K$304,5,FALSE))
+($H$4*VLOOKUP($L105,EnemySkills!$A$4:$K$304,6,FALSE))
+($I$4*VLOOKUP($L105,EnemySkills!$A$4:$K$304,7,FALSE))
)-(
 (VLOOKUP(U$30,$A$7:$T$26,16,FALSE)*VLOOKUP($L105,EnemySkills!$A$4:$K$304,8,FALSE))
+(VLOOKUP(U$30,$A$7:$T$26,18,FALSE)*VLOOKUP($L105,EnemySkills!$A$4:$K$304,9,FALSE))
+(VLOOKUP(U$30,$A$7:$T$26,19,FALSE)*VLOOKUP($L105,EnemySkills!$A$4:$K$304,10,FALSE))
+(VLOOKUP(U$30,$A$7:$T$26,20,FALSE)*VLOOKUP($L105,EnemySkills!$A$4:$K$304,11,FALSE))
),0)</f>
        <v>#N/A</v>
      </c>
      <c r="V105" s="60" t="e">
        <f ca="1">ROUND(VLOOKUP($L105,EnemySkills!$A$4:$K$304,3,FALSE)
+(
 ($D$4*VLOOKUP($L105,EnemySkills!$A$4:$K$304,4,FALSE))
+($F$4*VLOOKUP($L105,EnemySkills!$A$4:$K$304,5,FALSE))
+($H$4*VLOOKUP($L105,EnemySkills!$A$4:$K$304,6,FALSE))
+($I$4*VLOOKUP($L105,EnemySkills!$A$4:$K$304,7,FALSE))
)-(
 (VLOOKUP(V$30,$A$7:$T$26,16,FALSE)*VLOOKUP($L105,EnemySkills!$A$4:$K$304,8,FALSE))
+(VLOOKUP(V$30,$A$7:$T$26,18,FALSE)*VLOOKUP($L105,EnemySkills!$A$4:$K$304,9,FALSE))
+(VLOOKUP(V$30,$A$7:$T$26,19,FALSE)*VLOOKUP($L105,EnemySkills!$A$4:$K$304,10,FALSE))
+(VLOOKUP(V$30,$A$7:$T$26,20,FALSE)*VLOOKUP($L105,EnemySkills!$A$4:$K$304,11,FALSE))
),0)</f>
        <v>#N/A</v>
      </c>
      <c r="W105" s="60" t="e">
        <f ca="1">ROUND(VLOOKUP($L105,EnemySkills!$A$4:$K$304,3,FALSE)
+(
 ($D$4*VLOOKUP($L105,EnemySkills!$A$4:$K$304,4,FALSE))
+($F$4*VLOOKUP($L105,EnemySkills!$A$4:$K$304,5,FALSE))
+($H$4*VLOOKUP($L105,EnemySkills!$A$4:$K$304,6,FALSE))
+($I$4*VLOOKUP($L105,EnemySkills!$A$4:$K$304,7,FALSE))
)-(
 (VLOOKUP(W$30,$A$7:$T$26,16,FALSE)*VLOOKUP($L105,EnemySkills!$A$4:$K$304,8,FALSE))
+(VLOOKUP(W$30,$A$7:$T$26,18,FALSE)*VLOOKUP($L105,EnemySkills!$A$4:$K$304,9,FALSE))
+(VLOOKUP(W$30,$A$7:$T$26,19,FALSE)*VLOOKUP($L105,EnemySkills!$A$4:$K$304,10,FALSE))
+(VLOOKUP(W$30,$A$7:$T$26,20,FALSE)*VLOOKUP($L105,EnemySkills!$A$4:$K$304,11,FALSE))
),0)</f>
        <v>#N/A</v>
      </c>
      <c r="X105" s="60" t="e">
        <f ca="1">ROUND(VLOOKUP($L105,EnemySkills!$A$4:$K$304,3,FALSE)
+(
 ($D$4*VLOOKUP($L105,EnemySkills!$A$4:$K$304,4,FALSE))
+($F$4*VLOOKUP($L105,EnemySkills!$A$4:$K$304,5,FALSE))
+($H$4*VLOOKUP($L105,EnemySkills!$A$4:$K$304,6,FALSE))
+($I$4*VLOOKUP($L105,EnemySkills!$A$4:$K$304,7,FALSE))
)-(
 (VLOOKUP(X$30,$A$7:$T$26,16,FALSE)*VLOOKUP($L105,EnemySkills!$A$4:$K$304,8,FALSE))
+(VLOOKUP(X$30,$A$7:$T$26,18,FALSE)*VLOOKUP($L105,EnemySkills!$A$4:$K$304,9,FALSE))
+(VLOOKUP(X$30,$A$7:$T$26,19,FALSE)*VLOOKUP($L105,EnemySkills!$A$4:$K$304,10,FALSE))
+(VLOOKUP(X$30,$A$7:$T$26,20,FALSE)*VLOOKUP($L105,EnemySkills!$A$4:$K$304,11,FALSE))
),0)</f>
        <v>#N/A</v>
      </c>
      <c r="Y105" s="60" t="e">
        <f ca="1">ROUND(VLOOKUP($L105,EnemySkills!$A$4:$K$304,3,FALSE)
+(
 ($D$4*VLOOKUP($L105,EnemySkills!$A$4:$K$304,4,FALSE))
+($F$4*VLOOKUP($L105,EnemySkills!$A$4:$K$304,5,FALSE))
+($H$4*VLOOKUP($L105,EnemySkills!$A$4:$K$304,6,FALSE))
+($I$4*VLOOKUP($L105,EnemySkills!$A$4:$K$304,7,FALSE))
)-(
 (VLOOKUP(Y$30,$A$7:$T$26,16,FALSE)*VLOOKUP($L105,EnemySkills!$A$4:$K$304,8,FALSE))
+(VLOOKUP(Y$30,$A$7:$T$26,18,FALSE)*VLOOKUP($L105,EnemySkills!$A$4:$K$304,9,FALSE))
+(VLOOKUP(Y$30,$A$7:$T$26,19,FALSE)*VLOOKUP($L105,EnemySkills!$A$4:$K$304,10,FALSE))
+(VLOOKUP(Y$30,$A$7:$T$26,20,FALSE)*VLOOKUP($L105,EnemySkills!$A$4:$K$304,11,FALSE))
),0)</f>
        <v>#N/A</v>
      </c>
      <c r="Z105" s="60" t="e">
        <f ca="1">ROUND(VLOOKUP($L105,EnemySkills!$A$4:$K$304,3,FALSE)
+(
 ($D$4*VLOOKUP($L105,EnemySkills!$A$4:$K$304,4,FALSE))
+($F$4*VLOOKUP($L105,EnemySkills!$A$4:$K$304,5,FALSE))
+($H$4*VLOOKUP($L105,EnemySkills!$A$4:$K$304,6,FALSE))
+($I$4*VLOOKUP($L105,EnemySkills!$A$4:$K$304,7,FALSE))
)-(
 (VLOOKUP(Z$30,$A$7:$T$26,16,FALSE)*VLOOKUP($L105,EnemySkills!$A$4:$K$304,8,FALSE))
+(VLOOKUP(Z$30,$A$7:$T$26,18,FALSE)*VLOOKUP($L105,EnemySkills!$A$4:$K$304,9,FALSE))
+(VLOOKUP(Z$30,$A$7:$T$26,19,FALSE)*VLOOKUP($L105,EnemySkills!$A$4:$K$304,10,FALSE))
+(VLOOKUP(Z$30,$A$7:$T$26,20,FALSE)*VLOOKUP($L105,EnemySkills!$A$4:$K$304,11,FALSE))
),0)</f>
        <v>#N/A</v>
      </c>
      <c r="AA105" s="60" t="e">
        <f ca="1">ROUND(VLOOKUP($L105,EnemySkills!$A$4:$K$304,3,FALSE)
+(
 ($D$4*VLOOKUP($L105,EnemySkills!$A$4:$K$304,4,FALSE))
+($F$4*VLOOKUP($L105,EnemySkills!$A$4:$K$304,5,FALSE))
+($H$4*VLOOKUP($L105,EnemySkills!$A$4:$K$304,6,FALSE))
+($I$4*VLOOKUP($L105,EnemySkills!$A$4:$K$304,7,FALSE))
)-(
 (VLOOKUP(AA$30,$A$7:$T$26,16,FALSE)*VLOOKUP($L105,EnemySkills!$A$4:$K$304,8,FALSE))
+(VLOOKUP(AA$30,$A$7:$T$26,18,FALSE)*VLOOKUP($L105,EnemySkills!$A$4:$K$304,9,FALSE))
+(VLOOKUP(AA$30,$A$7:$T$26,19,FALSE)*VLOOKUP($L105,EnemySkills!$A$4:$K$304,10,FALSE))
+(VLOOKUP(AA$30,$A$7:$T$26,20,FALSE)*VLOOKUP($L105,EnemySkills!$A$4:$K$304,11,FALSE))
),0)</f>
        <v>#N/A</v>
      </c>
      <c r="AB105" s="60" t="e">
        <f ca="1">ROUND(VLOOKUP($L105,EnemySkills!$A$4:$K$304,3,FALSE)
+(
 ($D$4*VLOOKUP($L105,EnemySkills!$A$4:$K$304,4,FALSE))
+($F$4*VLOOKUP($L105,EnemySkills!$A$4:$K$304,5,FALSE))
+($H$4*VLOOKUP($L105,EnemySkills!$A$4:$K$304,6,FALSE))
+($I$4*VLOOKUP($L105,EnemySkills!$A$4:$K$304,7,FALSE))
)-(
 (VLOOKUP(AB$30,$A$7:$T$26,16,FALSE)*VLOOKUP($L105,EnemySkills!$A$4:$K$304,8,FALSE))
+(VLOOKUP(AB$30,$A$7:$T$26,18,FALSE)*VLOOKUP($L105,EnemySkills!$A$4:$K$304,9,FALSE))
+(VLOOKUP(AB$30,$A$7:$T$26,19,FALSE)*VLOOKUP($L105,EnemySkills!$A$4:$K$304,10,FALSE))
+(VLOOKUP(AB$30,$A$7:$T$26,20,FALSE)*VLOOKUP($L105,EnemySkills!$A$4:$K$304,11,FALSE))
),0)</f>
        <v>#N/A</v>
      </c>
      <c r="AC105" s="60" t="e">
        <f ca="1">ROUND(VLOOKUP($L105,EnemySkills!$A$4:$K$304,3,FALSE)
+(
 ($D$4*VLOOKUP($L105,EnemySkills!$A$4:$K$304,4,FALSE))
+($F$4*VLOOKUP($L105,EnemySkills!$A$4:$K$304,5,FALSE))
+($H$4*VLOOKUP($L105,EnemySkills!$A$4:$K$304,6,FALSE))
+($I$4*VLOOKUP($L105,EnemySkills!$A$4:$K$304,7,FALSE))
)-(
 (VLOOKUP(AC$30,$A$7:$T$26,16,FALSE)*VLOOKUP($L105,EnemySkills!$A$4:$K$304,8,FALSE))
+(VLOOKUP(AC$30,$A$7:$T$26,18,FALSE)*VLOOKUP($L105,EnemySkills!$A$4:$K$304,9,FALSE))
+(VLOOKUP(AC$30,$A$7:$T$26,19,FALSE)*VLOOKUP($L105,EnemySkills!$A$4:$K$304,10,FALSE))
+(VLOOKUP(AC$30,$A$7:$T$26,20,FALSE)*VLOOKUP($L105,EnemySkills!$A$4:$K$304,11,FALSE))
),0)</f>
        <v>#N/A</v>
      </c>
      <c r="AD105" s="60" t="e">
        <f ca="1">ROUND(VLOOKUP($L105,EnemySkills!$A$4:$K$304,3,FALSE)
+(
 ($D$4*VLOOKUP($L105,EnemySkills!$A$4:$K$304,4,FALSE))
+($F$4*VLOOKUP($L105,EnemySkills!$A$4:$K$304,5,FALSE))
+($H$4*VLOOKUP($L105,EnemySkills!$A$4:$K$304,6,FALSE))
+($I$4*VLOOKUP($L105,EnemySkills!$A$4:$K$304,7,FALSE))
)-(
 (VLOOKUP(AD$30,$A$7:$T$26,16,FALSE)*VLOOKUP($L105,EnemySkills!$A$4:$K$304,8,FALSE))
+(VLOOKUP(AD$30,$A$7:$T$26,18,FALSE)*VLOOKUP($L105,EnemySkills!$A$4:$K$304,9,FALSE))
+(VLOOKUP(AD$30,$A$7:$T$26,19,FALSE)*VLOOKUP($L105,EnemySkills!$A$4:$K$304,10,FALSE))
+(VLOOKUP(AD$30,$A$7:$T$26,20,FALSE)*VLOOKUP($L105,EnemySkills!$A$4:$K$304,11,FALSE))
),0)</f>
        <v>#N/A</v>
      </c>
      <c r="AE105" s="60" t="e">
        <f ca="1">ROUND(VLOOKUP($L105,EnemySkills!$A$4:$K$304,3,FALSE)
+(
 ($D$4*VLOOKUP($L105,EnemySkills!$A$4:$K$304,4,FALSE))
+($F$4*VLOOKUP($L105,EnemySkills!$A$4:$K$304,5,FALSE))
+($H$4*VLOOKUP($L105,EnemySkills!$A$4:$K$304,6,FALSE))
+($I$4*VLOOKUP($L105,EnemySkills!$A$4:$K$304,7,FALSE))
)-(
 (VLOOKUP(AE$30,$A$7:$T$26,16,FALSE)*VLOOKUP($L105,EnemySkills!$A$4:$K$304,8,FALSE))
+(VLOOKUP(AE$30,$A$7:$T$26,18,FALSE)*VLOOKUP($L105,EnemySkills!$A$4:$K$304,9,FALSE))
+(VLOOKUP(AE$30,$A$7:$T$26,19,FALSE)*VLOOKUP($L105,EnemySkills!$A$4:$K$304,10,FALSE))
+(VLOOKUP(AE$30,$A$7:$T$26,20,FALSE)*VLOOKUP($L105,EnemySkills!$A$4:$K$304,11,FALSE))
),0)</f>
        <v>#N/A</v>
      </c>
      <c r="AF105" s="60" t="e">
        <f ca="1">ROUND(VLOOKUP($L105,EnemySkills!$A$4:$K$304,3,FALSE)
+(
 ($D$4*VLOOKUP($L105,EnemySkills!$A$4:$K$304,4,FALSE))
+($F$4*VLOOKUP($L105,EnemySkills!$A$4:$K$304,5,FALSE))
+($H$4*VLOOKUP($L105,EnemySkills!$A$4:$K$304,6,FALSE))
+($I$4*VLOOKUP($L105,EnemySkills!$A$4:$K$304,7,FALSE))
)-(
 (VLOOKUP(AF$30,$A$7:$T$26,16,FALSE)*VLOOKUP($L105,EnemySkills!$A$4:$K$304,8,FALSE))
+(VLOOKUP(AF$30,$A$7:$T$26,18,FALSE)*VLOOKUP($L105,EnemySkills!$A$4:$K$304,9,FALSE))
+(VLOOKUP(AF$30,$A$7:$T$26,19,FALSE)*VLOOKUP($L105,EnemySkills!$A$4:$K$304,10,FALSE))
+(VLOOKUP(AF$30,$A$7:$T$26,20,FALSE)*VLOOKUP($L105,EnemySkills!$A$4:$K$304,11,FALSE))
),0)</f>
        <v>#N/A</v>
      </c>
    </row>
    <row r="106" spans="1:32" x14ac:dyDescent="0.25">
      <c r="A106" s="45">
        <f>Skills!A79</f>
        <v>0</v>
      </c>
      <c r="B106" s="75" t="e">
        <f>VLOOKUP($A106,Skills!$A$4:$C$304,2,FALSE)</f>
        <v>#N/A</v>
      </c>
      <c r="C106" s="75"/>
      <c r="D106" s="59" t="e">
        <f>ROUND(VLOOKUP(A106,Skills!A79:K379,3,FALSE)
+((VLOOKUP(B106,$A$7:$T$26,15,FALSE)*VLOOKUP(A106,Skills!$A$4:$K$304,4,FALSE))
+(VLOOKUP(B106,$A$7:$T$26,17,FALSE)*VLOOKUP(A106,Skills!$A$4:$K$304,5,FALSE))
+(VLOOKUP(B106,$A$7:$T$26,19,FALSE)*VLOOKUP(A106,Skills!$A$4:$K$304,6,FALSE))
+(VLOOKUP(B106,$A$7:$T101,20,FALSE)*VLOOKUP(A106,Skills!$A$4:$K$304,7,FALSE)))
-(($E$4*VLOOKUP(A106,Skills!$A$4:$K$304,8,FALSE))
+($F$4*VLOOKUP(A106,Skills!$A$4:$K$304,9,FALSE))
+($H$4*VLOOKUP(A106,Skills!$A$4:$K$304,10,FALSE))
+($I$4*VLOOKUP(A106,Skills!$A$4:$K$304,11,FALSE))),0)</f>
        <v>#N/A</v>
      </c>
      <c r="E106" s="60" t="e">
        <f t="shared" si="9"/>
        <v>#N/A</v>
      </c>
      <c r="F106" s="59" t="e">
        <f>ROUND(VLOOKUP(A106,Skills!A79:K379,3,FALSE)
+(((VLOOKUP(B106,$A$7:$T$26,15,FALSE)*1.2)*VLOOKUP(A106,Skills!$A$4:$K$304,4,FALSE))
+((VLOOKUP(B106,$A$7:$T$26,17,FALSE)*1.2)*VLOOKUP(A106,Skills!$A$4:$K$304,5,FALSE))
+(VLOOKUP(B106,$A$7:$T$26,19,FALSE)*VLOOKUP(A106,Skills!$A$4:$K$304,6,FALSE))
+(VLOOKUP(B106,$A$7:$T101,20,FALSE)*VLOOKUP(A106,Skills!$A$4:$K$304,7,FALSE)))
-(($E$4*VLOOKUP(A106,Skills!$A$4:$K$304,8,FALSE))
+($F$4*VLOOKUP(A106,Skills!$A$4:$K$304,9,FALSE))
+($H$4*VLOOKUP(A106,Skills!$A$4:$K$304,10,FALSE))
+($I$4*VLOOKUP(A106,Skills!$A$4:$K$304,11,FALSE))),0)</f>
        <v>#N/A</v>
      </c>
      <c r="G106" s="60" t="e">
        <f>ROUND(VLOOKUP(A106,Skills!A79:K379,3,FALSE)
+(((VLOOKUP(B106,$A$7:$T$26,15,FALSE)*1.4)*VLOOKUP(A106,Skills!$A$4:$K$304,4,FALSE))
+((VLOOKUP(B106,$A$7:$T$26,17,FALSE)*1.4)*VLOOKUP(A106,Skills!$A$4:$K$304,5,FALSE))
+(VLOOKUP(B106,$A$7:$T$26,19,FALSE)*VLOOKUP(A106,Skills!$A$4:$K$304,6,FALSE))
+(VLOOKUP(B106,$A$7:$T101,20,FALSE)*VLOOKUP(A106,Skills!$A$4:$K$304,7,FALSE)))
-(($E$4*VLOOKUP(A106,Skills!$A$4:$K$304,8,FALSE))
+($F$4*VLOOKUP(A106,Skills!$A$4:$K$304,9,FALSE))
+($H$4*VLOOKUP(A106,Skills!$A$4:$K$304,10,FALSE))
+($I$4*VLOOKUP(A106,Skills!$A$4:$K$304,11,FALSE))),0)</f>
        <v>#N/A</v>
      </c>
      <c r="H106" s="59" t="e">
        <f>ROUND(VLOOKUP(A106,Skills!A79:K379,3,FALSE)
+((VLOOKUP(B106,$A$7:$T$26,15,FALSE)*VLOOKUP(A106,Skills!$A$4:$K$304,4,FALSE))
+(VLOOKUP(B106,$A$7:$T$26,17,FALSE)*VLOOKUP(A106,Skills!$A$4:$K$304,5,FALSE))
+(VLOOKUP(B106,$A$7:$T$26,19,FALSE)*VLOOKUP(A106,Skills!$A$4:$K$304,6,FALSE))
+(VLOOKUP(B106,$A$7:$T101,20,FALSE)*VLOOKUP(A106,Skills!$A$4:$K$304,7,FALSE)))
-((($E$4*1.2)*VLOOKUP(A106,Skills!$A$4:$K$304,8,FALSE))
+(($F$4*1.2)*VLOOKUP(A106,Skills!$A$4:$K$304,9,FALSE))
+($H$4*VLOOKUP(A106,Skills!$A$4:$K$304,10,FALSE))
+($I$4*VLOOKUP(A106,Skills!$A$4:$K$304,11,FALSE))),0)</f>
        <v>#N/A</v>
      </c>
      <c r="I106" s="61" t="e">
        <f>ROUND(VLOOKUP(A106,Skills!A79:K379,3,FALSE)
+((VLOOKUP(B106,$A$7:$T$26,15,FALSE)*VLOOKUP(A106,Skills!$A$4:$K$304,4,FALSE))
+(VLOOKUP(B106,$A$7:$T$26,17,FALSE)*VLOOKUP(A106,Skills!$A$4:$K$304,5,FALSE))
+(VLOOKUP(B106,$A$7:$T$26,19,FALSE)*VLOOKUP(A106,Skills!$A$4:$K$304,6,FALSE))
+(VLOOKUP(B106,$A$7:$T101,20,FALSE)*VLOOKUP(A106,Skills!$A$4:$K$304,7,FALSE)))
-((($E$4*1.4)*VLOOKUP(A106,Skills!$A$4:$K$304,8,FALSE))
+(($F$4*1.4)*VLOOKUP(A106,Skills!$A$4:$K$304,9,FALSE))
+($H$4*VLOOKUP(A106,Skills!$A$4:$K$304,10,FALSE))
+($I$4*VLOOKUP(A106,Skills!$A$4:$K$304,11,FALSE))),0)</f>
        <v>#N/A</v>
      </c>
      <c r="K106" s="68"/>
      <c r="L106" s="45">
        <f>EnemySkills!A79</f>
        <v>0</v>
      </c>
      <c r="M106" s="60" t="e">
        <f ca="1">ROUND(VLOOKUP($L106,EnemySkills!$A$4:$K$304,3,FALSE)
+(
 ($D$4*VLOOKUP($L106,EnemySkills!$A$4:$K$304,4,FALSE))
+($F$4*VLOOKUP($L106,EnemySkills!$A$4:$K$304,5,FALSE))
+($H$4*VLOOKUP($L106,EnemySkills!$A$4:$K$304,6,FALSE))
+($I$4*VLOOKUP($L106,EnemySkills!$A$4:$K$304,7,FALSE))
)-(
 (VLOOKUP(M$30,$A$7:$T$26,16,FALSE)*VLOOKUP($L106,EnemySkills!$A$4:$K$304,8,FALSE))
+(VLOOKUP(M$30,$A$7:$T$26,18,FALSE)*VLOOKUP($L106,EnemySkills!$A$4:$K$304,9,FALSE))
+(VLOOKUP(M$30,$A$7:$T$26,19,FALSE)*VLOOKUP($L106,EnemySkills!$A$4:$K$304,10,FALSE))
+(VLOOKUP(M$30,$A$7:$T$26,20,FALSE)*VLOOKUP($L106,EnemySkills!$A$4:$K$304,11,FALSE))
),0)</f>
        <v>#N/A</v>
      </c>
      <c r="N106" s="60" t="e">
        <f ca="1">ROUND(VLOOKUP($L106,EnemySkills!$A$4:$K$304,3,FALSE)
+(
 ($D$4*VLOOKUP($L106,EnemySkills!$A$4:$K$304,4,FALSE))
+($F$4*VLOOKUP($L106,EnemySkills!$A$4:$K$304,5,FALSE))
+($H$4*VLOOKUP($L106,EnemySkills!$A$4:$K$304,6,FALSE))
+($I$4*VLOOKUP($L106,EnemySkills!$A$4:$K$304,7,FALSE))
)-(
 (VLOOKUP(N$30,$A$7:$T$26,16,FALSE)*VLOOKUP($L106,EnemySkills!$A$4:$K$304,8,FALSE))
+(VLOOKUP(N$30,$A$7:$T$26,18,FALSE)*VLOOKUP($L106,EnemySkills!$A$4:$K$304,9,FALSE))
+(VLOOKUP(N$30,$A$7:$T$26,19,FALSE)*VLOOKUP($L106,EnemySkills!$A$4:$K$304,10,FALSE))
+(VLOOKUP(N$30,$A$7:$T$26,20,FALSE)*VLOOKUP($L106,EnemySkills!$A$4:$K$304,11,FALSE))
),0)</f>
        <v>#N/A</v>
      </c>
      <c r="O106" s="60" t="e">
        <f ca="1">ROUND(VLOOKUP($L106,EnemySkills!$A$4:$K$304,3,FALSE)
+(
 ($D$4*VLOOKUP($L106,EnemySkills!$A$4:$K$304,4,FALSE))
+($F$4*VLOOKUP($L106,EnemySkills!$A$4:$K$304,5,FALSE))
+($H$4*VLOOKUP($L106,EnemySkills!$A$4:$K$304,6,FALSE))
+($I$4*VLOOKUP($L106,EnemySkills!$A$4:$K$304,7,FALSE))
)-(
 (VLOOKUP(O$30,$A$7:$T$26,16,FALSE)*VLOOKUP($L106,EnemySkills!$A$4:$K$304,8,FALSE))
+(VLOOKUP(O$30,$A$7:$T$26,18,FALSE)*VLOOKUP($L106,EnemySkills!$A$4:$K$304,9,FALSE))
+(VLOOKUP(O$30,$A$7:$T$26,19,FALSE)*VLOOKUP($L106,EnemySkills!$A$4:$K$304,10,FALSE))
+(VLOOKUP(O$30,$A$7:$T$26,20,FALSE)*VLOOKUP($L106,EnemySkills!$A$4:$K$304,11,FALSE))
),0)</f>
        <v>#N/A</v>
      </c>
      <c r="P106" s="60" t="e">
        <f ca="1">ROUND(VLOOKUP($L106,EnemySkills!$A$4:$K$304,3,FALSE)
+(
 ($D$4*VLOOKUP($L106,EnemySkills!$A$4:$K$304,4,FALSE))
+($F$4*VLOOKUP($L106,EnemySkills!$A$4:$K$304,5,FALSE))
+($H$4*VLOOKUP($L106,EnemySkills!$A$4:$K$304,6,FALSE))
+($I$4*VLOOKUP($L106,EnemySkills!$A$4:$K$304,7,FALSE))
)-(
 (VLOOKUP(P$30,$A$7:$T$26,16,FALSE)*VLOOKUP($L106,EnemySkills!$A$4:$K$304,8,FALSE))
+(VLOOKUP(P$30,$A$7:$T$26,18,FALSE)*VLOOKUP($L106,EnemySkills!$A$4:$K$304,9,FALSE))
+(VLOOKUP(P$30,$A$7:$T$26,19,FALSE)*VLOOKUP($L106,EnemySkills!$A$4:$K$304,10,FALSE))
+(VLOOKUP(P$30,$A$7:$T$26,20,FALSE)*VLOOKUP($L106,EnemySkills!$A$4:$K$304,11,FALSE))
),0)</f>
        <v>#N/A</v>
      </c>
      <c r="Q106" s="60" t="e">
        <f ca="1">ROUND(VLOOKUP($L106,EnemySkills!$A$4:$K$304,3,FALSE)
+(
 ($D$4*VLOOKUP($L106,EnemySkills!$A$4:$K$304,4,FALSE))
+($F$4*VLOOKUP($L106,EnemySkills!$A$4:$K$304,5,FALSE))
+($H$4*VLOOKUP($L106,EnemySkills!$A$4:$K$304,6,FALSE))
+($I$4*VLOOKUP($L106,EnemySkills!$A$4:$K$304,7,FALSE))
)-(
 (VLOOKUP(Q$30,$A$7:$T$26,16,FALSE)*VLOOKUP($L106,EnemySkills!$A$4:$K$304,8,FALSE))
+(VLOOKUP(Q$30,$A$7:$T$26,18,FALSE)*VLOOKUP($L106,EnemySkills!$A$4:$K$304,9,FALSE))
+(VLOOKUP(Q$30,$A$7:$T$26,19,FALSE)*VLOOKUP($L106,EnemySkills!$A$4:$K$304,10,FALSE))
+(VLOOKUP(Q$30,$A$7:$T$26,20,FALSE)*VLOOKUP($L106,EnemySkills!$A$4:$K$304,11,FALSE))
),0)</f>
        <v>#N/A</v>
      </c>
      <c r="R106" s="60" t="e">
        <f ca="1">ROUND(VLOOKUP($L106,EnemySkills!$A$4:$K$304,3,FALSE)
+(
 ($D$4*VLOOKUP($L106,EnemySkills!$A$4:$K$304,4,FALSE))
+($F$4*VLOOKUP($L106,EnemySkills!$A$4:$K$304,5,FALSE))
+($H$4*VLOOKUP($L106,EnemySkills!$A$4:$K$304,6,FALSE))
+($I$4*VLOOKUP($L106,EnemySkills!$A$4:$K$304,7,FALSE))
)-(
 (VLOOKUP(R$30,$A$7:$T$26,16,FALSE)*VLOOKUP($L106,EnemySkills!$A$4:$K$304,8,FALSE))
+(VLOOKUP(R$30,$A$7:$T$26,18,FALSE)*VLOOKUP($L106,EnemySkills!$A$4:$K$304,9,FALSE))
+(VLOOKUP(R$30,$A$7:$T$26,19,FALSE)*VLOOKUP($L106,EnemySkills!$A$4:$K$304,10,FALSE))
+(VLOOKUP(R$30,$A$7:$T$26,20,FALSE)*VLOOKUP($L106,EnemySkills!$A$4:$K$304,11,FALSE))
),0)</f>
        <v>#N/A</v>
      </c>
      <c r="S106" s="60" t="e">
        <f ca="1">ROUND(VLOOKUP($L106,EnemySkills!$A$4:$K$304,3,FALSE)
+(
 ($D$4*VLOOKUP($L106,EnemySkills!$A$4:$K$304,4,FALSE))
+($F$4*VLOOKUP($L106,EnemySkills!$A$4:$K$304,5,FALSE))
+($H$4*VLOOKUP($L106,EnemySkills!$A$4:$K$304,6,FALSE))
+($I$4*VLOOKUP($L106,EnemySkills!$A$4:$K$304,7,FALSE))
)-(
 (VLOOKUP(S$30,$A$7:$T$26,16,FALSE)*VLOOKUP($L106,EnemySkills!$A$4:$K$304,8,FALSE))
+(VLOOKUP(S$30,$A$7:$T$26,18,FALSE)*VLOOKUP($L106,EnemySkills!$A$4:$K$304,9,FALSE))
+(VLOOKUP(S$30,$A$7:$T$26,19,FALSE)*VLOOKUP($L106,EnemySkills!$A$4:$K$304,10,FALSE))
+(VLOOKUP(S$30,$A$7:$T$26,20,FALSE)*VLOOKUP($L106,EnemySkills!$A$4:$K$304,11,FALSE))
),0)</f>
        <v>#N/A</v>
      </c>
      <c r="T106" s="60" t="e">
        <f ca="1">ROUND(VLOOKUP($L106,EnemySkills!$A$4:$K$304,3,FALSE)
+(
 ($D$4*VLOOKUP($L106,EnemySkills!$A$4:$K$304,4,FALSE))
+($F$4*VLOOKUP($L106,EnemySkills!$A$4:$K$304,5,FALSE))
+($H$4*VLOOKUP($L106,EnemySkills!$A$4:$K$304,6,FALSE))
+($I$4*VLOOKUP($L106,EnemySkills!$A$4:$K$304,7,FALSE))
)-(
 (VLOOKUP(T$30,$A$7:$T$26,16,FALSE)*VLOOKUP($L106,EnemySkills!$A$4:$K$304,8,FALSE))
+(VLOOKUP(T$30,$A$7:$T$26,18,FALSE)*VLOOKUP($L106,EnemySkills!$A$4:$K$304,9,FALSE))
+(VLOOKUP(T$30,$A$7:$T$26,19,FALSE)*VLOOKUP($L106,EnemySkills!$A$4:$K$304,10,FALSE))
+(VLOOKUP(T$30,$A$7:$T$26,20,FALSE)*VLOOKUP($L106,EnemySkills!$A$4:$K$304,11,FALSE))
),0)</f>
        <v>#N/A</v>
      </c>
      <c r="U106" s="60" t="e">
        <f ca="1">ROUND(VLOOKUP($L106,EnemySkills!$A$4:$K$304,3,FALSE)
+(
 ($D$4*VLOOKUP($L106,EnemySkills!$A$4:$K$304,4,FALSE))
+($F$4*VLOOKUP($L106,EnemySkills!$A$4:$K$304,5,FALSE))
+($H$4*VLOOKUP($L106,EnemySkills!$A$4:$K$304,6,FALSE))
+($I$4*VLOOKUP($L106,EnemySkills!$A$4:$K$304,7,FALSE))
)-(
 (VLOOKUP(U$30,$A$7:$T$26,16,FALSE)*VLOOKUP($L106,EnemySkills!$A$4:$K$304,8,FALSE))
+(VLOOKUP(U$30,$A$7:$T$26,18,FALSE)*VLOOKUP($L106,EnemySkills!$A$4:$K$304,9,FALSE))
+(VLOOKUP(U$30,$A$7:$T$26,19,FALSE)*VLOOKUP($L106,EnemySkills!$A$4:$K$304,10,FALSE))
+(VLOOKUP(U$30,$A$7:$T$26,20,FALSE)*VLOOKUP($L106,EnemySkills!$A$4:$K$304,11,FALSE))
),0)</f>
        <v>#N/A</v>
      </c>
      <c r="V106" s="60" t="e">
        <f ca="1">ROUND(VLOOKUP($L106,EnemySkills!$A$4:$K$304,3,FALSE)
+(
 ($D$4*VLOOKUP($L106,EnemySkills!$A$4:$K$304,4,FALSE))
+($F$4*VLOOKUP($L106,EnemySkills!$A$4:$K$304,5,FALSE))
+($H$4*VLOOKUP($L106,EnemySkills!$A$4:$K$304,6,FALSE))
+($I$4*VLOOKUP($L106,EnemySkills!$A$4:$K$304,7,FALSE))
)-(
 (VLOOKUP(V$30,$A$7:$T$26,16,FALSE)*VLOOKUP($L106,EnemySkills!$A$4:$K$304,8,FALSE))
+(VLOOKUP(V$30,$A$7:$T$26,18,FALSE)*VLOOKUP($L106,EnemySkills!$A$4:$K$304,9,FALSE))
+(VLOOKUP(V$30,$A$7:$T$26,19,FALSE)*VLOOKUP($L106,EnemySkills!$A$4:$K$304,10,FALSE))
+(VLOOKUP(V$30,$A$7:$T$26,20,FALSE)*VLOOKUP($L106,EnemySkills!$A$4:$K$304,11,FALSE))
),0)</f>
        <v>#N/A</v>
      </c>
      <c r="W106" s="60" t="e">
        <f ca="1">ROUND(VLOOKUP($L106,EnemySkills!$A$4:$K$304,3,FALSE)
+(
 ($D$4*VLOOKUP($L106,EnemySkills!$A$4:$K$304,4,FALSE))
+($F$4*VLOOKUP($L106,EnemySkills!$A$4:$K$304,5,FALSE))
+($H$4*VLOOKUP($L106,EnemySkills!$A$4:$K$304,6,FALSE))
+($I$4*VLOOKUP($L106,EnemySkills!$A$4:$K$304,7,FALSE))
)-(
 (VLOOKUP(W$30,$A$7:$T$26,16,FALSE)*VLOOKUP($L106,EnemySkills!$A$4:$K$304,8,FALSE))
+(VLOOKUP(W$30,$A$7:$T$26,18,FALSE)*VLOOKUP($L106,EnemySkills!$A$4:$K$304,9,FALSE))
+(VLOOKUP(W$30,$A$7:$T$26,19,FALSE)*VLOOKUP($L106,EnemySkills!$A$4:$K$304,10,FALSE))
+(VLOOKUP(W$30,$A$7:$T$26,20,FALSE)*VLOOKUP($L106,EnemySkills!$A$4:$K$304,11,FALSE))
),0)</f>
        <v>#N/A</v>
      </c>
      <c r="X106" s="60" t="e">
        <f ca="1">ROUND(VLOOKUP($L106,EnemySkills!$A$4:$K$304,3,FALSE)
+(
 ($D$4*VLOOKUP($L106,EnemySkills!$A$4:$K$304,4,FALSE))
+($F$4*VLOOKUP($L106,EnemySkills!$A$4:$K$304,5,FALSE))
+($H$4*VLOOKUP($L106,EnemySkills!$A$4:$K$304,6,FALSE))
+($I$4*VLOOKUP($L106,EnemySkills!$A$4:$K$304,7,FALSE))
)-(
 (VLOOKUP(X$30,$A$7:$T$26,16,FALSE)*VLOOKUP($L106,EnemySkills!$A$4:$K$304,8,FALSE))
+(VLOOKUP(X$30,$A$7:$T$26,18,FALSE)*VLOOKUP($L106,EnemySkills!$A$4:$K$304,9,FALSE))
+(VLOOKUP(X$30,$A$7:$T$26,19,FALSE)*VLOOKUP($L106,EnemySkills!$A$4:$K$304,10,FALSE))
+(VLOOKUP(X$30,$A$7:$T$26,20,FALSE)*VLOOKUP($L106,EnemySkills!$A$4:$K$304,11,FALSE))
),0)</f>
        <v>#N/A</v>
      </c>
      <c r="Y106" s="60" t="e">
        <f ca="1">ROUND(VLOOKUP($L106,EnemySkills!$A$4:$K$304,3,FALSE)
+(
 ($D$4*VLOOKUP($L106,EnemySkills!$A$4:$K$304,4,FALSE))
+($F$4*VLOOKUP($L106,EnemySkills!$A$4:$K$304,5,FALSE))
+($H$4*VLOOKUP($L106,EnemySkills!$A$4:$K$304,6,FALSE))
+($I$4*VLOOKUP($L106,EnemySkills!$A$4:$K$304,7,FALSE))
)-(
 (VLOOKUP(Y$30,$A$7:$T$26,16,FALSE)*VLOOKUP($L106,EnemySkills!$A$4:$K$304,8,FALSE))
+(VLOOKUP(Y$30,$A$7:$T$26,18,FALSE)*VLOOKUP($L106,EnemySkills!$A$4:$K$304,9,FALSE))
+(VLOOKUP(Y$30,$A$7:$T$26,19,FALSE)*VLOOKUP($L106,EnemySkills!$A$4:$K$304,10,FALSE))
+(VLOOKUP(Y$30,$A$7:$T$26,20,FALSE)*VLOOKUP($L106,EnemySkills!$A$4:$K$304,11,FALSE))
),0)</f>
        <v>#N/A</v>
      </c>
      <c r="Z106" s="60" t="e">
        <f ca="1">ROUND(VLOOKUP($L106,EnemySkills!$A$4:$K$304,3,FALSE)
+(
 ($D$4*VLOOKUP($L106,EnemySkills!$A$4:$K$304,4,FALSE))
+($F$4*VLOOKUP($L106,EnemySkills!$A$4:$K$304,5,FALSE))
+($H$4*VLOOKUP($L106,EnemySkills!$A$4:$K$304,6,FALSE))
+($I$4*VLOOKUP($L106,EnemySkills!$A$4:$K$304,7,FALSE))
)-(
 (VLOOKUP(Z$30,$A$7:$T$26,16,FALSE)*VLOOKUP($L106,EnemySkills!$A$4:$K$304,8,FALSE))
+(VLOOKUP(Z$30,$A$7:$T$26,18,FALSE)*VLOOKUP($L106,EnemySkills!$A$4:$K$304,9,FALSE))
+(VLOOKUP(Z$30,$A$7:$T$26,19,FALSE)*VLOOKUP($L106,EnemySkills!$A$4:$K$304,10,FALSE))
+(VLOOKUP(Z$30,$A$7:$T$26,20,FALSE)*VLOOKUP($L106,EnemySkills!$A$4:$K$304,11,FALSE))
),0)</f>
        <v>#N/A</v>
      </c>
      <c r="AA106" s="60" t="e">
        <f ca="1">ROUND(VLOOKUP($L106,EnemySkills!$A$4:$K$304,3,FALSE)
+(
 ($D$4*VLOOKUP($L106,EnemySkills!$A$4:$K$304,4,FALSE))
+($F$4*VLOOKUP($L106,EnemySkills!$A$4:$K$304,5,FALSE))
+($H$4*VLOOKUP($L106,EnemySkills!$A$4:$K$304,6,FALSE))
+($I$4*VLOOKUP($L106,EnemySkills!$A$4:$K$304,7,FALSE))
)-(
 (VLOOKUP(AA$30,$A$7:$T$26,16,FALSE)*VLOOKUP($L106,EnemySkills!$A$4:$K$304,8,FALSE))
+(VLOOKUP(AA$30,$A$7:$T$26,18,FALSE)*VLOOKUP($L106,EnemySkills!$A$4:$K$304,9,FALSE))
+(VLOOKUP(AA$30,$A$7:$T$26,19,FALSE)*VLOOKUP($L106,EnemySkills!$A$4:$K$304,10,FALSE))
+(VLOOKUP(AA$30,$A$7:$T$26,20,FALSE)*VLOOKUP($L106,EnemySkills!$A$4:$K$304,11,FALSE))
),0)</f>
        <v>#N/A</v>
      </c>
      <c r="AB106" s="60" t="e">
        <f ca="1">ROUND(VLOOKUP($L106,EnemySkills!$A$4:$K$304,3,FALSE)
+(
 ($D$4*VLOOKUP($L106,EnemySkills!$A$4:$K$304,4,FALSE))
+($F$4*VLOOKUP($L106,EnemySkills!$A$4:$K$304,5,FALSE))
+($H$4*VLOOKUP($L106,EnemySkills!$A$4:$K$304,6,FALSE))
+($I$4*VLOOKUP($L106,EnemySkills!$A$4:$K$304,7,FALSE))
)-(
 (VLOOKUP(AB$30,$A$7:$T$26,16,FALSE)*VLOOKUP($L106,EnemySkills!$A$4:$K$304,8,FALSE))
+(VLOOKUP(AB$30,$A$7:$T$26,18,FALSE)*VLOOKUP($L106,EnemySkills!$A$4:$K$304,9,FALSE))
+(VLOOKUP(AB$30,$A$7:$T$26,19,FALSE)*VLOOKUP($L106,EnemySkills!$A$4:$K$304,10,FALSE))
+(VLOOKUP(AB$30,$A$7:$T$26,20,FALSE)*VLOOKUP($L106,EnemySkills!$A$4:$K$304,11,FALSE))
),0)</f>
        <v>#N/A</v>
      </c>
      <c r="AC106" s="60" t="e">
        <f ca="1">ROUND(VLOOKUP($L106,EnemySkills!$A$4:$K$304,3,FALSE)
+(
 ($D$4*VLOOKUP($L106,EnemySkills!$A$4:$K$304,4,FALSE))
+($F$4*VLOOKUP($L106,EnemySkills!$A$4:$K$304,5,FALSE))
+($H$4*VLOOKUP($L106,EnemySkills!$A$4:$K$304,6,FALSE))
+($I$4*VLOOKUP($L106,EnemySkills!$A$4:$K$304,7,FALSE))
)-(
 (VLOOKUP(AC$30,$A$7:$T$26,16,FALSE)*VLOOKUP($L106,EnemySkills!$A$4:$K$304,8,FALSE))
+(VLOOKUP(AC$30,$A$7:$T$26,18,FALSE)*VLOOKUP($L106,EnemySkills!$A$4:$K$304,9,FALSE))
+(VLOOKUP(AC$30,$A$7:$T$26,19,FALSE)*VLOOKUP($L106,EnemySkills!$A$4:$K$304,10,FALSE))
+(VLOOKUP(AC$30,$A$7:$T$26,20,FALSE)*VLOOKUP($L106,EnemySkills!$A$4:$K$304,11,FALSE))
),0)</f>
        <v>#N/A</v>
      </c>
      <c r="AD106" s="60" t="e">
        <f ca="1">ROUND(VLOOKUP($L106,EnemySkills!$A$4:$K$304,3,FALSE)
+(
 ($D$4*VLOOKUP($L106,EnemySkills!$A$4:$K$304,4,FALSE))
+($F$4*VLOOKUP($L106,EnemySkills!$A$4:$K$304,5,FALSE))
+($H$4*VLOOKUP($L106,EnemySkills!$A$4:$K$304,6,FALSE))
+($I$4*VLOOKUP($L106,EnemySkills!$A$4:$K$304,7,FALSE))
)-(
 (VLOOKUP(AD$30,$A$7:$T$26,16,FALSE)*VLOOKUP($L106,EnemySkills!$A$4:$K$304,8,FALSE))
+(VLOOKUP(AD$30,$A$7:$T$26,18,FALSE)*VLOOKUP($L106,EnemySkills!$A$4:$K$304,9,FALSE))
+(VLOOKUP(AD$30,$A$7:$T$26,19,FALSE)*VLOOKUP($L106,EnemySkills!$A$4:$K$304,10,FALSE))
+(VLOOKUP(AD$30,$A$7:$T$26,20,FALSE)*VLOOKUP($L106,EnemySkills!$A$4:$K$304,11,FALSE))
),0)</f>
        <v>#N/A</v>
      </c>
      <c r="AE106" s="60" t="e">
        <f ca="1">ROUND(VLOOKUP($L106,EnemySkills!$A$4:$K$304,3,FALSE)
+(
 ($D$4*VLOOKUP($L106,EnemySkills!$A$4:$K$304,4,FALSE))
+($F$4*VLOOKUP($L106,EnemySkills!$A$4:$K$304,5,FALSE))
+($H$4*VLOOKUP($L106,EnemySkills!$A$4:$K$304,6,FALSE))
+($I$4*VLOOKUP($L106,EnemySkills!$A$4:$K$304,7,FALSE))
)-(
 (VLOOKUP(AE$30,$A$7:$T$26,16,FALSE)*VLOOKUP($L106,EnemySkills!$A$4:$K$304,8,FALSE))
+(VLOOKUP(AE$30,$A$7:$T$26,18,FALSE)*VLOOKUP($L106,EnemySkills!$A$4:$K$304,9,FALSE))
+(VLOOKUP(AE$30,$A$7:$T$26,19,FALSE)*VLOOKUP($L106,EnemySkills!$A$4:$K$304,10,FALSE))
+(VLOOKUP(AE$30,$A$7:$T$26,20,FALSE)*VLOOKUP($L106,EnemySkills!$A$4:$K$304,11,FALSE))
),0)</f>
        <v>#N/A</v>
      </c>
      <c r="AF106" s="60" t="e">
        <f ca="1">ROUND(VLOOKUP($L106,EnemySkills!$A$4:$K$304,3,FALSE)
+(
 ($D$4*VLOOKUP($L106,EnemySkills!$A$4:$K$304,4,FALSE))
+($F$4*VLOOKUP($L106,EnemySkills!$A$4:$K$304,5,FALSE))
+($H$4*VLOOKUP($L106,EnemySkills!$A$4:$K$304,6,FALSE))
+($I$4*VLOOKUP($L106,EnemySkills!$A$4:$K$304,7,FALSE))
)-(
 (VLOOKUP(AF$30,$A$7:$T$26,16,FALSE)*VLOOKUP($L106,EnemySkills!$A$4:$K$304,8,FALSE))
+(VLOOKUP(AF$30,$A$7:$T$26,18,FALSE)*VLOOKUP($L106,EnemySkills!$A$4:$K$304,9,FALSE))
+(VLOOKUP(AF$30,$A$7:$T$26,19,FALSE)*VLOOKUP($L106,EnemySkills!$A$4:$K$304,10,FALSE))
+(VLOOKUP(AF$30,$A$7:$T$26,20,FALSE)*VLOOKUP($L106,EnemySkills!$A$4:$K$304,11,FALSE))
),0)</f>
        <v>#N/A</v>
      </c>
    </row>
    <row r="107" spans="1:32" x14ac:dyDescent="0.25">
      <c r="A107" s="45">
        <f>Skills!A80</f>
        <v>0</v>
      </c>
      <c r="B107" s="75" t="e">
        <f>VLOOKUP($A107,Skills!$A$4:$C$304,2,FALSE)</f>
        <v>#N/A</v>
      </c>
      <c r="C107" s="75"/>
      <c r="D107" s="59" t="e">
        <f>ROUND(VLOOKUP(A107,Skills!A80:K380,3,FALSE)
+((VLOOKUP(B107,$A$7:$T$26,15,FALSE)*VLOOKUP(A107,Skills!$A$4:$K$304,4,FALSE))
+(VLOOKUP(B107,$A$7:$T$26,17,FALSE)*VLOOKUP(A107,Skills!$A$4:$K$304,5,FALSE))
+(VLOOKUP(B107,$A$7:$T$26,19,FALSE)*VLOOKUP(A107,Skills!$A$4:$K$304,6,FALSE))
+(VLOOKUP(B107,$A$7:$T102,20,FALSE)*VLOOKUP(A107,Skills!$A$4:$K$304,7,FALSE)))
-(($E$4*VLOOKUP(A107,Skills!$A$4:$K$304,8,FALSE))
+($F$4*VLOOKUP(A107,Skills!$A$4:$K$304,9,FALSE))
+($H$4*VLOOKUP(A107,Skills!$A$4:$K$304,10,FALSE))
+($I$4*VLOOKUP(A107,Skills!$A$4:$K$304,11,FALSE))),0)</f>
        <v>#N/A</v>
      </c>
      <c r="E107" s="60" t="e">
        <f t="shared" si="9"/>
        <v>#N/A</v>
      </c>
      <c r="F107" s="59" t="e">
        <f>ROUND(VLOOKUP(A107,Skills!A80:K380,3,FALSE)
+(((VLOOKUP(B107,$A$7:$T$26,15,FALSE)*1.2)*VLOOKUP(A107,Skills!$A$4:$K$304,4,FALSE))
+((VLOOKUP(B107,$A$7:$T$26,17,FALSE)*1.2)*VLOOKUP(A107,Skills!$A$4:$K$304,5,FALSE))
+(VLOOKUP(B107,$A$7:$T$26,19,FALSE)*VLOOKUP(A107,Skills!$A$4:$K$304,6,FALSE))
+(VLOOKUP(B107,$A$7:$T102,20,FALSE)*VLOOKUP(A107,Skills!$A$4:$K$304,7,FALSE)))
-(($E$4*VLOOKUP(A107,Skills!$A$4:$K$304,8,FALSE))
+($F$4*VLOOKUP(A107,Skills!$A$4:$K$304,9,FALSE))
+($H$4*VLOOKUP(A107,Skills!$A$4:$K$304,10,FALSE))
+($I$4*VLOOKUP(A107,Skills!$A$4:$K$304,11,FALSE))),0)</f>
        <v>#N/A</v>
      </c>
      <c r="G107" s="60" t="e">
        <f>ROUND(VLOOKUP(A107,Skills!A80:K380,3,FALSE)
+(((VLOOKUP(B107,$A$7:$T$26,15,FALSE)*1.4)*VLOOKUP(A107,Skills!$A$4:$K$304,4,FALSE))
+((VLOOKUP(B107,$A$7:$T$26,17,FALSE)*1.4)*VLOOKUP(A107,Skills!$A$4:$K$304,5,FALSE))
+(VLOOKUP(B107,$A$7:$T$26,19,FALSE)*VLOOKUP(A107,Skills!$A$4:$K$304,6,FALSE))
+(VLOOKUP(B107,$A$7:$T102,20,FALSE)*VLOOKUP(A107,Skills!$A$4:$K$304,7,FALSE)))
-(($E$4*VLOOKUP(A107,Skills!$A$4:$K$304,8,FALSE))
+($F$4*VLOOKUP(A107,Skills!$A$4:$K$304,9,FALSE))
+($H$4*VLOOKUP(A107,Skills!$A$4:$K$304,10,FALSE))
+($I$4*VLOOKUP(A107,Skills!$A$4:$K$304,11,FALSE))),0)</f>
        <v>#N/A</v>
      </c>
      <c r="H107" s="59" t="e">
        <f>ROUND(VLOOKUP(A107,Skills!A80:K380,3,FALSE)
+((VLOOKUP(B107,$A$7:$T$26,15,FALSE)*VLOOKUP(A107,Skills!$A$4:$K$304,4,FALSE))
+(VLOOKUP(B107,$A$7:$T$26,17,FALSE)*VLOOKUP(A107,Skills!$A$4:$K$304,5,FALSE))
+(VLOOKUP(B107,$A$7:$T$26,19,FALSE)*VLOOKUP(A107,Skills!$A$4:$K$304,6,FALSE))
+(VLOOKUP(B107,$A$7:$T102,20,FALSE)*VLOOKUP(A107,Skills!$A$4:$K$304,7,FALSE)))
-((($E$4*1.2)*VLOOKUP(A107,Skills!$A$4:$K$304,8,FALSE))
+(($F$4*1.2)*VLOOKUP(A107,Skills!$A$4:$K$304,9,FALSE))
+($H$4*VLOOKUP(A107,Skills!$A$4:$K$304,10,FALSE))
+($I$4*VLOOKUP(A107,Skills!$A$4:$K$304,11,FALSE))),0)</f>
        <v>#N/A</v>
      </c>
      <c r="I107" s="61" t="e">
        <f>ROUND(VLOOKUP(A107,Skills!A80:K380,3,FALSE)
+((VLOOKUP(B107,$A$7:$T$26,15,FALSE)*VLOOKUP(A107,Skills!$A$4:$K$304,4,FALSE))
+(VLOOKUP(B107,$A$7:$T$26,17,FALSE)*VLOOKUP(A107,Skills!$A$4:$K$304,5,FALSE))
+(VLOOKUP(B107,$A$7:$T$26,19,FALSE)*VLOOKUP(A107,Skills!$A$4:$K$304,6,FALSE))
+(VLOOKUP(B107,$A$7:$T102,20,FALSE)*VLOOKUP(A107,Skills!$A$4:$K$304,7,FALSE)))
-((($E$4*1.4)*VLOOKUP(A107,Skills!$A$4:$K$304,8,FALSE))
+(($F$4*1.4)*VLOOKUP(A107,Skills!$A$4:$K$304,9,FALSE))
+($H$4*VLOOKUP(A107,Skills!$A$4:$K$304,10,FALSE))
+($I$4*VLOOKUP(A107,Skills!$A$4:$K$304,11,FALSE))),0)</f>
        <v>#N/A</v>
      </c>
      <c r="K107" s="68"/>
      <c r="L107" s="45">
        <f>EnemySkills!A80</f>
        <v>0</v>
      </c>
      <c r="M107" s="60" t="e">
        <f ca="1">ROUND(VLOOKUP($L107,EnemySkills!$A$4:$K$304,3,FALSE)
+(
 ($D$4*VLOOKUP($L107,EnemySkills!$A$4:$K$304,4,FALSE))
+($F$4*VLOOKUP($L107,EnemySkills!$A$4:$K$304,5,FALSE))
+($H$4*VLOOKUP($L107,EnemySkills!$A$4:$K$304,6,FALSE))
+($I$4*VLOOKUP($L107,EnemySkills!$A$4:$K$304,7,FALSE))
)-(
 (VLOOKUP(M$30,$A$7:$T$26,16,FALSE)*VLOOKUP($L107,EnemySkills!$A$4:$K$304,8,FALSE))
+(VLOOKUP(M$30,$A$7:$T$26,18,FALSE)*VLOOKUP($L107,EnemySkills!$A$4:$K$304,9,FALSE))
+(VLOOKUP(M$30,$A$7:$T$26,19,FALSE)*VLOOKUP($L107,EnemySkills!$A$4:$K$304,10,FALSE))
+(VLOOKUP(M$30,$A$7:$T$26,20,FALSE)*VLOOKUP($L107,EnemySkills!$A$4:$K$304,11,FALSE))
),0)</f>
        <v>#N/A</v>
      </c>
      <c r="N107" s="60" t="e">
        <f ca="1">ROUND(VLOOKUP($L107,EnemySkills!$A$4:$K$304,3,FALSE)
+(
 ($D$4*VLOOKUP($L107,EnemySkills!$A$4:$K$304,4,FALSE))
+($F$4*VLOOKUP($L107,EnemySkills!$A$4:$K$304,5,FALSE))
+($H$4*VLOOKUP($L107,EnemySkills!$A$4:$K$304,6,FALSE))
+($I$4*VLOOKUP($L107,EnemySkills!$A$4:$K$304,7,FALSE))
)-(
 (VLOOKUP(N$30,$A$7:$T$26,16,FALSE)*VLOOKUP($L107,EnemySkills!$A$4:$K$304,8,FALSE))
+(VLOOKUP(N$30,$A$7:$T$26,18,FALSE)*VLOOKUP($L107,EnemySkills!$A$4:$K$304,9,FALSE))
+(VLOOKUP(N$30,$A$7:$T$26,19,FALSE)*VLOOKUP($L107,EnemySkills!$A$4:$K$304,10,FALSE))
+(VLOOKUP(N$30,$A$7:$T$26,20,FALSE)*VLOOKUP($L107,EnemySkills!$A$4:$K$304,11,FALSE))
),0)</f>
        <v>#N/A</v>
      </c>
      <c r="O107" s="60" t="e">
        <f ca="1">ROUND(VLOOKUP($L107,EnemySkills!$A$4:$K$304,3,FALSE)
+(
 ($D$4*VLOOKUP($L107,EnemySkills!$A$4:$K$304,4,FALSE))
+($F$4*VLOOKUP($L107,EnemySkills!$A$4:$K$304,5,FALSE))
+($H$4*VLOOKUP($L107,EnemySkills!$A$4:$K$304,6,FALSE))
+($I$4*VLOOKUP($L107,EnemySkills!$A$4:$K$304,7,FALSE))
)-(
 (VLOOKUP(O$30,$A$7:$T$26,16,FALSE)*VLOOKUP($L107,EnemySkills!$A$4:$K$304,8,FALSE))
+(VLOOKUP(O$30,$A$7:$T$26,18,FALSE)*VLOOKUP($L107,EnemySkills!$A$4:$K$304,9,FALSE))
+(VLOOKUP(O$30,$A$7:$T$26,19,FALSE)*VLOOKUP($L107,EnemySkills!$A$4:$K$304,10,FALSE))
+(VLOOKUP(O$30,$A$7:$T$26,20,FALSE)*VLOOKUP($L107,EnemySkills!$A$4:$K$304,11,FALSE))
),0)</f>
        <v>#N/A</v>
      </c>
      <c r="P107" s="60" t="e">
        <f ca="1">ROUND(VLOOKUP($L107,EnemySkills!$A$4:$K$304,3,FALSE)
+(
 ($D$4*VLOOKUP($L107,EnemySkills!$A$4:$K$304,4,FALSE))
+($F$4*VLOOKUP($L107,EnemySkills!$A$4:$K$304,5,FALSE))
+($H$4*VLOOKUP($L107,EnemySkills!$A$4:$K$304,6,FALSE))
+($I$4*VLOOKUP($L107,EnemySkills!$A$4:$K$304,7,FALSE))
)-(
 (VLOOKUP(P$30,$A$7:$T$26,16,FALSE)*VLOOKUP($L107,EnemySkills!$A$4:$K$304,8,FALSE))
+(VLOOKUP(P$30,$A$7:$T$26,18,FALSE)*VLOOKUP($L107,EnemySkills!$A$4:$K$304,9,FALSE))
+(VLOOKUP(P$30,$A$7:$T$26,19,FALSE)*VLOOKUP($L107,EnemySkills!$A$4:$K$304,10,FALSE))
+(VLOOKUP(P$30,$A$7:$T$26,20,FALSE)*VLOOKUP($L107,EnemySkills!$A$4:$K$304,11,FALSE))
),0)</f>
        <v>#N/A</v>
      </c>
      <c r="Q107" s="60" t="e">
        <f ca="1">ROUND(VLOOKUP($L107,EnemySkills!$A$4:$K$304,3,FALSE)
+(
 ($D$4*VLOOKUP($L107,EnemySkills!$A$4:$K$304,4,FALSE))
+($F$4*VLOOKUP($L107,EnemySkills!$A$4:$K$304,5,FALSE))
+($H$4*VLOOKUP($L107,EnemySkills!$A$4:$K$304,6,FALSE))
+($I$4*VLOOKUP($L107,EnemySkills!$A$4:$K$304,7,FALSE))
)-(
 (VLOOKUP(Q$30,$A$7:$T$26,16,FALSE)*VLOOKUP($L107,EnemySkills!$A$4:$K$304,8,FALSE))
+(VLOOKUP(Q$30,$A$7:$T$26,18,FALSE)*VLOOKUP($L107,EnemySkills!$A$4:$K$304,9,FALSE))
+(VLOOKUP(Q$30,$A$7:$T$26,19,FALSE)*VLOOKUP($L107,EnemySkills!$A$4:$K$304,10,FALSE))
+(VLOOKUP(Q$30,$A$7:$T$26,20,FALSE)*VLOOKUP($L107,EnemySkills!$A$4:$K$304,11,FALSE))
),0)</f>
        <v>#N/A</v>
      </c>
      <c r="R107" s="60" t="e">
        <f ca="1">ROUND(VLOOKUP($L107,EnemySkills!$A$4:$K$304,3,FALSE)
+(
 ($D$4*VLOOKUP($L107,EnemySkills!$A$4:$K$304,4,FALSE))
+($F$4*VLOOKUP($L107,EnemySkills!$A$4:$K$304,5,FALSE))
+($H$4*VLOOKUP($L107,EnemySkills!$A$4:$K$304,6,FALSE))
+($I$4*VLOOKUP($L107,EnemySkills!$A$4:$K$304,7,FALSE))
)-(
 (VLOOKUP(R$30,$A$7:$T$26,16,FALSE)*VLOOKUP($L107,EnemySkills!$A$4:$K$304,8,FALSE))
+(VLOOKUP(R$30,$A$7:$T$26,18,FALSE)*VLOOKUP($L107,EnemySkills!$A$4:$K$304,9,FALSE))
+(VLOOKUP(R$30,$A$7:$T$26,19,FALSE)*VLOOKUP($L107,EnemySkills!$A$4:$K$304,10,FALSE))
+(VLOOKUP(R$30,$A$7:$T$26,20,FALSE)*VLOOKUP($L107,EnemySkills!$A$4:$K$304,11,FALSE))
),0)</f>
        <v>#N/A</v>
      </c>
      <c r="S107" s="60" t="e">
        <f ca="1">ROUND(VLOOKUP($L107,EnemySkills!$A$4:$K$304,3,FALSE)
+(
 ($D$4*VLOOKUP($L107,EnemySkills!$A$4:$K$304,4,FALSE))
+($F$4*VLOOKUP($L107,EnemySkills!$A$4:$K$304,5,FALSE))
+($H$4*VLOOKUP($L107,EnemySkills!$A$4:$K$304,6,FALSE))
+($I$4*VLOOKUP($L107,EnemySkills!$A$4:$K$304,7,FALSE))
)-(
 (VLOOKUP(S$30,$A$7:$T$26,16,FALSE)*VLOOKUP($L107,EnemySkills!$A$4:$K$304,8,FALSE))
+(VLOOKUP(S$30,$A$7:$T$26,18,FALSE)*VLOOKUP($L107,EnemySkills!$A$4:$K$304,9,FALSE))
+(VLOOKUP(S$30,$A$7:$T$26,19,FALSE)*VLOOKUP($L107,EnemySkills!$A$4:$K$304,10,FALSE))
+(VLOOKUP(S$30,$A$7:$T$26,20,FALSE)*VLOOKUP($L107,EnemySkills!$A$4:$K$304,11,FALSE))
),0)</f>
        <v>#N/A</v>
      </c>
      <c r="T107" s="60" t="e">
        <f ca="1">ROUND(VLOOKUP($L107,EnemySkills!$A$4:$K$304,3,FALSE)
+(
 ($D$4*VLOOKUP($L107,EnemySkills!$A$4:$K$304,4,FALSE))
+($F$4*VLOOKUP($L107,EnemySkills!$A$4:$K$304,5,FALSE))
+($H$4*VLOOKUP($L107,EnemySkills!$A$4:$K$304,6,FALSE))
+($I$4*VLOOKUP($L107,EnemySkills!$A$4:$K$304,7,FALSE))
)-(
 (VLOOKUP(T$30,$A$7:$T$26,16,FALSE)*VLOOKUP($L107,EnemySkills!$A$4:$K$304,8,FALSE))
+(VLOOKUP(T$30,$A$7:$T$26,18,FALSE)*VLOOKUP($L107,EnemySkills!$A$4:$K$304,9,FALSE))
+(VLOOKUP(T$30,$A$7:$T$26,19,FALSE)*VLOOKUP($L107,EnemySkills!$A$4:$K$304,10,FALSE))
+(VLOOKUP(T$30,$A$7:$T$26,20,FALSE)*VLOOKUP($L107,EnemySkills!$A$4:$K$304,11,FALSE))
),0)</f>
        <v>#N/A</v>
      </c>
      <c r="U107" s="60" t="e">
        <f ca="1">ROUND(VLOOKUP($L107,EnemySkills!$A$4:$K$304,3,FALSE)
+(
 ($D$4*VLOOKUP($L107,EnemySkills!$A$4:$K$304,4,FALSE))
+($F$4*VLOOKUP($L107,EnemySkills!$A$4:$K$304,5,FALSE))
+($H$4*VLOOKUP($L107,EnemySkills!$A$4:$K$304,6,FALSE))
+($I$4*VLOOKUP($L107,EnemySkills!$A$4:$K$304,7,FALSE))
)-(
 (VLOOKUP(U$30,$A$7:$T$26,16,FALSE)*VLOOKUP($L107,EnemySkills!$A$4:$K$304,8,FALSE))
+(VLOOKUP(U$30,$A$7:$T$26,18,FALSE)*VLOOKUP($L107,EnemySkills!$A$4:$K$304,9,FALSE))
+(VLOOKUP(U$30,$A$7:$T$26,19,FALSE)*VLOOKUP($L107,EnemySkills!$A$4:$K$304,10,FALSE))
+(VLOOKUP(U$30,$A$7:$T$26,20,FALSE)*VLOOKUP($L107,EnemySkills!$A$4:$K$304,11,FALSE))
),0)</f>
        <v>#N/A</v>
      </c>
      <c r="V107" s="60" t="e">
        <f ca="1">ROUND(VLOOKUP($L107,EnemySkills!$A$4:$K$304,3,FALSE)
+(
 ($D$4*VLOOKUP($L107,EnemySkills!$A$4:$K$304,4,FALSE))
+($F$4*VLOOKUP($L107,EnemySkills!$A$4:$K$304,5,FALSE))
+($H$4*VLOOKUP($L107,EnemySkills!$A$4:$K$304,6,FALSE))
+($I$4*VLOOKUP($L107,EnemySkills!$A$4:$K$304,7,FALSE))
)-(
 (VLOOKUP(V$30,$A$7:$T$26,16,FALSE)*VLOOKUP($L107,EnemySkills!$A$4:$K$304,8,FALSE))
+(VLOOKUP(V$30,$A$7:$T$26,18,FALSE)*VLOOKUP($L107,EnemySkills!$A$4:$K$304,9,FALSE))
+(VLOOKUP(V$30,$A$7:$T$26,19,FALSE)*VLOOKUP($L107,EnemySkills!$A$4:$K$304,10,FALSE))
+(VLOOKUP(V$30,$A$7:$T$26,20,FALSE)*VLOOKUP($L107,EnemySkills!$A$4:$K$304,11,FALSE))
),0)</f>
        <v>#N/A</v>
      </c>
      <c r="W107" s="60" t="e">
        <f ca="1">ROUND(VLOOKUP($L107,EnemySkills!$A$4:$K$304,3,FALSE)
+(
 ($D$4*VLOOKUP($L107,EnemySkills!$A$4:$K$304,4,FALSE))
+($F$4*VLOOKUP($L107,EnemySkills!$A$4:$K$304,5,FALSE))
+($H$4*VLOOKUP($L107,EnemySkills!$A$4:$K$304,6,FALSE))
+($I$4*VLOOKUP($L107,EnemySkills!$A$4:$K$304,7,FALSE))
)-(
 (VLOOKUP(W$30,$A$7:$T$26,16,FALSE)*VLOOKUP($L107,EnemySkills!$A$4:$K$304,8,FALSE))
+(VLOOKUP(W$30,$A$7:$T$26,18,FALSE)*VLOOKUP($L107,EnemySkills!$A$4:$K$304,9,FALSE))
+(VLOOKUP(W$30,$A$7:$T$26,19,FALSE)*VLOOKUP($L107,EnemySkills!$A$4:$K$304,10,FALSE))
+(VLOOKUP(W$30,$A$7:$T$26,20,FALSE)*VLOOKUP($L107,EnemySkills!$A$4:$K$304,11,FALSE))
),0)</f>
        <v>#N/A</v>
      </c>
      <c r="X107" s="60" t="e">
        <f ca="1">ROUND(VLOOKUP($L107,EnemySkills!$A$4:$K$304,3,FALSE)
+(
 ($D$4*VLOOKUP($L107,EnemySkills!$A$4:$K$304,4,FALSE))
+($F$4*VLOOKUP($L107,EnemySkills!$A$4:$K$304,5,FALSE))
+($H$4*VLOOKUP($L107,EnemySkills!$A$4:$K$304,6,FALSE))
+($I$4*VLOOKUP($L107,EnemySkills!$A$4:$K$304,7,FALSE))
)-(
 (VLOOKUP(X$30,$A$7:$T$26,16,FALSE)*VLOOKUP($L107,EnemySkills!$A$4:$K$304,8,FALSE))
+(VLOOKUP(X$30,$A$7:$T$26,18,FALSE)*VLOOKUP($L107,EnemySkills!$A$4:$K$304,9,FALSE))
+(VLOOKUP(X$30,$A$7:$T$26,19,FALSE)*VLOOKUP($L107,EnemySkills!$A$4:$K$304,10,FALSE))
+(VLOOKUP(X$30,$A$7:$T$26,20,FALSE)*VLOOKUP($L107,EnemySkills!$A$4:$K$304,11,FALSE))
),0)</f>
        <v>#N/A</v>
      </c>
      <c r="Y107" s="60" t="e">
        <f ca="1">ROUND(VLOOKUP($L107,EnemySkills!$A$4:$K$304,3,FALSE)
+(
 ($D$4*VLOOKUP($L107,EnemySkills!$A$4:$K$304,4,FALSE))
+($F$4*VLOOKUP($L107,EnemySkills!$A$4:$K$304,5,FALSE))
+($H$4*VLOOKUP($L107,EnemySkills!$A$4:$K$304,6,FALSE))
+($I$4*VLOOKUP($L107,EnemySkills!$A$4:$K$304,7,FALSE))
)-(
 (VLOOKUP(Y$30,$A$7:$T$26,16,FALSE)*VLOOKUP($L107,EnemySkills!$A$4:$K$304,8,FALSE))
+(VLOOKUP(Y$30,$A$7:$T$26,18,FALSE)*VLOOKUP($L107,EnemySkills!$A$4:$K$304,9,FALSE))
+(VLOOKUP(Y$30,$A$7:$T$26,19,FALSE)*VLOOKUP($L107,EnemySkills!$A$4:$K$304,10,FALSE))
+(VLOOKUP(Y$30,$A$7:$T$26,20,FALSE)*VLOOKUP($L107,EnemySkills!$A$4:$K$304,11,FALSE))
),0)</f>
        <v>#N/A</v>
      </c>
      <c r="Z107" s="60" t="e">
        <f ca="1">ROUND(VLOOKUP($L107,EnemySkills!$A$4:$K$304,3,FALSE)
+(
 ($D$4*VLOOKUP($L107,EnemySkills!$A$4:$K$304,4,FALSE))
+($F$4*VLOOKUP($L107,EnemySkills!$A$4:$K$304,5,FALSE))
+($H$4*VLOOKUP($L107,EnemySkills!$A$4:$K$304,6,FALSE))
+($I$4*VLOOKUP($L107,EnemySkills!$A$4:$K$304,7,FALSE))
)-(
 (VLOOKUP(Z$30,$A$7:$T$26,16,FALSE)*VLOOKUP($L107,EnemySkills!$A$4:$K$304,8,FALSE))
+(VLOOKUP(Z$30,$A$7:$T$26,18,FALSE)*VLOOKUP($L107,EnemySkills!$A$4:$K$304,9,FALSE))
+(VLOOKUP(Z$30,$A$7:$T$26,19,FALSE)*VLOOKUP($L107,EnemySkills!$A$4:$K$304,10,FALSE))
+(VLOOKUP(Z$30,$A$7:$T$26,20,FALSE)*VLOOKUP($L107,EnemySkills!$A$4:$K$304,11,FALSE))
),0)</f>
        <v>#N/A</v>
      </c>
      <c r="AA107" s="60" t="e">
        <f ca="1">ROUND(VLOOKUP($L107,EnemySkills!$A$4:$K$304,3,FALSE)
+(
 ($D$4*VLOOKUP($L107,EnemySkills!$A$4:$K$304,4,FALSE))
+($F$4*VLOOKUP($L107,EnemySkills!$A$4:$K$304,5,FALSE))
+($H$4*VLOOKUP($L107,EnemySkills!$A$4:$K$304,6,FALSE))
+($I$4*VLOOKUP($L107,EnemySkills!$A$4:$K$304,7,FALSE))
)-(
 (VLOOKUP(AA$30,$A$7:$T$26,16,FALSE)*VLOOKUP($L107,EnemySkills!$A$4:$K$304,8,FALSE))
+(VLOOKUP(AA$30,$A$7:$T$26,18,FALSE)*VLOOKUP($L107,EnemySkills!$A$4:$K$304,9,FALSE))
+(VLOOKUP(AA$30,$A$7:$T$26,19,FALSE)*VLOOKUP($L107,EnemySkills!$A$4:$K$304,10,FALSE))
+(VLOOKUP(AA$30,$A$7:$T$26,20,FALSE)*VLOOKUP($L107,EnemySkills!$A$4:$K$304,11,FALSE))
),0)</f>
        <v>#N/A</v>
      </c>
      <c r="AB107" s="60" t="e">
        <f ca="1">ROUND(VLOOKUP($L107,EnemySkills!$A$4:$K$304,3,FALSE)
+(
 ($D$4*VLOOKUP($L107,EnemySkills!$A$4:$K$304,4,FALSE))
+($F$4*VLOOKUP($L107,EnemySkills!$A$4:$K$304,5,FALSE))
+($H$4*VLOOKUP($L107,EnemySkills!$A$4:$K$304,6,FALSE))
+($I$4*VLOOKUP($L107,EnemySkills!$A$4:$K$304,7,FALSE))
)-(
 (VLOOKUP(AB$30,$A$7:$T$26,16,FALSE)*VLOOKUP($L107,EnemySkills!$A$4:$K$304,8,FALSE))
+(VLOOKUP(AB$30,$A$7:$T$26,18,FALSE)*VLOOKUP($L107,EnemySkills!$A$4:$K$304,9,FALSE))
+(VLOOKUP(AB$30,$A$7:$T$26,19,FALSE)*VLOOKUP($L107,EnemySkills!$A$4:$K$304,10,FALSE))
+(VLOOKUP(AB$30,$A$7:$T$26,20,FALSE)*VLOOKUP($L107,EnemySkills!$A$4:$K$304,11,FALSE))
),0)</f>
        <v>#N/A</v>
      </c>
      <c r="AC107" s="60" t="e">
        <f ca="1">ROUND(VLOOKUP($L107,EnemySkills!$A$4:$K$304,3,FALSE)
+(
 ($D$4*VLOOKUP($L107,EnemySkills!$A$4:$K$304,4,FALSE))
+($F$4*VLOOKUP($L107,EnemySkills!$A$4:$K$304,5,FALSE))
+($H$4*VLOOKUP($L107,EnemySkills!$A$4:$K$304,6,FALSE))
+($I$4*VLOOKUP($L107,EnemySkills!$A$4:$K$304,7,FALSE))
)-(
 (VLOOKUP(AC$30,$A$7:$T$26,16,FALSE)*VLOOKUP($L107,EnemySkills!$A$4:$K$304,8,FALSE))
+(VLOOKUP(AC$30,$A$7:$T$26,18,FALSE)*VLOOKUP($L107,EnemySkills!$A$4:$K$304,9,FALSE))
+(VLOOKUP(AC$30,$A$7:$T$26,19,FALSE)*VLOOKUP($L107,EnemySkills!$A$4:$K$304,10,FALSE))
+(VLOOKUP(AC$30,$A$7:$T$26,20,FALSE)*VLOOKUP($L107,EnemySkills!$A$4:$K$304,11,FALSE))
),0)</f>
        <v>#N/A</v>
      </c>
      <c r="AD107" s="60" t="e">
        <f ca="1">ROUND(VLOOKUP($L107,EnemySkills!$A$4:$K$304,3,FALSE)
+(
 ($D$4*VLOOKUP($L107,EnemySkills!$A$4:$K$304,4,FALSE))
+($F$4*VLOOKUP($L107,EnemySkills!$A$4:$K$304,5,FALSE))
+($H$4*VLOOKUP($L107,EnemySkills!$A$4:$K$304,6,FALSE))
+($I$4*VLOOKUP($L107,EnemySkills!$A$4:$K$304,7,FALSE))
)-(
 (VLOOKUP(AD$30,$A$7:$T$26,16,FALSE)*VLOOKUP($L107,EnemySkills!$A$4:$K$304,8,FALSE))
+(VLOOKUP(AD$30,$A$7:$T$26,18,FALSE)*VLOOKUP($L107,EnemySkills!$A$4:$K$304,9,FALSE))
+(VLOOKUP(AD$30,$A$7:$T$26,19,FALSE)*VLOOKUP($L107,EnemySkills!$A$4:$K$304,10,FALSE))
+(VLOOKUP(AD$30,$A$7:$T$26,20,FALSE)*VLOOKUP($L107,EnemySkills!$A$4:$K$304,11,FALSE))
),0)</f>
        <v>#N/A</v>
      </c>
      <c r="AE107" s="60" t="e">
        <f ca="1">ROUND(VLOOKUP($L107,EnemySkills!$A$4:$K$304,3,FALSE)
+(
 ($D$4*VLOOKUP($L107,EnemySkills!$A$4:$K$304,4,FALSE))
+($F$4*VLOOKUP($L107,EnemySkills!$A$4:$K$304,5,FALSE))
+($H$4*VLOOKUP($L107,EnemySkills!$A$4:$K$304,6,FALSE))
+($I$4*VLOOKUP($L107,EnemySkills!$A$4:$K$304,7,FALSE))
)-(
 (VLOOKUP(AE$30,$A$7:$T$26,16,FALSE)*VLOOKUP($L107,EnemySkills!$A$4:$K$304,8,FALSE))
+(VLOOKUP(AE$30,$A$7:$T$26,18,FALSE)*VLOOKUP($L107,EnemySkills!$A$4:$K$304,9,FALSE))
+(VLOOKUP(AE$30,$A$7:$T$26,19,FALSE)*VLOOKUP($L107,EnemySkills!$A$4:$K$304,10,FALSE))
+(VLOOKUP(AE$30,$A$7:$T$26,20,FALSE)*VLOOKUP($L107,EnemySkills!$A$4:$K$304,11,FALSE))
),0)</f>
        <v>#N/A</v>
      </c>
      <c r="AF107" s="60" t="e">
        <f ca="1">ROUND(VLOOKUP($L107,EnemySkills!$A$4:$K$304,3,FALSE)
+(
 ($D$4*VLOOKUP($L107,EnemySkills!$A$4:$K$304,4,FALSE))
+($F$4*VLOOKUP($L107,EnemySkills!$A$4:$K$304,5,FALSE))
+($H$4*VLOOKUP($L107,EnemySkills!$A$4:$K$304,6,FALSE))
+($I$4*VLOOKUP($L107,EnemySkills!$A$4:$K$304,7,FALSE))
)-(
 (VLOOKUP(AF$30,$A$7:$T$26,16,FALSE)*VLOOKUP($L107,EnemySkills!$A$4:$K$304,8,FALSE))
+(VLOOKUP(AF$30,$A$7:$T$26,18,FALSE)*VLOOKUP($L107,EnemySkills!$A$4:$K$304,9,FALSE))
+(VLOOKUP(AF$30,$A$7:$T$26,19,FALSE)*VLOOKUP($L107,EnemySkills!$A$4:$K$304,10,FALSE))
+(VLOOKUP(AF$30,$A$7:$T$26,20,FALSE)*VLOOKUP($L107,EnemySkills!$A$4:$K$304,11,FALSE))
),0)</f>
        <v>#N/A</v>
      </c>
    </row>
    <row r="108" spans="1:32" x14ac:dyDescent="0.25">
      <c r="A108" s="45">
        <f>Skills!A81</f>
        <v>0</v>
      </c>
      <c r="B108" s="75" t="e">
        <f>VLOOKUP($A108,Skills!$A$4:$C$304,2,FALSE)</f>
        <v>#N/A</v>
      </c>
      <c r="C108" s="75"/>
      <c r="D108" s="59" t="e">
        <f>ROUND(VLOOKUP(A108,Skills!A81:K381,3,FALSE)
+((VLOOKUP(B108,$A$7:$T$26,15,FALSE)*VLOOKUP(A108,Skills!$A$4:$K$304,4,FALSE))
+(VLOOKUP(B108,$A$7:$T$26,17,FALSE)*VLOOKUP(A108,Skills!$A$4:$K$304,5,FALSE))
+(VLOOKUP(B108,$A$7:$T$26,19,FALSE)*VLOOKUP(A108,Skills!$A$4:$K$304,6,FALSE))
+(VLOOKUP(B108,$A$7:$T103,20,FALSE)*VLOOKUP(A108,Skills!$A$4:$K$304,7,FALSE)))
-(($E$4*VLOOKUP(A108,Skills!$A$4:$K$304,8,FALSE))
+($F$4*VLOOKUP(A108,Skills!$A$4:$K$304,9,FALSE))
+($H$4*VLOOKUP(A108,Skills!$A$4:$K$304,10,FALSE))
+($I$4*VLOOKUP(A108,Skills!$A$4:$K$304,11,FALSE))),0)</f>
        <v>#N/A</v>
      </c>
      <c r="E108" s="60" t="e">
        <f t="shared" si="9"/>
        <v>#N/A</v>
      </c>
      <c r="F108" s="59" t="e">
        <f>ROUND(VLOOKUP(A108,Skills!A81:K381,3,FALSE)
+(((VLOOKUP(B108,$A$7:$T$26,15,FALSE)*1.2)*VLOOKUP(A108,Skills!$A$4:$K$304,4,FALSE))
+((VLOOKUP(B108,$A$7:$T$26,17,FALSE)*1.2)*VLOOKUP(A108,Skills!$A$4:$K$304,5,FALSE))
+(VLOOKUP(B108,$A$7:$T$26,19,FALSE)*VLOOKUP(A108,Skills!$A$4:$K$304,6,FALSE))
+(VLOOKUP(B108,$A$7:$T103,20,FALSE)*VLOOKUP(A108,Skills!$A$4:$K$304,7,FALSE)))
-(($E$4*VLOOKUP(A108,Skills!$A$4:$K$304,8,FALSE))
+($F$4*VLOOKUP(A108,Skills!$A$4:$K$304,9,FALSE))
+($H$4*VLOOKUP(A108,Skills!$A$4:$K$304,10,FALSE))
+($I$4*VLOOKUP(A108,Skills!$A$4:$K$304,11,FALSE))),0)</f>
        <v>#N/A</v>
      </c>
      <c r="G108" s="60" t="e">
        <f>ROUND(VLOOKUP(A108,Skills!A81:K381,3,FALSE)
+(((VLOOKUP(B108,$A$7:$T$26,15,FALSE)*1.4)*VLOOKUP(A108,Skills!$A$4:$K$304,4,FALSE))
+((VLOOKUP(B108,$A$7:$T$26,17,FALSE)*1.4)*VLOOKUP(A108,Skills!$A$4:$K$304,5,FALSE))
+(VLOOKUP(B108,$A$7:$T$26,19,FALSE)*VLOOKUP(A108,Skills!$A$4:$K$304,6,FALSE))
+(VLOOKUP(B108,$A$7:$T103,20,FALSE)*VLOOKUP(A108,Skills!$A$4:$K$304,7,FALSE)))
-(($E$4*VLOOKUP(A108,Skills!$A$4:$K$304,8,FALSE))
+($F$4*VLOOKUP(A108,Skills!$A$4:$K$304,9,FALSE))
+($H$4*VLOOKUP(A108,Skills!$A$4:$K$304,10,FALSE))
+($I$4*VLOOKUP(A108,Skills!$A$4:$K$304,11,FALSE))),0)</f>
        <v>#N/A</v>
      </c>
      <c r="H108" s="59" t="e">
        <f>ROUND(VLOOKUP(A108,Skills!A81:K381,3,FALSE)
+((VLOOKUP(B108,$A$7:$T$26,15,FALSE)*VLOOKUP(A108,Skills!$A$4:$K$304,4,FALSE))
+(VLOOKUP(B108,$A$7:$T$26,17,FALSE)*VLOOKUP(A108,Skills!$A$4:$K$304,5,FALSE))
+(VLOOKUP(B108,$A$7:$T$26,19,FALSE)*VLOOKUP(A108,Skills!$A$4:$K$304,6,FALSE))
+(VLOOKUP(B108,$A$7:$T103,20,FALSE)*VLOOKUP(A108,Skills!$A$4:$K$304,7,FALSE)))
-((($E$4*1.2)*VLOOKUP(A108,Skills!$A$4:$K$304,8,FALSE))
+(($F$4*1.2)*VLOOKUP(A108,Skills!$A$4:$K$304,9,FALSE))
+($H$4*VLOOKUP(A108,Skills!$A$4:$K$304,10,FALSE))
+($I$4*VLOOKUP(A108,Skills!$A$4:$K$304,11,FALSE))),0)</f>
        <v>#N/A</v>
      </c>
      <c r="I108" s="61" t="e">
        <f>ROUND(VLOOKUP(A108,Skills!A81:K381,3,FALSE)
+((VLOOKUP(B108,$A$7:$T$26,15,FALSE)*VLOOKUP(A108,Skills!$A$4:$K$304,4,FALSE))
+(VLOOKUP(B108,$A$7:$T$26,17,FALSE)*VLOOKUP(A108,Skills!$A$4:$K$304,5,FALSE))
+(VLOOKUP(B108,$A$7:$T$26,19,FALSE)*VLOOKUP(A108,Skills!$A$4:$K$304,6,FALSE))
+(VLOOKUP(B108,$A$7:$T103,20,FALSE)*VLOOKUP(A108,Skills!$A$4:$K$304,7,FALSE)))
-((($E$4*1.4)*VLOOKUP(A108,Skills!$A$4:$K$304,8,FALSE))
+(($F$4*1.4)*VLOOKUP(A108,Skills!$A$4:$K$304,9,FALSE))
+($H$4*VLOOKUP(A108,Skills!$A$4:$K$304,10,FALSE))
+($I$4*VLOOKUP(A108,Skills!$A$4:$K$304,11,FALSE))),0)</f>
        <v>#N/A</v>
      </c>
      <c r="K108" s="68"/>
      <c r="L108" s="45">
        <f>EnemySkills!A81</f>
        <v>0</v>
      </c>
      <c r="M108" s="60" t="e">
        <f ca="1">ROUND(VLOOKUP($L108,EnemySkills!$A$4:$K$304,3,FALSE)
+(
 ($D$4*VLOOKUP($L108,EnemySkills!$A$4:$K$304,4,FALSE))
+($F$4*VLOOKUP($L108,EnemySkills!$A$4:$K$304,5,FALSE))
+($H$4*VLOOKUP($L108,EnemySkills!$A$4:$K$304,6,FALSE))
+($I$4*VLOOKUP($L108,EnemySkills!$A$4:$K$304,7,FALSE))
)-(
 (VLOOKUP(M$30,$A$7:$T$26,16,FALSE)*VLOOKUP($L108,EnemySkills!$A$4:$K$304,8,FALSE))
+(VLOOKUP(M$30,$A$7:$T$26,18,FALSE)*VLOOKUP($L108,EnemySkills!$A$4:$K$304,9,FALSE))
+(VLOOKUP(M$30,$A$7:$T$26,19,FALSE)*VLOOKUP($L108,EnemySkills!$A$4:$K$304,10,FALSE))
+(VLOOKUP(M$30,$A$7:$T$26,20,FALSE)*VLOOKUP($L108,EnemySkills!$A$4:$K$304,11,FALSE))
),0)</f>
        <v>#N/A</v>
      </c>
      <c r="N108" s="60" t="e">
        <f ca="1">ROUND(VLOOKUP($L108,EnemySkills!$A$4:$K$304,3,FALSE)
+(
 ($D$4*VLOOKUP($L108,EnemySkills!$A$4:$K$304,4,FALSE))
+($F$4*VLOOKUP($L108,EnemySkills!$A$4:$K$304,5,FALSE))
+($H$4*VLOOKUP($L108,EnemySkills!$A$4:$K$304,6,FALSE))
+($I$4*VLOOKUP($L108,EnemySkills!$A$4:$K$304,7,FALSE))
)-(
 (VLOOKUP(N$30,$A$7:$T$26,16,FALSE)*VLOOKUP($L108,EnemySkills!$A$4:$K$304,8,FALSE))
+(VLOOKUP(N$30,$A$7:$T$26,18,FALSE)*VLOOKUP($L108,EnemySkills!$A$4:$K$304,9,FALSE))
+(VLOOKUP(N$30,$A$7:$T$26,19,FALSE)*VLOOKUP($L108,EnemySkills!$A$4:$K$304,10,FALSE))
+(VLOOKUP(N$30,$A$7:$T$26,20,FALSE)*VLOOKUP($L108,EnemySkills!$A$4:$K$304,11,FALSE))
),0)</f>
        <v>#N/A</v>
      </c>
      <c r="O108" s="60" t="e">
        <f ca="1">ROUND(VLOOKUP($L108,EnemySkills!$A$4:$K$304,3,FALSE)
+(
 ($D$4*VLOOKUP($L108,EnemySkills!$A$4:$K$304,4,FALSE))
+($F$4*VLOOKUP($L108,EnemySkills!$A$4:$K$304,5,FALSE))
+($H$4*VLOOKUP($L108,EnemySkills!$A$4:$K$304,6,FALSE))
+($I$4*VLOOKUP($L108,EnemySkills!$A$4:$K$304,7,FALSE))
)-(
 (VLOOKUP(O$30,$A$7:$T$26,16,FALSE)*VLOOKUP($L108,EnemySkills!$A$4:$K$304,8,FALSE))
+(VLOOKUP(O$30,$A$7:$T$26,18,FALSE)*VLOOKUP($L108,EnemySkills!$A$4:$K$304,9,FALSE))
+(VLOOKUP(O$30,$A$7:$T$26,19,FALSE)*VLOOKUP($L108,EnemySkills!$A$4:$K$304,10,FALSE))
+(VLOOKUP(O$30,$A$7:$T$26,20,FALSE)*VLOOKUP($L108,EnemySkills!$A$4:$K$304,11,FALSE))
),0)</f>
        <v>#N/A</v>
      </c>
      <c r="P108" s="60" t="e">
        <f ca="1">ROUND(VLOOKUP($L108,EnemySkills!$A$4:$K$304,3,FALSE)
+(
 ($D$4*VLOOKUP($L108,EnemySkills!$A$4:$K$304,4,FALSE))
+($F$4*VLOOKUP($L108,EnemySkills!$A$4:$K$304,5,FALSE))
+($H$4*VLOOKUP($L108,EnemySkills!$A$4:$K$304,6,FALSE))
+($I$4*VLOOKUP($L108,EnemySkills!$A$4:$K$304,7,FALSE))
)-(
 (VLOOKUP(P$30,$A$7:$T$26,16,FALSE)*VLOOKUP($L108,EnemySkills!$A$4:$K$304,8,FALSE))
+(VLOOKUP(P$30,$A$7:$T$26,18,FALSE)*VLOOKUP($L108,EnemySkills!$A$4:$K$304,9,FALSE))
+(VLOOKUP(P$30,$A$7:$T$26,19,FALSE)*VLOOKUP($L108,EnemySkills!$A$4:$K$304,10,FALSE))
+(VLOOKUP(P$30,$A$7:$T$26,20,FALSE)*VLOOKUP($L108,EnemySkills!$A$4:$K$304,11,FALSE))
),0)</f>
        <v>#N/A</v>
      </c>
      <c r="Q108" s="60" t="e">
        <f ca="1">ROUND(VLOOKUP($L108,EnemySkills!$A$4:$K$304,3,FALSE)
+(
 ($D$4*VLOOKUP($L108,EnemySkills!$A$4:$K$304,4,FALSE))
+($F$4*VLOOKUP($L108,EnemySkills!$A$4:$K$304,5,FALSE))
+($H$4*VLOOKUP($L108,EnemySkills!$A$4:$K$304,6,FALSE))
+($I$4*VLOOKUP($L108,EnemySkills!$A$4:$K$304,7,FALSE))
)-(
 (VLOOKUP(Q$30,$A$7:$T$26,16,FALSE)*VLOOKUP($L108,EnemySkills!$A$4:$K$304,8,FALSE))
+(VLOOKUP(Q$30,$A$7:$T$26,18,FALSE)*VLOOKUP($L108,EnemySkills!$A$4:$K$304,9,FALSE))
+(VLOOKUP(Q$30,$A$7:$T$26,19,FALSE)*VLOOKUP($L108,EnemySkills!$A$4:$K$304,10,FALSE))
+(VLOOKUP(Q$30,$A$7:$T$26,20,FALSE)*VLOOKUP($L108,EnemySkills!$A$4:$K$304,11,FALSE))
),0)</f>
        <v>#N/A</v>
      </c>
      <c r="R108" s="60" t="e">
        <f ca="1">ROUND(VLOOKUP($L108,EnemySkills!$A$4:$K$304,3,FALSE)
+(
 ($D$4*VLOOKUP($L108,EnemySkills!$A$4:$K$304,4,FALSE))
+($F$4*VLOOKUP($L108,EnemySkills!$A$4:$K$304,5,FALSE))
+($H$4*VLOOKUP($L108,EnemySkills!$A$4:$K$304,6,FALSE))
+($I$4*VLOOKUP($L108,EnemySkills!$A$4:$K$304,7,FALSE))
)-(
 (VLOOKUP(R$30,$A$7:$T$26,16,FALSE)*VLOOKUP($L108,EnemySkills!$A$4:$K$304,8,FALSE))
+(VLOOKUP(R$30,$A$7:$T$26,18,FALSE)*VLOOKUP($L108,EnemySkills!$A$4:$K$304,9,FALSE))
+(VLOOKUP(R$30,$A$7:$T$26,19,FALSE)*VLOOKUP($L108,EnemySkills!$A$4:$K$304,10,FALSE))
+(VLOOKUP(R$30,$A$7:$T$26,20,FALSE)*VLOOKUP($L108,EnemySkills!$A$4:$K$304,11,FALSE))
),0)</f>
        <v>#N/A</v>
      </c>
      <c r="S108" s="60" t="e">
        <f ca="1">ROUND(VLOOKUP($L108,EnemySkills!$A$4:$K$304,3,FALSE)
+(
 ($D$4*VLOOKUP($L108,EnemySkills!$A$4:$K$304,4,FALSE))
+($F$4*VLOOKUP($L108,EnemySkills!$A$4:$K$304,5,FALSE))
+($H$4*VLOOKUP($L108,EnemySkills!$A$4:$K$304,6,FALSE))
+($I$4*VLOOKUP($L108,EnemySkills!$A$4:$K$304,7,FALSE))
)-(
 (VLOOKUP(S$30,$A$7:$T$26,16,FALSE)*VLOOKUP($L108,EnemySkills!$A$4:$K$304,8,FALSE))
+(VLOOKUP(S$30,$A$7:$T$26,18,FALSE)*VLOOKUP($L108,EnemySkills!$A$4:$K$304,9,FALSE))
+(VLOOKUP(S$30,$A$7:$T$26,19,FALSE)*VLOOKUP($L108,EnemySkills!$A$4:$K$304,10,FALSE))
+(VLOOKUP(S$30,$A$7:$T$26,20,FALSE)*VLOOKUP($L108,EnemySkills!$A$4:$K$304,11,FALSE))
),0)</f>
        <v>#N/A</v>
      </c>
      <c r="T108" s="60" t="e">
        <f ca="1">ROUND(VLOOKUP($L108,EnemySkills!$A$4:$K$304,3,FALSE)
+(
 ($D$4*VLOOKUP($L108,EnemySkills!$A$4:$K$304,4,FALSE))
+($F$4*VLOOKUP($L108,EnemySkills!$A$4:$K$304,5,FALSE))
+($H$4*VLOOKUP($L108,EnemySkills!$A$4:$K$304,6,FALSE))
+($I$4*VLOOKUP($L108,EnemySkills!$A$4:$K$304,7,FALSE))
)-(
 (VLOOKUP(T$30,$A$7:$T$26,16,FALSE)*VLOOKUP($L108,EnemySkills!$A$4:$K$304,8,FALSE))
+(VLOOKUP(T$30,$A$7:$T$26,18,FALSE)*VLOOKUP($L108,EnemySkills!$A$4:$K$304,9,FALSE))
+(VLOOKUP(T$30,$A$7:$T$26,19,FALSE)*VLOOKUP($L108,EnemySkills!$A$4:$K$304,10,FALSE))
+(VLOOKUP(T$30,$A$7:$T$26,20,FALSE)*VLOOKUP($L108,EnemySkills!$A$4:$K$304,11,FALSE))
),0)</f>
        <v>#N/A</v>
      </c>
      <c r="U108" s="60" t="e">
        <f ca="1">ROUND(VLOOKUP($L108,EnemySkills!$A$4:$K$304,3,FALSE)
+(
 ($D$4*VLOOKUP($L108,EnemySkills!$A$4:$K$304,4,FALSE))
+($F$4*VLOOKUP($L108,EnemySkills!$A$4:$K$304,5,FALSE))
+($H$4*VLOOKUP($L108,EnemySkills!$A$4:$K$304,6,FALSE))
+($I$4*VLOOKUP($L108,EnemySkills!$A$4:$K$304,7,FALSE))
)-(
 (VLOOKUP(U$30,$A$7:$T$26,16,FALSE)*VLOOKUP($L108,EnemySkills!$A$4:$K$304,8,FALSE))
+(VLOOKUP(U$30,$A$7:$T$26,18,FALSE)*VLOOKUP($L108,EnemySkills!$A$4:$K$304,9,FALSE))
+(VLOOKUP(U$30,$A$7:$T$26,19,FALSE)*VLOOKUP($L108,EnemySkills!$A$4:$K$304,10,FALSE))
+(VLOOKUP(U$30,$A$7:$T$26,20,FALSE)*VLOOKUP($L108,EnemySkills!$A$4:$K$304,11,FALSE))
),0)</f>
        <v>#N/A</v>
      </c>
      <c r="V108" s="60" t="e">
        <f ca="1">ROUND(VLOOKUP($L108,EnemySkills!$A$4:$K$304,3,FALSE)
+(
 ($D$4*VLOOKUP($L108,EnemySkills!$A$4:$K$304,4,FALSE))
+($F$4*VLOOKUP($L108,EnemySkills!$A$4:$K$304,5,FALSE))
+($H$4*VLOOKUP($L108,EnemySkills!$A$4:$K$304,6,FALSE))
+($I$4*VLOOKUP($L108,EnemySkills!$A$4:$K$304,7,FALSE))
)-(
 (VLOOKUP(V$30,$A$7:$T$26,16,FALSE)*VLOOKUP($L108,EnemySkills!$A$4:$K$304,8,FALSE))
+(VLOOKUP(V$30,$A$7:$T$26,18,FALSE)*VLOOKUP($L108,EnemySkills!$A$4:$K$304,9,FALSE))
+(VLOOKUP(V$30,$A$7:$T$26,19,FALSE)*VLOOKUP($L108,EnemySkills!$A$4:$K$304,10,FALSE))
+(VLOOKUP(V$30,$A$7:$T$26,20,FALSE)*VLOOKUP($L108,EnemySkills!$A$4:$K$304,11,FALSE))
),0)</f>
        <v>#N/A</v>
      </c>
      <c r="W108" s="60" t="e">
        <f ca="1">ROUND(VLOOKUP($L108,EnemySkills!$A$4:$K$304,3,FALSE)
+(
 ($D$4*VLOOKUP($L108,EnemySkills!$A$4:$K$304,4,FALSE))
+($F$4*VLOOKUP($L108,EnemySkills!$A$4:$K$304,5,FALSE))
+($H$4*VLOOKUP($L108,EnemySkills!$A$4:$K$304,6,FALSE))
+($I$4*VLOOKUP($L108,EnemySkills!$A$4:$K$304,7,FALSE))
)-(
 (VLOOKUP(W$30,$A$7:$T$26,16,FALSE)*VLOOKUP($L108,EnemySkills!$A$4:$K$304,8,FALSE))
+(VLOOKUP(W$30,$A$7:$T$26,18,FALSE)*VLOOKUP($L108,EnemySkills!$A$4:$K$304,9,FALSE))
+(VLOOKUP(W$30,$A$7:$T$26,19,FALSE)*VLOOKUP($L108,EnemySkills!$A$4:$K$304,10,FALSE))
+(VLOOKUP(W$30,$A$7:$T$26,20,FALSE)*VLOOKUP($L108,EnemySkills!$A$4:$K$304,11,FALSE))
),0)</f>
        <v>#N/A</v>
      </c>
      <c r="X108" s="60" t="e">
        <f ca="1">ROUND(VLOOKUP($L108,EnemySkills!$A$4:$K$304,3,FALSE)
+(
 ($D$4*VLOOKUP($L108,EnemySkills!$A$4:$K$304,4,FALSE))
+($F$4*VLOOKUP($L108,EnemySkills!$A$4:$K$304,5,FALSE))
+($H$4*VLOOKUP($L108,EnemySkills!$A$4:$K$304,6,FALSE))
+($I$4*VLOOKUP($L108,EnemySkills!$A$4:$K$304,7,FALSE))
)-(
 (VLOOKUP(X$30,$A$7:$T$26,16,FALSE)*VLOOKUP($L108,EnemySkills!$A$4:$K$304,8,FALSE))
+(VLOOKUP(X$30,$A$7:$T$26,18,FALSE)*VLOOKUP($L108,EnemySkills!$A$4:$K$304,9,FALSE))
+(VLOOKUP(X$30,$A$7:$T$26,19,FALSE)*VLOOKUP($L108,EnemySkills!$A$4:$K$304,10,FALSE))
+(VLOOKUP(X$30,$A$7:$T$26,20,FALSE)*VLOOKUP($L108,EnemySkills!$A$4:$K$304,11,FALSE))
),0)</f>
        <v>#N/A</v>
      </c>
      <c r="Y108" s="60" t="e">
        <f ca="1">ROUND(VLOOKUP($L108,EnemySkills!$A$4:$K$304,3,FALSE)
+(
 ($D$4*VLOOKUP($L108,EnemySkills!$A$4:$K$304,4,FALSE))
+($F$4*VLOOKUP($L108,EnemySkills!$A$4:$K$304,5,FALSE))
+($H$4*VLOOKUP($L108,EnemySkills!$A$4:$K$304,6,FALSE))
+($I$4*VLOOKUP($L108,EnemySkills!$A$4:$K$304,7,FALSE))
)-(
 (VLOOKUP(Y$30,$A$7:$T$26,16,FALSE)*VLOOKUP($L108,EnemySkills!$A$4:$K$304,8,FALSE))
+(VLOOKUP(Y$30,$A$7:$T$26,18,FALSE)*VLOOKUP($L108,EnemySkills!$A$4:$K$304,9,FALSE))
+(VLOOKUP(Y$30,$A$7:$T$26,19,FALSE)*VLOOKUP($L108,EnemySkills!$A$4:$K$304,10,FALSE))
+(VLOOKUP(Y$30,$A$7:$T$26,20,FALSE)*VLOOKUP($L108,EnemySkills!$A$4:$K$304,11,FALSE))
),0)</f>
        <v>#N/A</v>
      </c>
      <c r="Z108" s="60" t="e">
        <f ca="1">ROUND(VLOOKUP($L108,EnemySkills!$A$4:$K$304,3,FALSE)
+(
 ($D$4*VLOOKUP($L108,EnemySkills!$A$4:$K$304,4,FALSE))
+($F$4*VLOOKUP($L108,EnemySkills!$A$4:$K$304,5,FALSE))
+($H$4*VLOOKUP($L108,EnemySkills!$A$4:$K$304,6,FALSE))
+($I$4*VLOOKUP($L108,EnemySkills!$A$4:$K$304,7,FALSE))
)-(
 (VLOOKUP(Z$30,$A$7:$T$26,16,FALSE)*VLOOKUP($L108,EnemySkills!$A$4:$K$304,8,FALSE))
+(VLOOKUP(Z$30,$A$7:$T$26,18,FALSE)*VLOOKUP($L108,EnemySkills!$A$4:$K$304,9,FALSE))
+(VLOOKUP(Z$30,$A$7:$T$26,19,FALSE)*VLOOKUP($L108,EnemySkills!$A$4:$K$304,10,FALSE))
+(VLOOKUP(Z$30,$A$7:$T$26,20,FALSE)*VLOOKUP($L108,EnemySkills!$A$4:$K$304,11,FALSE))
),0)</f>
        <v>#N/A</v>
      </c>
      <c r="AA108" s="60" t="e">
        <f ca="1">ROUND(VLOOKUP($L108,EnemySkills!$A$4:$K$304,3,FALSE)
+(
 ($D$4*VLOOKUP($L108,EnemySkills!$A$4:$K$304,4,FALSE))
+($F$4*VLOOKUP($L108,EnemySkills!$A$4:$K$304,5,FALSE))
+($H$4*VLOOKUP($L108,EnemySkills!$A$4:$K$304,6,FALSE))
+($I$4*VLOOKUP($L108,EnemySkills!$A$4:$K$304,7,FALSE))
)-(
 (VLOOKUP(AA$30,$A$7:$T$26,16,FALSE)*VLOOKUP($L108,EnemySkills!$A$4:$K$304,8,FALSE))
+(VLOOKUP(AA$30,$A$7:$T$26,18,FALSE)*VLOOKUP($L108,EnemySkills!$A$4:$K$304,9,FALSE))
+(VLOOKUP(AA$30,$A$7:$T$26,19,FALSE)*VLOOKUP($L108,EnemySkills!$A$4:$K$304,10,FALSE))
+(VLOOKUP(AA$30,$A$7:$T$26,20,FALSE)*VLOOKUP($L108,EnemySkills!$A$4:$K$304,11,FALSE))
),0)</f>
        <v>#N/A</v>
      </c>
      <c r="AB108" s="60" t="e">
        <f ca="1">ROUND(VLOOKUP($L108,EnemySkills!$A$4:$K$304,3,FALSE)
+(
 ($D$4*VLOOKUP($L108,EnemySkills!$A$4:$K$304,4,FALSE))
+($F$4*VLOOKUP($L108,EnemySkills!$A$4:$K$304,5,FALSE))
+($H$4*VLOOKUP($L108,EnemySkills!$A$4:$K$304,6,FALSE))
+($I$4*VLOOKUP($L108,EnemySkills!$A$4:$K$304,7,FALSE))
)-(
 (VLOOKUP(AB$30,$A$7:$T$26,16,FALSE)*VLOOKUP($L108,EnemySkills!$A$4:$K$304,8,FALSE))
+(VLOOKUP(AB$30,$A$7:$T$26,18,FALSE)*VLOOKUP($L108,EnemySkills!$A$4:$K$304,9,FALSE))
+(VLOOKUP(AB$30,$A$7:$T$26,19,FALSE)*VLOOKUP($L108,EnemySkills!$A$4:$K$304,10,FALSE))
+(VLOOKUP(AB$30,$A$7:$T$26,20,FALSE)*VLOOKUP($L108,EnemySkills!$A$4:$K$304,11,FALSE))
),0)</f>
        <v>#N/A</v>
      </c>
      <c r="AC108" s="60" t="e">
        <f ca="1">ROUND(VLOOKUP($L108,EnemySkills!$A$4:$K$304,3,FALSE)
+(
 ($D$4*VLOOKUP($L108,EnemySkills!$A$4:$K$304,4,FALSE))
+($F$4*VLOOKUP($L108,EnemySkills!$A$4:$K$304,5,FALSE))
+($H$4*VLOOKUP($L108,EnemySkills!$A$4:$K$304,6,FALSE))
+($I$4*VLOOKUP($L108,EnemySkills!$A$4:$K$304,7,FALSE))
)-(
 (VLOOKUP(AC$30,$A$7:$T$26,16,FALSE)*VLOOKUP($L108,EnemySkills!$A$4:$K$304,8,FALSE))
+(VLOOKUP(AC$30,$A$7:$T$26,18,FALSE)*VLOOKUP($L108,EnemySkills!$A$4:$K$304,9,FALSE))
+(VLOOKUP(AC$30,$A$7:$T$26,19,FALSE)*VLOOKUP($L108,EnemySkills!$A$4:$K$304,10,FALSE))
+(VLOOKUP(AC$30,$A$7:$T$26,20,FALSE)*VLOOKUP($L108,EnemySkills!$A$4:$K$304,11,FALSE))
),0)</f>
        <v>#N/A</v>
      </c>
      <c r="AD108" s="60" t="e">
        <f ca="1">ROUND(VLOOKUP($L108,EnemySkills!$A$4:$K$304,3,FALSE)
+(
 ($D$4*VLOOKUP($L108,EnemySkills!$A$4:$K$304,4,FALSE))
+($F$4*VLOOKUP($L108,EnemySkills!$A$4:$K$304,5,FALSE))
+($H$4*VLOOKUP($L108,EnemySkills!$A$4:$K$304,6,FALSE))
+($I$4*VLOOKUP($L108,EnemySkills!$A$4:$K$304,7,FALSE))
)-(
 (VLOOKUP(AD$30,$A$7:$T$26,16,FALSE)*VLOOKUP($L108,EnemySkills!$A$4:$K$304,8,FALSE))
+(VLOOKUP(AD$30,$A$7:$T$26,18,FALSE)*VLOOKUP($L108,EnemySkills!$A$4:$K$304,9,FALSE))
+(VLOOKUP(AD$30,$A$7:$T$26,19,FALSE)*VLOOKUP($L108,EnemySkills!$A$4:$K$304,10,FALSE))
+(VLOOKUP(AD$30,$A$7:$T$26,20,FALSE)*VLOOKUP($L108,EnemySkills!$A$4:$K$304,11,FALSE))
),0)</f>
        <v>#N/A</v>
      </c>
      <c r="AE108" s="60" t="e">
        <f ca="1">ROUND(VLOOKUP($L108,EnemySkills!$A$4:$K$304,3,FALSE)
+(
 ($D$4*VLOOKUP($L108,EnemySkills!$A$4:$K$304,4,FALSE))
+($F$4*VLOOKUP($L108,EnemySkills!$A$4:$K$304,5,FALSE))
+($H$4*VLOOKUP($L108,EnemySkills!$A$4:$K$304,6,FALSE))
+($I$4*VLOOKUP($L108,EnemySkills!$A$4:$K$304,7,FALSE))
)-(
 (VLOOKUP(AE$30,$A$7:$T$26,16,FALSE)*VLOOKUP($L108,EnemySkills!$A$4:$K$304,8,FALSE))
+(VLOOKUP(AE$30,$A$7:$T$26,18,FALSE)*VLOOKUP($L108,EnemySkills!$A$4:$K$304,9,FALSE))
+(VLOOKUP(AE$30,$A$7:$T$26,19,FALSE)*VLOOKUP($L108,EnemySkills!$A$4:$K$304,10,FALSE))
+(VLOOKUP(AE$30,$A$7:$T$26,20,FALSE)*VLOOKUP($L108,EnemySkills!$A$4:$K$304,11,FALSE))
),0)</f>
        <v>#N/A</v>
      </c>
      <c r="AF108" s="60" t="e">
        <f ca="1">ROUND(VLOOKUP($L108,EnemySkills!$A$4:$K$304,3,FALSE)
+(
 ($D$4*VLOOKUP($L108,EnemySkills!$A$4:$K$304,4,FALSE))
+($F$4*VLOOKUP($L108,EnemySkills!$A$4:$K$304,5,FALSE))
+($H$4*VLOOKUP($L108,EnemySkills!$A$4:$K$304,6,FALSE))
+($I$4*VLOOKUP($L108,EnemySkills!$A$4:$K$304,7,FALSE))
)-(
 (VLOOKUP(AF$30,$A$7:$T$26,16,FALSE)*VLOOKUP($L108,EnemySkills!$A$4:$K$304,8,FALSE))
+(VLOOKUP(AF$30,$A$7:$T$26,18,FALSE)*VLOOKUP($L108,EnemySkills!$A$4:$K$304,9,FALSE))
+(VLOOKUP(AF$30,$A$7:$T$26,19,FALSE)*VLOOKUP($L108,EnemySkills!$A$4:$K$304,10,FALSE))
+(VLOOKUP(AF$30,$A$7:$T$26,20,FALSE)*VLOOKUP($L108,EnemySkills!$A$4:$K$304,11,FALSE))
),0)</f>
        <v>#N/A</v>
      </c>
    </row>
    <row r="109" spans="1:32" x14ac:dyDescent="0.25">
      <c r="A109" s="45">
        <f>Skills!A82</f>
        <v>0</v>
      </c>
      <c r="B109" s="75" t="e">
        <f>VLOOKUP($A109,Skills!$A$4:$C$304,2,FALSE)</f>
        <v>#N/A</v>
      </c>
      <c r="C109" s="75"/>
      <c r="D109" s="59" t="e">
        <f>ROUND(VLOOKUP(A109,Skills!A82:K382,3,FALSE)
+((VLOOKUP(B109,$A$7:$T$26,15,FALSE)*VLOOKUP(A109,Skills!$A$4:$K$304,4,FALSE))
+(VLOOKUP(B109,$A$7:$T$26,17,FALSE)*VLOOKUP(A109,Skills!$A$4:$K$304,5,FALSE))
+(VLOOKUP(B109,$A$7:$T$26,19,FALSE)*VLOOKUP(A109,Skills!$A$4:$K$304,6,FALSE))
+(VLOOKUP(B109,$A$7:$T104,20,FALSE)*VLOOKUP(A109,Skills!$A$4:$K$304,7,FALSE)))
-(($E$4*VLOOKUP(A109,Skills!$A$4:$K$304,8,FALSE))
+($F$4*VLOOKUP(A109,Skills!$A$4:$K$304,9,FALSE))
+($H$4*VLOOKUP(A109,Skills!$A$4:$K$304,10,FALSE))
+($I$4*VLOOKUP(A109,Skills!$A$4:$K$304,11,FALSE))),0)</f>
        <v>#N/A</v>
      </c>
      <c r="E109" s="60" t="e">
        <f t="shared" si="9"/>
        <v>#N/A</v>
      </c>
      <c r="F109" s="59" t="e">
        <f>ROUND(VLOOKUP(A109,Skills!A82:K382,3,FALSE)
+(((VLOOKUP(B109,$A$7:$T$26,15,FALSE)*1.2)*VLOOKUP(A109,Skills!$A$4:$K$304,4,FALSE))
+((VLOOKUP(B109,$A$7:$T$26,17,FALSE)*1.2)*VLOOKUP(A109,Skills!$A$4:$K$304,5,FALSE))
+(VLOOKUP(B109,$A$7:$T$26,19,FALSE)*VLOOKUP(A109,Skills!$A$4:$K$304,6,FALSE))
+(VLOOKUP(B109,$A$7:$T104,20,FALSE)*VLOOKUP(A109,Skills!$A$4:$K$304,7,FALSE)))
-(($E$4*VLOOKUP(A109,Skills!$A$4:$K$304,8,FALSE))
+($F$4*VLOOKUP(A109,Skills!$A$4:$K$304,9,FALSE))
+($H$4*VLOOKUP(A109,Skills!$A$4:$K$304,10,FALSE))
+($I$4*VLOOKUP(A109,Skills!$A$4:$K$304,11,FALSE))),0)</f>
        <v>#N/A</v>
      </c>
      <c r="G109" s="60" t="e">
        <f>ROUND(VLOOKUP(A109,Skills!A82:K382,3,FALSE)
+(((VLOOKUP(B109,$A$7:$T$26,15,FALSE)*1.4)*VLOOKUP(A109,Skills!$A$4:$K$304,4,FALSE))
+((VLOOKUP(B109,$A$7:$T$26,17,FALSE)*1.4)*VLOOKUP(A109,Skills!$A$4:$K$304,5,FALSE))
+(VLOOKUP(B109,$A$7:$T$26,19,FALSE)*VLOOKUP(A109,Skills!$A$4:$K$304,6,FALSE))
+(VLOOKUP(B109,$A$7:$T104,20,FALSE)*VLOOKUP(A109,Skills!$A$4:$K$304,7,FALSE)))
-(($E$4*VLOOKUP(A109,Skills!$A$4:$K$304,8,FALSE))
+($F$4*VLOOKUP(A109,Skills!$A$4:$K$304,9,FALSE))
+($H$4*VLOOKUP(A109,Skills!$A$4:$K$304,10,FALSE))
+($I$4*VLOOKUP(A109,Skills!$A$4:$K$304,11,FALSE))),0)</f>
        <v>#N/A</v>
      </c>
      <c r="H109" s="59" t="e">
        <f>ROUND(VLOOKUP(A109,Skills!A82:K382,3,FALSE)
+((VLOOKUP(B109,$A$7:$T$26,15,FALSE)*VLOOKUP(A109,Skills!$A$4:$K$304,4,FALSE))
+(VLOOKUP(B109,$A$7:$T$26,17,FALSE)*VLOOKUP(A109,Skills!$A$4:$K$304,5,FALSE))
+(VLOOKUP(B109,$A$7:$T$26,19,FALSE)*VLOOKUP(A109,Skills!$A$4:$K$304,6,FALSE))
+(VLOOKUP(B109,$A$7:$T104,20,FALSE)*VLOOKUP(A109,Skills!$A$4:$K$304,7,FALSE)))
-((($E$4*1.2)*VLOOKUP(A109,Skills!$A$4:$K$304,8,FALSE))
+(($F$4*1.2)*VLOOKUP(A109,Skills!$A$4:$K$304,9,FALSE))
+($H$4*VLOOKUP(A109,Skills!$A$4:$K$304,10,FALSE))
+($I$4*VLOOKUP(A109,Skills!$A$4:$K$304,11,FALSE))),0)</f>
        <v>#N/A</v>
      </c>
      <c r="I109" s="61" t="e">
        <f>ROUND(VLOOKUP(A109,Skills!A82:K382,3,FALSE)
+((VLOOKUP(B109,$A$7:$T$26,15,FALSE)*VLOOKUP(A109,Skills!$A$4:$K$304,4,FALSE))
+(VLOOKUP(B109,$A$7:$T$26,17,FALSE)*VLOOKUP(A109,Skills!$A$4:$K$304,5,FALSE))
+(VLOOKUP(B109,$A$7:$T$26,19,FALSE)*VLOOKUP(A109,Skills!$A$4:$K$304,6,FALSE))
+(VLOOKUP(B109,$A$7:$T104,20,FALSE)*VLOOKUP(A109,Skills!$A$4:$K$304,7,FALSE)))
-((($E$4*1.4)*VLOOKUP(A109,Skills!$A$4:$K$304,8,FALSE))
+(($F$4*1.4)*VLOOKUP(A109,Skills!$A$4:$K$304,9,FALSE))
+($H$4*VLOOKUP(A109,Skills!$A$4:$K$304,10,FALSE))
+($I$4*VLOOKUP(A109,Skills!$A$4:$K$304,11,FALSE))),0)</f>
        <v>#N/A</v>
      </c>
      <c r="K109" s="68"/>
      <c r="L109" s="45">
        <f>EnemySkills!A82</f>
        <v>0</v>
      </c>
      <c r="M109" s="60" t="e">
        <f ca="1">ROUND(VLOOKUP($L109,EnemySkills!$A$4:$K$304,3,FALSE)
+(
 ($D$4*VLOOKUP($L109,EnemySkills!$A$4:$K$304,4,FALSE))
+($F$4*VLOOKUP($L109,EnemySkills!$A$4:$K$304,5,FALSE))
+($H$4*VLOOKUP($L109,EnemySkills!$A$4:$K$304,6,FALSE))
+($I$4*VLOOKUP($L109,EnemySkills!$A$4:$K$304,7,FALSE))
)-(
 (VLOOKUP(M$30,$A$7:$T$26,16,FALSE)*VLOOKUP($L109,EnemySkills!$A$4:$K$304,8,FALSE))
+(VLOOKUP(M$30,$A$7:$T$26,18,FALSE)*VLOOKUP($L109,EnemySkills!$A$4:$K$304,9,FALSE))
+(VLOOKUP(M$30,$A$7:$T$26,19,FALSE)*VLOOKUP($L109,EnemySkills!$A$4:$K$304,10,FALSE))
+(VLOOKUP(M$30,$A$7:$T$26,20,FALSE)*VLOOKUP($L109,EnemySkills!$A$4:$K$304,11,FALSE))
),0)</f>
        <v>#N/A</v>
      </c>
      <c r="N109" s="60" t="e">
        <f ca="1">ROUND(VLOOKUP($L109,EnemySkills!$A$4:$K$304,3,FALSE)
+(
 ($D$4*VLOOKUP($L109,EnemySkills!$A$4:$K$304,4,FALSE))
+($F$4*VLOOKUP($L109,EnemySkills!$A$4:$K$304,5,FALSE))
+($H$4*VLOOKUP($L109,EnemySkills!$A$4:$K$304,6,FALSE))
+($I$4*VLOOKUP($L109,EnemySkills!$A$4:$K$304,7,FALSE))
)-(
 (VLOOKUP(N$30,$A$7:$T$26,16,FALSE)*VLOOKUP($L109,EnemySkills!$A$4:$K$304,8,FALSE))
+(VLOOKUP(N$30,$A$7:$T$26,18,FALSE)*VLOOKUP($L109,EnemySkills!$A$4:$K$304,9,FALSE))
+(VLOOKUP(N$30,$A$7:$T$26,19,FALSE)*VLOOKUP($L109,EnemySkills!$A$4:$K$304,10,FALSE))
+(VLOOKUP(N$30,$A$7:$T$26,20,FALSE)*VLOOKUP($L109,EnemySkills!$A$4:$K$304,11,FALSE))
),0)</f>
        <v>#N/A</v>
      </c>
      <c r="O109" s="60" t="e">
        <f ca="1">ROUND(VLOOKUP($L109,EnemySkills!$A$4:$K$304,3,FALSE)
+(
 ($D$4*VLOOKUP($L109,EnemySkills!$A$4:$K$304,4,FALSE))
+($F$4*VLOOKUP($L109,EnemySkills!$A$4:$K$304,5,FALSE))
+($H$4*VLOOKUP($L109,EnemySkills!$A$4:$K$304,6,FALSE))
+($I$4*VLOOKUP($L109,EnemySkills!$A$4:$K$304,7,FALSE))
)-(
 (VLOOKUP(O$30,$A$7:$T$26,16,FALSE)*VLOOKUP($L109,EnemySkills!$A$4:$K$304,8,FALSE))
+(VLOOKUP(O$30,$A$7:$T$26,18,FALSE)*VLOOKUP($L109,EnemySkills!$A$4:$K$304,9,FALSE))
+(VLOOKUP(O$30,$A$7:$T$26,19,FALSE)*VLOOKUP($L109,EnemySkills!$A$4:$K$304,10,FALSE))
+(VLOOKUP(O$30,$A$7:$T$26,20,FALSE)*VLOOKUP($L109,EnemySkills!$A$4:$K$304,11,FALSE))
),0)</f>
        <v>#N/A</v>
      </c>
      <c r="P109" s="60" t="e">
        <f ca="1">ROUND(VLOOKUP($L109,EnemySkills!$A$4:$K$304,3,FALSE)
+(
 ($D$4*VLOOKUP($L109,EnemySkills!$A$4:$K$304,4,FALSE))
+($F$4*VLOOKUP($L109,EnemySkills!$A$4:$K$304,5,FALSE))
+($H$4*VLOOKUP($L109,EnemySkills!$A$4:$K$304,6,FALSE))
+($I$4*VLOOKUP($L109,EnemySkills!$A$4:$K$304,7,FALSE))
)-(
 (VLOOKUP(P$30,$A$7:$T$26,16,FALSE)*VLOOKUP($L109,EnemySkills!$A$4:$K$304,8,FALSE))
+(VLOOKUP(P$30,$A$7:$T$26,18,FALSE)*VLOOKUP($L109,EnemySkills!$A$4:$K$304,9,FALSE))
+(VLOOKUP(P$30,$A$7:$T$26,19,FALSE)*VLOOKUP($L109,EnemySkills!$A$4:$K$304,10,FALSE))
+(VLOOKUP(P$30,$A$7:$T$26,20,FALSE)*VLOOKUP($L109,EnemySkills!$A$4:$K$304,11,FALSE))
),0)</f>
        <v>#N/A</v>
      </c>
      <c r="Q109" s="60" t="e">
        <f ca="1">ROUND(VLOOKUP($L109,EnemySkills!$A$4:$K$304,3,FALSE)
+(
 ($D$4*VLOOKUP($L109,EnemySkills!$A$4:$K$304,4,FALSE))
+($F$4*VLOOKUP($L109,EnemySkills!$A$4:$K$304,5,FALSE))
+($H$4*VLOOKUP($L109,EnemySkills!$A$4:$K$304,6,FALSE))
+($I$4*VLOOKUP($L109,EnemySkills!$A$4:$K$304,7,FALSE))
)-(
 (VLOOKUP(Q$30,$A$7:$T$26,16,FALSE)*VLOOKUP($L109,EnemySkills!$A$4:$K$304,8,FALSE))
+(VLOOKUP(Q$30,$A$7:$T$26,18,FALSE)*VLOOKUP($L109,EnemySkills!$A$4:$K$304,9,FALSE))
+(VLOOKUP(Q$30,$A$7:$T$26,19,FALSE)*VLOOKUP($L109,EnemySkills!$A$4:$K$304,10,FALSE))
+(VLOOKUP(Q$30,$A$7:$T$26,20,FALSE)*VLOOKUP($L109,EnemySkills!$A$4:$K$304,11,FALSE))
),0)</f>
        <v>#N/A</v>
      </c>
      <c r="R109" s="60" t="e">
        <f ca="1">ROUND(VLOOKUP($L109,EnemySkills!$A$4:$K$304,3,FALSE)
+(
 ($D$4*VLOOKUP($L109,EnemySkills!$A$4:$K$304,4,FALSE))
+($F$4*VLOOKUP($L109,EnemySkills!$A$4:$K$304,5,FALSE))
+($H$4*VLOOKUP($L109,EnemySkills!$A$4:$K$304,6,FALSE))
+($I$4*VLOOKUP($L109,EnemySkills!$A$4:$K$304,7,FALSE))
)-(
 (VLOOKUP(R$30,$A$7:$T$26,16,FALSE)*VLOOKUP($L109,EnemySkills!$A$4:$K$304,8,FALSE))
+(VLOOKUP(R$30,$A$7:$T$26,18,FALSE)*VLOOKUP($L109,EnemySkills!$A$4:$K$304,9,FALSE))
+(VLOOKUP(R$30,$A$7:$T$26,19,FALSE)*VLOOKUP($L109,EnemySkills!$A$4:$K$304,10,FALSE))
+(VLOOKUP(R$30,$A$7:$T$26,20,FALSE)*VLOOKUP($L109,EnemySkills!$A$4:$K$304,11,FALSE))
),0)</f>
        <v>#N/A</v>
      </c>
      <c r="S109" s="60" t="e">
        <f ca="1">ROUND(VLOOKUP($L109,EnemySkills!$A$4:$K$304,3,FALSE)
+(
 ($D$4*VLOOKUP($L109,EnemySkills!$A$4:$K$304,4,FALSE))
+($F$4*VLOOKUP($L109,EnemySkills!$A$4:$K$304,5,FALSE))
+($H$4*VLOOKUP($L109,EnemySkills!$A$4:$K$304,6,FALSE))
+($I$4*VLOOKUP($L109,EnemySkills!$A$4:$K$304,7,FALSE))
)-(
 (VLOOKUP(S$30,$A$7:$T$26,16,FALSE)*VLOOKUP($L109,EnemySkills!$A$4:$K$304,8,FALSE))
+(VLOOKUP(S$30,$A$7:$T$26,18,FALSE)*VLOOKUP($L109,EnemySkills!$A$4:$K$304,9,FALSE))
+(VLOOKUP(S$30,$A$7:$T$26,19,FALSE)*VLOOKUP($L109,EnemySkills!$A$4:$K$304,10,FALSE))
+(VLOOKUP(S$30,$A$7:$T$26,20,FALSE)*VLOOKUP($L109,EnemySkills!$A$4:$K$304,11,FALSE))
),0)</f>
        <v>#N/A</v>
      </c>
      <c r="T109" s="60" t="e">
        <f ca="1">ROUND(VLOOKUP($L109,EnemySkills!$A$4:$K$304,3,FALSE)
+(
 ($D$4*VLOOKUP($L109,EnemySkills!$A$4:$K$304,4,FALSE))
+($F$4*VLOOKUP($L109,EnemySkills!$A$4:$K$304,5,FALSE))
+($H$4*VLOOKUP($L109,EnemySkills!$A$4:$K$304,6,FALSE))
+($I$4*VLOOKUP($L109,EnemySkills!$A$4:$K$304,7,FALSE))
)-(
 (VLOOKUP(T$30,$A$7:$T$26,16,FALSE)*VLOOKUP($L109,EnemySkills!$A$4:$K$304,8,FALSE))
+(VLOOKUP(T$30,$A$7:$T$26,18,FALSE)*VLOOKUP($L109,EnemySkills!$A$4:$K$304,9,FALSE))
+(VLOOKUP(T$30,$A$7:$T$26,19,FALSE)*VLOOKUP($L109,EnemySkills!$A$4:$K$304,10,FALSE))
+(VLOOKUP(T$30,$A$7:$T$26,20,FALSE)*VLOOKUP($L109,EnemySkills!$A$4:$K$304,11,FALSE))
),0)</f>
        <v>#N/A</v>
      </c>
      <c r="U109" s="60" t="e">
        <f ca="1">ROUND(VLOOKUP($L109,EnemySkills!$A$4:$K$304,3,FALSE)
+(
 ($D$4*VLOOKUP($L109,EnemySkills!$A$4:$K$304,4,FALSE))
+($F$4*VLOOKUP($L109,EnemySkills!$A$4:$K$304,5,FALSE))
+($H$4*VLOOKUP($L109,EnemySkills!$A$4:$K$304,6,FALSE))
+($I$4*VLOOKUP($L109,EnemySkills!$A$4:$K$304,7,FALSE))
)-(
 (VLOOKUP(U$30,$A$7:$T$26,16,FALSE)*VLOOKUP($L109,EnemySkills!$A$4:$K$304,8,FALSE))
+(VLOOKUP(U$30,$A$7:$T$26,18,FALSE)*VLOOKUP($L109,EnemySkills!$A$4:$K$304,9,FALSE))
+(VLOOKUP(U$30,$A$7:$T$26,19,FALSE)*VLOOKUP($L109,EnemySkills!$A$4:$K$304,10,FALSE))
+(VLOOKUP(U$30,$A$7:$T$26,20,FALSE)*VLOOKUP($L109,EnemySkills!$A$4:$K$304,11,FALSE))
),0)</f>
        <v>#N/A</v>
      </c>
      <c r="V109" s="60" t="e">
        <f ca="1">ROUND(VLOOKUP($L109,EnemySkills!$A$4:$K$304,3,FALSE)
+(
 ($D$4*VLOOKUP($L109,EnemySkills!$A$4:$K$304,4,FALSE))
+($F$4*VLOOKUP($L109,EnemySkills!$A$4:$K$304,5,FALSE))
+($H$4*VLOOKUP($L109,EnemySkills!$A$4:$K$304,6,FALSE))
+($I$4*VLOOKUP($L109,EnemySkills!$A$4:$K$304,7,FALSE))
)-(
 (VLOOKUP(V$30,$A$7:$T$26,16,FALSE)*VLOOKUP($L109,EnemySkills!$A$4:$K$304,8,FALSE))
+(VLOOKUP(V$30,$A$7:$T$26,18,FALSE)*VLOOKUP($L109,EnemySkills!$A$4:$K$304,9,FALSE))
+(VLOOKUP(V$30,$A$7:$T$26,19,FALSE)*VLOOKUP($L109,EnemySkills!$A$4:$K$304,10,FALSE))
+(VLOOKUP(V$30,$A$7:$T$26,20,FALSE)*VLOOKUP($L109,EnemySkills!$A$4:$K$304,11,FALSE))
),0)</f>
        <v>#N/A</v>
      </c>
      <c r="W109" s="60" t="e">
        <f ca="1">ROUND(VLOOKUP($L109,EnemySkills!$A$4:$K$304,3,FALSE)
+(
 ($D$4*VLOOKUP($L109,EnemySkills!$A$4:$K$304,4,FALSE))
+($F$4*VLOOKUP($L109,EnemySkills!$A$4:$K$304,5,FALSE))
+($H$4*VLOOKUP($L109,EnemySkills!$A$4:$K$304,6,FALSE))
+($I$4*VLOOKUP($L109,EnemySkills!$A$4:$K$304,7,FALSE))
)-(
 (VLOOKUP(W$30,$A$7:$T$26,16,FALSE)*VLOOKUP($L109,EnemySkills!$A$4:$K$304,8,FALSE))
+(VLOOKUP(W$30,$A$7:$T$26,18,FALSE)*VLOOKUP($L109,EnemySkills!$A$4:$K$304,9,FALSE))
+(VLOOKUP(W$30,$A$7:$T$26,19,FALSE)*VLOOKUP($L109,EnemySkills!$A$4:$K$304,10,FALSE))
+(VLOOKUP(W$30,$A$7:$T$26,20,FALSE)*VLOOKUP($L109,EnemySkills!$A$4:$K$304,11,FALSE))
),0)</f>
        <v>#N/A</v>
      </c>
      <c r="X109" s="60" t="e">
        <f ca="1">ROUND(VLOOKUP($L109,EnemySkills!$A$4:$K$304,3,FALSE)
+(
 ($D$4*VLOOKUP($L109,EnemySkills!$A$4:$K$304,4,FALSE))
+($F$4*VLOOKUP($L109,EnemySkills!$A$4:$K$304,5,FALSE))
+($H$4*VLOOKUP($L109,EnemySkills!$A$4:$K$304,6,FALSE))
+($I$4*VLOOKUP($L109,EnemySkills!$A$4:$K$304,7,FALSE))
)-(
 (VLOOKUP(X$30,$A$7:$T$26,16,FALSE)*VLOOKUP($L109,EnemySkills!$A$4:$K$304,8,FALSE))
+(VLOOKUP(X$30,$A$7:$T$26,18,FALSE)*VLOOKUP($L109,EnemySkills!$A$4:$K$304,9,FALSE))
+(VLOOKUP(X$30,$A$7:$T$26,19,FALSE)*VLOOKUP($L109,EnemySkills!$A$4:$K$304,10,FALSE))
+(VLOOKUP(X$30,$A$7:$T$26,20,FALSE)*VLOOKUP($L109,EnemySkills!$A$4:$K$304,11,FALSE))
),0)</f>
        <v>#N/A</v>
      </c>
      <c r="Y109" s="60" t="e">
        <f ca="1">ROUND(VLOOKUP($L109,EnemySkills!$A$4:$K$304,3,FALSE)
+(
 ($D$4*VLOOKUP($L109,EnemySkills!$A$4:$K$304,4,FALSE))
+($F$4*VLOOKUP($L109,EnemySkills!$A$4:$K$304,5,FALSE))
+($H$4*VLOOKUP($L109,EnemySkills!$A$4:$K$304,6,FALSE))
+($I$4*VLOOKUP($L109,EnemySkills!$A$4:$K$304,7,FALSE))
)-(
 (VLOOKUP(Y$30,$A$7:$T$26,16,FALSE)*VLOOKUP($L109,EnemySkills!$A$4:$K$304,8,FALSE))
+(VLOOKUP(Y$30,$A$7:$T$26,18,FALSE)*VLOOKUP($L109,EnemySkills!$A$4:$K$304,9,FALSE))
+(VLOOKUP(Y$30,$A$7:$T$26,19,FALSE)*VLOOKUP($L109,EnemySkills!$A$4:$K$304,10,FALSE))
+(VLOOKUP(Y$30,$A$7:$T$26,20,FALSE)*VLOOKUP($L109,EnemySkills!$A$4:$K$304,11,FALSE))
),0)</f>
        <v>#N/A</v>
      </c>
      <c r="Z109" s="60" t="e">
        <f ca="1">ROUND(VLOOKUP($L109,EnemySkills!$A$4:$K$304,3,FALSE)
+(
 ($D$4*VLOOKUP($L109,EnemySkills!$A$4:$K$304,4,FALSE))
+($F$4*VLOOKUP($L109,EnemySkills!$A$4:$K$304,5,FALSE))
+($H$4*VLOOKUP($L109,EnemySkills!$A$4:$K$304,6,FALSE))
+($I$4*VLOOKUP($L109,EnemySkills!$A$4:$K$304,7,FALSE))
)-(
 (VLOOKUP(Z$30,$A$7:$T$26,16,FALSE)*VLOOKUP($L109,EnemySkills!$A$4:$K$304,8,FALSE))
+(VLOOKUP(Z$30,$A$7:$T$26,18,FALSE)*VLOOKUP($L109,EnemySkills!$A$4:$K$304,9,FALSE))
+(VLOOKUP(Z$30,$A$7:$T$26,19,FALSE)*VLOOKUP($L109,EnemySkills!$A$4:$K$304,10,FALSE))
+(VLOOKUP(Z$30,$A$7:$T$26,20,FALSE)*VLOOKUP($L109,EnemySkills!$A$4:$K$304,11,FALSE))
),0)</f>
        <v>#N/A</v>
      </c>
      <c r="AA109" s="60" t="e">
        <f ca="1">ROUND(VLOOKUP($L109,EnemySkills!$A$4:$K$304,3,FALSE)
+(
 ($D$4*VLOOKUP($L109,EnemySkills!$A$4:$K$304,4,FALSE))
+($F$4*VLOOKUP($L109,EnemySkills!$A$4:$K$304,5,FALSE))
+($H$4*VLOOKUP($L109,EnemySkills!$A$4:$K$304,6,FALSE))
+($I$4*VLOOKUP($L109,EnemySkills!$A$4:$K$304,7,FALSE))
)-(
 (VLOOKUP(AA$30,$A$7:$T$26,16,FALSE)*VLOOKUP($L109,EnemySkills!$A$4:$K$304,8,FALSE))
+(VLOOKUP(AA$30,$A$7:$T$26,18,FALSE)*VLOOKUP($L109,EnemySkills!$A$4:$K$304,9,FALSE))
+(VLOOKUP(AA$30,$A$7:$T$26,19,FALSE)*VLOOKUP($L109,EnemySkills!$A$4:$K$304,10,FALSE))
+(VLOOKUP(AA$30,$A$7:$T$26,20,FALSE)*VLOOKUP($L109,EnemySkills!$A$4:$K$304,11,FALSE))
),0)</f>
        <v>#N/A</v>
      </c>
      <c r="AB109" s="60" t="e">
        <f ca="1">ROUND(VLOOKUP($L109,EnemySkills!$A$4:$K$304,3,FALSE)
+(
 ($D$4*VLOOKUP($L109,EnemySkills!$A$4:$K$304,4,FALSE))
+($F$4*VLOOKUP($L109,EnemySkills!$A$4:$K$304,5,FALSE))
+($H$4*VLOOKUP($L109,EnemySkills!$A$4:$K$304,6,FALSE))
+($I$4*VLOOKUP($L109,EnemySkills!$A$4:$K$304,7,FALSE))
)-(
 (VLOOKUP(AB$30,$A$7:$T$26,16,FALSE)*VLOOKUP($L109,EnemySkills!$A$4:$K$304,8,FALSE))
+(VLOOKUP(AB$30,$A$7:$T$26,18,FALSE)*VLOOKUP($L109,EnemySkills!$A$4:$K$304,9,FALSE))
+(VLOOKUP(AB$30,$A$7:$T$26,19,FALSE)*VLOOKUP($L109,EnemySkills!$A$4:$K$304,10,FALSE))
+(VLOOKUP(AB$30,$A$7:$T$26,20,FALSE)*VLOOKUP($L109,EnemySkills!$A$4:$K$304,11,FALSE))
),0)</f>
        <v>#N/A</v>
      </c>
      <c r="AC109" s="60" t="e">
        <f ca="1">ROUND(VLOOKUP($L109,EnemySkills!$A$4:$K$304,3,FALSE)
+(
 ($D$4*VLOOKUP($L109,EnemySkills!$A$4:$K$304,4,FALSE))
+($F$4*VLOOKUP($L109,EnemySkills!$A$4:$K$304,5,FALSE))
+($H$4*VLOOKUP($L109,EnemySkills!$A$4:$K$304,6,FALSE))
+($I$4*VLOOKUP($L109,EnemySkills!$A$4:$K$304,7,FALSE))
)-(
 (VLOOKUP(AC$30,$A$7:$T$26,16,FALSE)*VLOOKUP($L109,EnemySkills!$A$4:$K$304,8,FALSE))
+(VLOOKUP(AC$30,$A$7:$T$26,18,FALSE)*VLOOKUP($L109,EnemySkills!$A$4:$K$304,9,FALSE))
+(VLOOKUP(AC$30,$A$7:$T$26,19,FALSE)*VLOOKUP($L109,EnemySkills!$A$4:$K$304,10,FALSE))
+(VLOOKUP(AC$30,$A$7:$T$26,20,FALSE)*VLOOKUP($L109,EnemySkills!$A$4:$K$304,11,FALSE))
),0)</f>
        <v>#N/A</v>
      </c>
      <c r="AD109" s="60" t="e">
        <f ca="1">ROUND(VLOOKUP($L109,EnemySkills!$A$4:$K$304,3,FALSE)
+(
 ($D$4*VLOOKUP($L109,EnemySkills!$A$4:$K$304,4,FALSE))
+($F$4*VLOOKUP($L109,EnemySkills!$A$4:$K$304,5,FALSE))
+($H$4*VLOOKUP($L109,EnemySkills!$A$4:$K$304,6,FALSE))
+($I$4*VLOOKUP($L109,EnemySkills!$A$4:$K$304,7,FALSE))
)-(
 (VLOOKUP(AD$30,$A$7:$T$26,16,FALSE)*VLOOKUP($L109,EnemySkills!$A$4:$K$304,8,FALSE))
+(VLOOKUP(AD$30,$A$7:$T$26,18,FALSE)*VLOOKUP($L109,EnemySkills!$A$4:$K$304,9,FALSE))
+(VLOOKUP(AD$30,$A$7:$T$26,19,FALSE)*VLOOKUP($L109,EnemySkills!$A$4:$K$304,10,FALSE))
+(VLOOKUP(AD$30,$A$7:$T$26,20,FALSE)*VLOOKUP($L109,EnemySkills!$A$4:$K$304,11,FALSE))
),0)</f>
        <v>#N/A</v>
      </c>
      <c r="AE109" s="60" t="e">
        <f ca="1">ROUND(VLOOKUP($L109,EnemySkills!$A$4:$K$304,3,FALSE)
+(
 ($D$4*VLOOKUP($L109,EnemySkills!$A$4:$K$304,4,FALSE))
+($F$4*VLOOKUP($L109,EnemySkills!$A$4:$K$304,5,FALSE))
+($H$4*VLOOKUP($L109,EnemySkills!$A$4:$K$304,6,FALSE))
+($I$4*VLOOKUP($L109,EnemySkills!$A$4:$K$304,7,FALSE))
)-(
 (VLOOKUP(AE$30,$A$7:$T$26,16,FALSE)*VLOOKUP($L109,EnemySkills!$A$4:$K$304,8,FALSE))
+(VLOOKUP(AE$30,$A$7:$T$26,18,FALSE)*VLOOKUP($L109,EnemySkills!$A$4:$K$304,9,FALSE))
+(VLOOKUP(AE$30,$A$7:$T$26,19,FALSE)*VLOOKUP($L109,EnemySkills!$A$4:$K$304,10,FALSE))
+(VLOOKUP(AE$30,$A$7:$T$26,20,FALSE)*VLOOKUP($L109,EnemySkills!$A$4:$K$304,11,FALSE))
),0)</f>
        <v>#N/A</v>
      </c>
      <c r="AF109" s="60" t="e">
        <f ca="1">ROUND(VLOOKUP($L109,EnemySkills!$A$4:$K$304,3,FALSE)
+(
 ($D$4*VLOOKUP($L109,EnemySkills!$A$4:$K$304,4,FALSE))
+($F$4*VLOOKUP($L109,EnemySkills!$A$4:$K$304,5,FALSE))
+($H$4*VLOOKUP($L109,EnemySkills!$A$4:$K$304,6,FALSE))
+($I$4*VLOOKUP($L109,EnemySkills!$A$4:$K$304,7,FALSE))
)-(
 (VLOOKUP(AF$30,$A$7:$T$26,16,FALSE)*VLOOKUP($L109,EnemySkills!$A$4:$K$304,8,FALSE))
+(VLOOKUP(AF$30,$A$7:$T$26,18,FALSE)*VLOOKUP($L109,EnemySkills!$A$4:$K$304,9,FALSE))
+(VLOOKUP(AF$30,$A$7:$T$26,19,FALSE)*VLOOKUP($L109,EnemySkills!$A$4:$K$304,10,FALSE))
+(VLOOKUP(AF$30,$A$7:$T$26,20,FALSE)*VLOOKUP($L109,EnemySkills!$A$4:$K$304,11,FALSE))
),0)</f>
        <v>#N/A</v>
      </c>
    </row>
    <row r="110" spans="1:32" x14ac:dyDescent="0.25">
      <c r="A110" s="45">
        <f>Skills!A83</f>
        <v>0</v>
      </c>
      <c r="B110" s="75" t="e">
        <f>VLOOKUP($A110,Skills!$A$4:$C$304,2,FALSE)</f>
        <v>#N/A</v>
      </c>
      <c r="C110" s="75"/>
      <c r="D110" s="59" t="e">
        <f>ROUND(VLOOKUP(A110,Skills!A83:K383,3,FALSE)
+((VLOOKUP(B110,$A$7:$T$26,15,FALSE)*VLOOKUP(A110,Skills!$A$4:$K$304,4,FALSE))
+(VLOOKUP(B110,$A$7:$T$26,17,FALSE)*VLOOKUP(A110,Skills!$A$4:$K$304,5,FALSE))
+(VLOOKUP(B110,$A$7:$T$26,19,FALSE)*VLOOKUP(A110,Skills!$A$4:$K$304,6,FALSE))
+(VLOOKUP(B110,$A$7:$T105,20,FALSE)*VLOOKUP(A110,Skills!$A$4:$K$304,7,FALSE)))
-(($E$4*VLOOKUP(A110,Skills!$A$4:$K$304,8,FALSE))
+($F$4*VLOOKUP(A110,Skills!$A$4:$K$304,9,FALSE))
+($H$4*VLOOKUP(A110,Skills!$A$4:$K$304,10,FALSE))
+($I$4*VLOOKUP(A110,Skills!$A$4:$K$304,11,FALSE))),0)</f>
        <v>#N/A</v>
      </c>
      <c r="E110" s="60" t="e">
        <f t="shared" si="9"/>
        <v>#N/A</v>
      </c>
      <c r="F110" s="59" t="e">
        <f>ROUND(VLOOKUP(A110,Skills!A83:K383,3,FALSE)
+(((VLOOKUP(B110,$A$7:$T$26,15,FALSE)*1.2)*VLOOKUP(A110,Skills!$A$4:$K$304,4,FALSE))
+((VLOOKUP(B110,$A$7:$T$26,17,FALSE)*1.2)*VLOOKUP(A110,Skills!$A$4:$K$304,5,FALSE))
+(VLOOKUP(B110,$A$7:$T$26,19,FALSE)*VLOOKUP(A110,Skills!$A$4:$K$304,6,FALSE))
+(VLOOKUP(B110,$A$7:$T105,20,FALSE)*VLOOKUP(A110,Skills!$A$4:$K$304,7,FALSE)))
-(($E$4*VLOOKUP(A110,Skills!$A$4:$K$304,8,FALSE))
+($F$4*VLOOKUP(A110,Skills!$A$4:$K$304,9,FALSE))
+($H$4*VLOOKUP(A110,Skills!$A$4:$K$304,10,FALSE))
+($I$4*VLOOKUP(A110,Skills!$A$4:$K$304,11,FALSE))),0)</f>
        <v>#N/A</v>
      </c>
      <c r="G110" s="60" t="e">
        <f>ROUND(VLOOKUP(A110,Skills!A83:K383,3,FALSE)
+(((VLOOKUP(B110,$A$7:$T$26,15,FALSE)*1.4)*VLOOKUP(A110,Skills!$A$4:$K$304,4,FALSE))
+((VLOOKUP(B110,$A$7:$T$26,17,FALSE)*1.4)*VLOOKUP(A110,Skills!$A$4:$K$304,5,FALSE))
+(VLOOKUP(B110,$A$7:$T$26,19,FALSE)*VLOOKUP(A110,Skills!$A$4:$K$304,6,FALSE))
+(VLOOKUP(B110,$A$7:$T105,20,FALSE)*VLOOKUP(A110,Skills!$A$4:$K$304,7,FALSE)))
-(($E$4*VLOOKUP(A110,Skills!$A$4:$K$304,8,FALSE))
+($F$4*VLOOKUP(A110,Skills!$A$4:$K$304,9,FALSE))
+($H$4*VLOOKUP(A110,Skills!$A$4:$K$304,10,FALSE))
+($I$4*VLOOKUP(A110,Skills!$A$4:$K$304,11,FALSE))),0)</f>
        <v>#N/A</v>
      </c>
      <c r="H110" s="59" t="e">
        <f>ROUND(VLOOKUP(A110,Skills!A83:K383,3,FALSE)
+((VLOOKUP(B110,$A$7:$T$26,15,FALSE)*VLOOKUP(A110,Skills!$A$4:$K$304,4,FALSE))
+(VLOOKUP(B110,$A$7:$T$26,17,FALSE)*VLOOKUP(A110,Skills!$A$4:$K$304,5,FALSE))
+(VLOOKUP(B110,$A$7:$T$26,19,FALSE)*VLOOKUP(A110,Skills!$A$4:$K$304,6,FALSE))
+(VLOOKUP(B110,$A$7:$T105,20,FALSE)*VLOOKUP(A110,Skills!$A$4:$K$304,7,FALSE)))
-((($E$4*1.2)*VLOOKUP(A110,Skills!$A$4:$K$304,8,FALSE))
+(($F$4*1.2)*VLOOKUP(A110,Skills!$A$4:$K$304,9,FALSE))
+($H$4*VLOOKUP(A110,Skills!$A$4:$K$304,10,FALSE))
+($I$4*VLOOKUP(A110,Skills!$A$4:$K$304,11,FALSE))),0)</f>
        <v>#N/A</v>
      </c>
      <c r="I110" s="61" t="e">
        <f>ROUND(VLOOKUP(A110,Skills!A83:K383,3,FALSE)
+((VLOOKUP(B110,$A$7:$T$26,15,FALSE)*VLOOKUP(A110,Skills!$A$4:$K$304,4,FALSE))
+(VLOOKUP(B110,$A$7:$T$26,17,FALSE)*VLOOKUP(A110,Skills!$A$4:$K$304,5,FALSE))
+(VLOOKUP(B110,$A$7:$T$26,19,FALSE)*VLOOKUP(A110,Skills!$A$4:$K$304,6,FALSE))
+(VLOOKUP(B110,$A$7:$T105,20,FALSE)*VLOOKUP(A110,Skills!$A$4:$K$304,7,FALSE)))
-((($E$4*1.4)*VLOOKUP(A110,Skills!$A$4:$K$304,8,FALSE))
+(($F$4*1.4)*VLOOKUP(A110,Skills!$A$4:$K$304,9,FALSE))
+($H$4*VLOOKUP(A110,Skills!$A$4:$K$304,10,FALSE))
+($I$4*VLOOKUP(A110,Skills!$A$4:$K$304,11,FALSE))),0)</f>
        <v>#N/A</v>
      </c>
      <c r="K110" s="68"/>
      <c r="L110" s="45">
        <f>EnemySkills!A83</f>
        <v>0</v>
      </c>
      <c r="M110" s="60" t="e">
        <f ca="1">ROUND(VLOOKUP($L110,EnemySkills!$A$4:$K$304,3,FALSE)
+(
 ($D$4*VLOOKUP($L110,EnemySkills!$A$4:$K$304,4,FALSE))
+($F$4*VLOOKUP($L110,EnemySkills!$A$4:$K$304,5,FALSE))
+($H$4*VLOOKUP($L110,EnemySkills!$A$4:$K$304,6,FALSE))
+($I$4*VLOOKUP($L110,EnemySkills!$A$4:$K$304,7,FALSE))
)-(
 (VLOOKUP(M$30,$A$7:$T$26,16,FALSE)*VLOOKUP($L110,EnemySkills!$A$4:$K$304,8,FALSE))
+(VLOOKUP(M$30,$A$7:$T$26,18,FALSE)*VLOOKUP($L110,EnemySkills!$A$4:$K$304,9,FALSE))
+(VLOOKUP(M$30,$A$7:$T$26,19,FALSE)*VLOOKUP($L110,EnemySkills!$A$4:$K$304,10,FALSE))
+(VLOOKUP(M$30,$A$7:$T$26,20,FALSE)*VLOOKUP($L110,EnemySkills!$A$4:$K$304,11,FALSE))
),0)</f>
        <v>#N/A</v>
      </c>
      <c r="N110" s="60" t="e">
        <f ca="1">ROUND(VLOOKUP($L110,EnemySkills!$A$4:$K$304,3,FALSE)
+(
 ($D$4*VLOOKUP($L110,EnemySkills!$A$4:$K$304,4,FALSE))
+($F$4*VLOOKUP($L110,EnemySkills!$A$4:$K$304,5,FALSE))
+($H$4*VLOOKUP($L110,EnemySkills!$A$4:$K$304,6,FALSE))
+($I$4*VLOOKUP($L110,EnemySkills!$A$4:$K$304,7,FALSE))
)-(
 (VLOOKUP(N$30,$A$7:$T$26,16,FALSE)*VLOOKUP($L110,EnemySkills!$A$4:$K$304,8,FALSE))
+(VLOOKUP(N$30,$A$7:$T$26,18,FALSE)*VLOOKUP($L110,EnemySkills!$A$4:$K$304,9,FALSE))
+(VLOOKUP(N$30,$A$7:$T$26,19,FALSE)*VLOOKUP($L110,EnemySkills!$A$4:$K$304,10,FALSE))
+(VLOOKUP(N$30,$A$7:$T$26,20,FALSE)*VLOOKUP($L110,EnemySkills!$A$4:$K$304,11,FALSE))
),0)</f>
        <v>#N/A</v>
      </c>
      <c r="O110" s="60" t="e">
        <f ca="1">ROUND(VLOOKUP($L110,EnemySkills!$A$4:$K$304,3,FALSE)
+(
 ($D$4*VLOOKUP($L110,EnemySkills!$A$4:$K$304,4,FALSE))
+($F$4*VLOOKUP($L110,EnemySkills!$A$4:$K$304,5,FALSE))
+($H$4*VLOOKUP($L110,EnemySkills!$A$4:$K$304,6,FALSE))
+($I$4*VLOOKUP($L110,EnemySkills!$A$4:$K$304,7,FALSE))
)-(
 (VLOOKUP(O$30,$A$7:$T$26,16,FALSE)*VLOOKUP($L110,EnemySkills!$A$4:$K$304,8,FALSE))
+(VLOOKUP(O$30,$A$7:$T$26,18,FALSE)*VLOOKUP($L110,EnemySkills!$A$4:$K$304,9,FALSE))
+(VLOOKUP(O$30,$A$7:$T$26,19,FALSE)*VLOOKUP($L110,EnemySkills!$A$4:$K$304,10,FALSE))
+(VLOOKUP(O$30,$A$7:$T$26,20,FALSE)*VLOOKUP($L110,EnemySkills!$A$4:$K$304,11,FALSE))
),0)</f>
        <v>#N/A</v>
      </c>
      <c r="P110" s="60" t="e">
        <f ca="1">ROUND(VLOOKUP($L110,EnemySkills!$A$4:$K$304,3,FALSE)
+(
 ($D$4*VLOOKUP($L110,EnemySkills!$A$4:$K$304,4,FALSE))
+($F$4*VLOOKUP($L110,EnemySkills!$A$4:$K$304,5,FALSE))
+($H$4*VLOOKUP($L110,EnemySkills!$A$4:$K$304,6,FALSE))
+($I$4*VLOOKUP($L110,EnemySkills!$A$4:$K$304,7,FALSE))
)-(
 (VLOOKUP(P$30,$A$7:$T$26,16,FALSE)*VLOOKUP($L110,EnemySkills!$A$4:$K$304,8,FALSE))
+(VLOOKUP(P$30,$A$7:$T$26,18,FALSE)*VLOOKUP($L110,EnemySkills!$A$4:$K$304,9,FALSE))
+(VLOOKUP(P$30,$A$7:$T$26,19,FALSE)*VLOOKUP($L110,EnemySkills!$A$4:$K$304,10,FALSE))
+(VLOOKUP(P$30,$A$7:$T$26,20,FALSE)*VLOOKUP($L110,EnemySkills!$A$4:$K$304,11,FALSE))
),0)</f>
        <v>#N/A</v>
      </c>
      <c r="Q110" s="60" t="e">
        <f ca="1">ROUND(VLOOKUP($L110,EnemySkills!$A$4:$K$304,3,FALSE)
+(
 ($D$4*VLOOKUP($L110,EnemySkills!$A$4:$K$304,4,FALSE))
+($F$4*VLOOKUP($L110,EnemySkills!$A$4:$K$304,5,FALSE))
+($H$4*VLOOKUP($L110,EnemySkills!$A$4:$K$304,6,FALSE))
+($I$4*VLOOKUP($L110,EnemySkills!$A$4:$K$304,7,FALSE))
)-(
 (VLOOKUP(Q$30,$A$7:$T$26,16,FALSE)*VLOOKUP($L110,EnemySkills!$A$4:$K$304,8,FALSE))
+(VLOOKUP(Q$30,$A$7:$T$26,18,FALSE)*VLOOKUP($L110,EnemySkills!$A$4:$K$304,9,FALSE))
+(VLOOKUP(Q$30,$A$7:$T$26,19,FALSE)*VLOOKUP($L110,EnemySkills!$A$4:$K$304,10,FALSE))
+(VLOOKUP(Q$30,$A$7:$T$26,20,FALSE)*VLOOKUP($L110,EnemySkills!$A$4:$K$304,11,FALSE))
),0)</f>
        <v>#N/A</v>
      </c>
      <c r="R110" s="60" t="e">
        <f ca="1">ROUND(VLOOKUP($L110,EnemySkills!$A$4:$K$304,3,FALSE)
+(
 ($D$4*VLOOKUP($L110,EnemySkills!$A$4:$K$304,4,FALSE))
+($F$4*VLOOKUP($L110,EnemySkills!$A$4:$K$304,5,FALSE))
+($H$4*VLOOKUP($L110,EnemySkills!$A$4:$K$304,6,FALSE))
+($I$4*VLOOKUP($L110,EnemySkills!$A$4:$K$304,7,FALSE))
)-(
 (VLOOKUP(R$30,$A$7:$T$26,16,FALSE)*VLOOKUP($L110,EnemySkills!$A$4:$K$304,8,FALSE))
+(VLOOKUP(R$30,$A$7:$T$26,18,FALSE)*VLOOKUP($L110,EnemySkills!$A$4:$K$304,9,FALSE))
+(VLOOKUP(R$30,$A$7:$T$26,19,FALSE)*VLOOKUP($L110,EnemySkills!$A$4:$K$304,10,FALSE))
+(VLOOKUP(R$30,$A$7:$T$26,20,FALSE)*VLOOKUP($L110,EnemySkills!$A$4:$K$304,11,FALSE))
),0)</f>
        <v>#N/A</v>
      </c>
      <c r="S110" s="60" t="e">
        <f ca="1">ROUND(VLOOKUP($L110,EnemySkills!$A$4:$K$304,3,FALSE)
+(
 ($D$4*VLOOKUP($L110,EnemySkills!$A$4:$K$304,4,FALSE))
+($F$4*VLOOKUP($L110,EnemySkills!$A$4:$K$304,5,FALSE))
+($H$4*VLOOKUP($L110,EnemySkills!$A$4:$K$304,6,FALSE))
+($I$4*VLOOKUP($L110,EnemySkills!$A$4:$K$304,7,FALSE))
)-(
 (VLOOKUP(S$30,$A$7:$T$26,16,FALSE)*VLOOKUP($L110,EnemySkills!$A$4:$K$304,8,FALSE))
+(VLOOKUP(S$30,$A$7:$T$26,18,FALSE)*VLOOKUP($L110,EnemySkills!$A$4:$K$304,9,FALSE))
+(VLOOKUP(S$30,$A$7:$T$26,19,FALSE)*VLOOKUP($L110,EnemySkills!$A$4:$K$304,10,FALSE))
+(VLOOKUP(S$30,$A$7:$T$26,20,FALSE)*VLOOKUP($L110,EnemySkills!$A$4:$K$304,11,FALSE))
),0)</f>
        <v>#N/A</v>
      </c>
      <c r="T110" s="60" t="e">
        <f ca="1">ROUND(VLOOKUP($L110,EnemySkills!$A$4:$K$304,3,FALSE)
+(
 ($D$4*VLOOKUP($L110,EnemySkills!$A$4:$K$304,4,FALSE))
+($F$4*VLOOKUP($L110,EnemySkills!$A$4:$K$304,5,FALSE))
+($H$4*VLOOKUP($L110,EnemySkills!$A$4:$K$304,6,FALSE))
+($I$4*VLOOKUP($L110,EnemySkills!$A$4:$K$304,7,FALSE))
)-(
 (VLOOKUP(T$30,$A$7:$T$26,16,FALSE)*VLOOKUP($L110,EnemySkills!$A$4:$K$304,8,FALSE))
+(VLOOKUP(T$30,$A$7:$T$26,18,FALSE)*VLOOKUP($L110,EnemySkills!$A$4:$K$304,9,FALSE))
+(VLOOKUP(T$30,$A$7:$T$26,19,FALSE)*VLOOKUP($L110,EnemySkills!$A$4:$K$304,10,FALSE))
+(VLOOKUP(T$30,$A$7:$T$26,20,FALSE)*VLOOKUP($L110,EnemySkills!$A$4:$K$304,11,FALSE))
),0)</f>
        <v>#N/A</v>
      </c>
      <c r="U110" s="60" t="e">
        <f ca="1">ROUND(VLOOKUP($L110,EnemySkills!$A$4:$K$304,3,FALSE)
+(
 ($D$4*VLOOKUP($L110,EnemySkills!$A$4:$K$304,4,FALSE))
+($F$4*VLOOKUP($L110,EnemySkills!$A$4:$K$304,5,FALSE))
+($H$4*VLOOKUP($L110,EnemySkills!$A$4:$K$304,6,FALSE))
+($I$4*VLOOKUP($L110,EnemySkills!$A$4:$K$304,7,FALSE))
)-(
 (VLOOKUP(U$30,$A$7:$T$26,16,FALSE)*VLOOKUP($L110,EnemySkills!$A$4:$K$304,8,FALSE))
+(VLOOKUP(U$30,$A$7:$T$26,18,FALSE)*VLOOKUP($L110,EnemySkills!$A$4:$K$304,9,FALSE))
+(VLOOKUP(U$30,$A$7:$T$26,19,FALSE)*VLOOKUP($L110,EnemySkills!$A$4:$K$304,10,FALSE))
+(VLOOKUP(U$30,$A$7:$T$26,20,FALSE)*VLOOKUP($L110,EnemySkills!$A$4:$K$304,11,FALSE))
),0)</f>
        <v>#N/A</v>
      </c>
      <c r="V110" s="60" t="e">
        <f ca="1">ROUND(VLOOKUP($L110,EnemySkills!$A$4:$K$304,3,FALSE)
+(
 ($D$4*VLOOKUP($L110,EnemySkills!$A$4:$K$304,4,FALSE))
+($F$4*VLOOKUP($L110,EnemySkills!$A$4:$K$304,5,FALSE))
+($H$4*VLOOKUP($L110,EnemySkills!$A$4:$K$304,6,FALSE))
+($I$4*VLOOKUP($L110,EnemySkills!$A$4:$K$304,7,FALSE))
)-(
 (VLOOKUP(V$30,$A$7:$T$26,16,FALSE)*VLOOKUP($L110,EnemySkills!$A$4:$K$304,8,FALSE))
+(VLOOKUP(V$30,$A$7:$T$26,18,FALSE)*VLOOKUP($L110,EnemySkills!$A$4:$K$304,9,FALSE))
+(VLOOKUP(V$30,$A$7:$T$26,19,FALSE)*VLOOKUP($L110,EnemySkills!$A$4:$K$304,10,FALSE))
+(VLOOKUP(V$30,$A$7:$T$26,20,FALSE)*VLOOKUP($L110,EnemySkills!$A$4:$K$304,11,FALSE))
),0)</f>
        <v>#N/A</v>
      </c>
      <c r="W110" s="60" t="e">
        <f ca="1">ROUND(VLOOKUP($L110,EnemySkills!$A$4:$K$304,3,FALSE)
+(
 ($D$4*VLOOKUP($L110,EnemySkills!$A$4:$K$304,4,FALSE))
+($F$4*VLOOKUP($L110,EnemySkills!$A$4:$K$304,5,FALSE))
+($H$4*VLOOKUP($L110,EnemySkills!$A$4:$K$304,6,FALSE))
+($I$4*VLOOKUP($L110,EnemySkills!$A$4:$K$304,7,FALSE))
)-(
 (VLOOKUP(W$30,$A$7:$T$26,16,FALSE)*VLOOKUP($L110,EnemySkills!$A$4:$K$304,8,FALSE))
+(VLOOKUP(W$30,$A$7:$T$26,18,FALSE)*VLOOKUP($L110,EnemySkills!$A$4:$K$304,9,FALSE))
+(VLOOKUP(W$30,$A$7:$T$26,19,FALSE)*VLOOKUP($L110,EnemySkills!$A$4:$K$304,10,FALSE))
+(VLOOKUP(W$30,$A$7:$T$26,20,FALSE)*VLOOKUP($L110,EnemySkills!$A$4:$K$304,11,FALSE))
),0)</f>
        <v>#N/A</v>
      </c>
      <c r="X110" s="60" t="e">
        <f ca="1">ROUND(VLOOKUP($L110,EnemySkills!$A$4:$K$304,3,FALSE)
+(
 ($D$4*VLOOKUP($L110,EnemySkills!$A$4:$K$304,4,FALSE))
+($F$4*VLOOKUP($L110,EnemySkills!$A$4:$K$304,5,FALSE))
+($H$4*VLOOKUP($L110,EnemySkills!$A$4:$K$304,6,FALSE))
+($I$4*VLOOKUP($L110,EnemySkills!$A$4:$K$304,7,FALSE))
)-(
 (VLOOKUP(X$30,$A$7:$T$26,16,FALSE)*VLOOKUP($L110,EnemySkills!$A$4:$K$304,8,FALSE))
+(VLOOKUP(X$30,$A$7:$T$26,18,FALSE)*VLOOKUP($L110,EnemySkills!$A$4:$K$304,9,FALSE))
+(VLOOKUP(X$30,$A$7:$T$26,19,FALSE)*VLOOKUP($L110,EnemySkills!$A$4:$K$304,10,FALSE))
+(VLOOKUP(X$30,$A$7:$T$26,20,FALSE)*VLOOKUP($L110,EnemySkills!$A$4:$K$304,11,FALSE))
),0)</f>
        <v>#N/A</v>
      </c>
      <c r="Y110" s="60" t="e">
        <f ca="1">ROUND(VLOOKUP($L110,EnemySkills!$A$4:$K$304,3,FALSE)
+(
 ($D$4*VLOOKUP($L110,EnemySkills!$A$4:$K$304,4,FALSE))
+($F$4*VLOOKUP($L110,EnemySkills!$A$4:$K$304,5,FALSE))
+($H$4*VLOOKUP($L110,EnemySkills!$A$4:$K$304,6,FALSE))
+($I$4*VLOOKUP($L110,EnemySkills!$A$4:$K$304,7,FALSE))
)-(
 (VLOOKUP(Y$30,$A$7:$T$26,16,FALSE)*VLOOKUP($L110,EnemySkills!$A$4:$K$304,8,FALSE))
+(VLOOKUP(Y$30,$A$7:$T$26,18,FALSE)*VLOOKUP($L110,EnemySkills!$A$4:$K$304,9,FALSE))
+(VLOOKUP(Y$30,$A$7:$T$26,19,FALSE)*VLOOKUP($L110,EnemySkills!$A$4:$K$304,10,FALSE))
+(VLOOKUP(Y$30,$A$7:$T$26,20,FALSE)*VLOOKUP($L110,EnemySkills!$A$4:$K$304,11,FALSE))
),0)</f>
        <v>#N/A</v>
      </c>
      <c r="Z110" s="60" t="e">
        <f ca="1">ROUND(VLOOKUP($L110,EnemySkills!$A$4:$K$304,3,FALSE)
+(
 ($D$4*VLOOKUP($L110,EnemySkills!$A$4:$K$304,4,FALSE))
+($F$4*VLOOKUP($L110,EnemySkills!$A$4:$K$304,5,FALSE))
+($H$4*VLOOKUP($L110,EnemySkills!$A$4:$K$304,6,FALSE))
+($I$4*VLOOKUP($L110,EnemySkills!$A$4:$K$304,7,FALSE))
)-(
 (VLOOKUP(Z$30,$A$7:$T$26,16,FALSE)*VLOOKUP($L110,EnemySkills!$A$4:$K$304,8,FALSE))
+(VLOOKUP(Z$30,$A$7:$T$26,18,FALSE)*VLOOKUP($L110,EnemySkills!$A$4:$K$304,9,FALSE))
+(VLOOKUP(Z$30,$A$7:$T$26,19,FALSE)*VLOOKUP($L110,EnemySkills!$A$4:$K$304,10,FALSE))
+(VLOOKUP(Z$30,$A$7:$T$26,20,FALSE)*VLOOKUP($L110,EnemySkills!$A$4:$K$304,11,FALSE))
),0)</f>
        <v>#N/A</v>
      </c>
      <c r="AA110" s="60" t="e">
        <f ca="1">ROUND(VLOOKUP($L110,EnemySkills!$A$4:$K$304,3,FALSE)
+(
 ($D$4*VLOOKUP($L110,EnemySkills!$A$4:$K$304,4,FALSE))
+($F$4*VLOOKUP($L110,EnemySkills!$A$4:$K$304,5,FALSE))
+($H$4*VLOOKUP($L110,EnemySkills!$A$4:$K$304,6,FALSE))
+($I$4*VLOOKUP($L110,EnemySkills!$A$4:$K$304,7,FALSE))
)-(
 (VLOOKUP(AA$30,$A$7:$T$26,16,FALSE)*VLOOKUP($L110,EnemySkills!$A$4:$K$304,8,FALSE))
+(VLOOKUP(AA$30,$A$7:$T$26,18,FALSE)*VLOOKUP($L110,EnemySkills!$A$4:$K$304,9,FALSE))
+(VLOOKUP(AA$30,$A$7:$T$26,19,FALSE)*VLOOKUP($L110,EnemySkills!$A$4:$K$304,10,FALSE))
+(VLOOKUP(AA$30,$A$7:$T$26,20,FALSE)*VLOOKUP($L110,EnemySkills!$A$4:$K$304,11,FALSE))
),0)</f>
        <v>#N/A</v>
      </c>
      <c r="AB110" s="60" t="e">
        <f ca="1">ROUND(VLOOKUP($L110,EnemySkills!$A$4:$K$304,3,FALSE)
+(
 ($D$4*VLOOKUP($L110,EnemySkills!$A$4:$K$304,4,FALSE))
+($F$4*VLOOKUP($L110,EnemySkills!$A$4:$K$304,5,FALSE))
+($H$4*VLOOKUP($L110,EnemySkills!$A$4:$K$304,6,FALSE))
+($I$4*VLOOKUP($L110,EnemySkills!$A$4:$K$304,7,FALSE))
)-(
 (VLOOKUP(AB$30,$A$7:$T$26,16,FALSE)*VLOOKUP($L110,EnemySkills!$A$4:$K$304,8,FALSE))
+(VLOOKUP(AB$30,$A$7:$T$26,18,FALSE)*VLOOKUP($L110,EnemySkills!$A$4:$K$304,9,FALSE))
+(VLOOKUP(AB$30,$A$7:$T$26,19,FALSE)*VLOOKUP($L110,EnemySkills!$A$4:$K$304,10,FALSE))
+(VLOOKUP(AB$30,$A$7:$T$26,20,FALSE)*VLOOKUP($L110,EnemySkills!$A$4:$K$304,11,FALSE))
),0)</f>
        <v>#N/A</v>
      </c>
      <c r="AC110" s="60" t="e">
        <f ca="1">ROUND(VLOOKUP($L110,EnemySkills!$A$4:$K$304,3,FALSE)
+(
 ($D$4*VLOOKUP($L110,EnemySkills!$A$4:$K$304,4,FALSE))
+($F$4*VLOOKUP($L110,EnemySkills!$A$4:$K$304,5,FALSE))
+($H$4*VLOOKUP($L110,EnemySkills!$A$4:$K$304,6,FALSE))
+($I$4*VLOOKUP($L110,EnemySkills!$A$4:$K$304,7,FALSE))
)-(
 (VLOOKUP(AC$30,$A$7:$T$26,16,FALSE)*VLOOKUP($L110,EnemySkills!$A$4:$K$304,8,FALSE))
+(VLOOKUP(AC$30,$A$7:$T$26,18,FALSE)*VLOOKUP($L110,EnemySkills!$A$4:$K$304,9,FALSE))
+(VLOOKUP(AC$30,$A$7:$T$26,19,FALSE)*VLOOKUP($L110,EnemySkills!$A$4:$K$304,10,FALSE))
+(VLOOKUP(AC$30,$A$7:$T$26,20,FALSE)*VLOOKUP($L110,EnemySkills!$A$4:$K$304,11,FALSE))
),0)</f>
        <v>#N/A</v>
      </c>
      <c r="AD110" s="60" t="e">
        <f ca="1">ROUND(VLOOKUP($L110,EnemySkills!$A$4:$K$304,3,FALSE)
+(
 ($D$4*VLOOKUP($L110,EnemySkills!$A$4:$K$304,4,FALSE))
+($F$4*VLOOKUP($L110,EnemySkills!$A$4:$K$304,5,FALSE))
+($H$4*VLOOKUP($L110,EnemySkills!$A$4:$K$304,6,FALSE))
+($I$4*VLOOKUP($L110,EnemySkills!$A$4:$K$304,7,FALSE))
)-(
 (VLOOKUP(AD$30,$A$7:$T$26,16,FALSE)*VLOOKUP($L110,EnemySkills!$A$4:$K$304,8,FALSE))
+(VLOOKUP(AD$30,$A$7:$T$26,18,FALSE)*VLOOKUP($L110,EnemySkills!$A$4:$K$304,9,FALSE))
+(VLOOKUP(AD$30,$A$7:$T$26,19,FALSE)*VLOOKUP($L110,EnemySkills!$A$4:$K$304,10,FALSE))
+(VLOOKUP(AD$30,$A$7:$T$26,20,FALSE)*VLOOKUP($L110,EnemySkills!$A$4:$K$304,11,FALSE))
),0)</f>
        <v>#N/A</v>
      </c>
      <c r="AE110" s="60" t="e">
        <f ca="1">ROUND(VLOOKUP($L110,EnemySkills!$A$4:$K$304,3,FALSE)
+(
 ($D$4*VLOOKUP($L110,EnemySkills!$A$4:$K$304,4,FALSE))
+($F$4*VLOOKUP($L110,EnemySkills!$A$4:$K$304,5,FALSE))
+($H$4*VLOOKUP($L110,EnemySkills!$A$4:$K$304,6,FALSE))
+($I$4*VLOOKUP($L110,EnemySkills!$A$4:$K$304,7,FALSE))
)-(
 (VLOOKUP(AE$30,$A$7:$T$26,16,FALSE)*VLOOKUP($L110,EnemySkills!$A$4:$K$304,8,FALSE))
+(VLOOKUP(AE$30,$A$7:$T$26,18,FALSE)*VLOOKUP($L110,EnemySkills!$A$4:$K$304,9,FALSE))
+(VLOOKUP(AE$30,$A$7:$T$26,19,FALSE)*VLOOKUP($L110,EnemySkills!$A$4:$K$304,10,FALSE))
+(VLOOKUP(AE$30,$A$7:$T$26,20,FALSE)*VLOOKUP($L110,EnemySkills!$A$4:$K$304,11,FALSE))
),0)</f>
        <v>#N/A</v>
      </c>
      <c r="AF110" s="60" t="e">
        <f ca="1">ROUND(VLOOKUP($L110,EnemySkills!$A$4:$K$304,3,FALSE)
+(
 ($D$4*VLOOKUP($L110,EnemySkills!$A$4:$K$304,4,FALSE))
+($F$4*VLOOKUP($L110,EnemySkills!$A$4:$K$304,5,FALSE))
+($H$4*VLOOKUP($L110,EnemySkills!$A$4:$K$304,6,FALSE))
+($I$4*VLOOKUP($L110,EnemySkills!$A$4:$K$304,7,FALSE))
)-(
 (VLOOKUP(AF$30,$A$7:$T$26,16,FALSE)*VLOOKUP($L110,EnemySkills!$A$4:$K$304,8,FALSE))
+(VLOOKUP(AF$30,$A$7:$T$26,18,FALSE)*VLOOKUP($L110,EnemySkills!$A$4:$K$304,9,FALSE))
+(VLOOKUP(AF$30,$A$7:$T$26,19,FALSE)*VLOOKUP($L110,EnemySkills!$A$4:$K$304,10,FALSE))
+(VLOOKUP(AF$30,$A$7:$T$26,20,FALSE)*VLOOKUP($L110,EnemySkills!$A$4:$K$304,11,FALSE))
),0)</f>
        <v>#N/A</v>
      </c>
    </row>
    <row r="111" spans="1:32" x14ac:dyDescent="0.25">
      <c r="A111" s="45">
        <f>Skills!A84</f>
        <v>0</v>
      </c>
      <c r="B111" s="75" t="e">
        <f>VLOOKUP($A111,Skills!$A$4:$C$304,2,FALSE)</f>
        <v>#N/A</v>
      </c>
      <c r="C111" s="75"/>
      <c r="D111" s="59" t="e">
        <f>ROUND(VLOOKUP(A111,Skills!A84:K384,3,FALSE)
+((VLOOKUP(B111,$A$7:$T$26,15,FALSE)*VLOOKUP(A111,Skills!$A$4:$K$304,4,FALSE))
+(VLOOKUP(B111,$A$7:$T$26,17,FALSE)*VLOOKUP(A111,Skills!$A$4:$K$304,5,FALSE))
+(VLOOKUP(B111,$A$7:$T$26,19,FALSE)*VLOOKUP(A111,Skills!$A$4:$K$304,6,FALSE))
+(VLOOKUP(B111,$A$7:$T106,20,FALSE)*VLOOKUP(A111,Skills!$A$4:$K$304,7,FALSE)))
-(($E$4*VLOOKUP(A111,Skills!$A$4:$K$304,8,FALSE))
+($F$4*VLOOKUP(A111,Skills!$A$4:$K$304,9,FALSE))
+($H$4*VLOOKUP(A111,Skills!$A$4:$K$304,10,FALSE))
+($I$4*VLOOKUP(A111,Skills!$A$4:$K$304,11,FALSE))),0)</f>
        <v>#N/A</v>
      </c>
      <c r="E111" s="60" t="e">
        <f t="shared" si="9"/>
        <v>#N/A</v>
      </c>
      <c r="F111" s="59" t="e">
        <f>ROUND(VLOOKUP(A111,Skills!A84:K384,3,FALSE)
+(((VLOOKUP(B111,$A$7:$T$26,15,FALSE)*1.2)*VLOOKUP(A111,Skills!$A$4:$K$304,4,FALSE))
+((VLOOKUP(B111,$A$7:$T$26,17,FALSE)*1.2)*VLOOKUP(A111,Skills!$A$4:$K$304,5,FALSE))
+(VLOOKUP(B111,$A$7:$T$26,19,FALSE)*VLOOKUP(A111,Skills!$A$4:$K$304,6,FALSE))
+(VLOOKUP(B111,$A$7:$T106,20,FALSE)*VLOOKUP(A111,Skills!$A$4:$K$304,7,FALSE)))
-(($E$4*VLOOKUP(A111,Skills!$A$4:$K$304,8,FALSE))
+($F$4*VLOOKUP(A111,Skills!$A$4:$K$304,9,FALSE))
+($H$4*VLOOKUP(A111,Skills!$A$4:$K$304,10,FALSE))
+($I$4*VLOOKUP(A111,Skills!$A$4:$K$304,11,FALSE))),0)</f>
        <v>#N/A</v>
      </c>
      <c r="G111" s="60" t="e">
        <f>ROUND(VLOOKUP(A111,Skills!A84:K384,3,FALSE)
+(((VLOOKUP(B111,$A$7:$T$26,15,FALSE)*1.4)*VLOOKUP(A111,Skills!$A$4:$K$304,4,FALSE))
+((VLOOKUP(B111,$A$7:$T$26,17,FALSE)*1.4)*VLOOKUP(A111,Skills!$A$4:$K$304,5,FALSE))
+(VLOOKUP(B111,$A$7:$T$26,19,FALSE)*VLOOKUP(A111,Skills!$A$4:$K$304,6,FALSE))
+(VLOOKUP(B111,$A$7:$T106,20,FALSE)*VLOOKUP(A111,Skills!$A$4:$K$304,7,FALSE)))
-(($E$4*VLOOKUP(A111,Skills!$A$4:$K$304,8,FALSE))
+($F$4*VLOOKUP(A111,Skills!$A$4:$K$304,9,FALSE))
+($H$4*VLOOKUP(A111,Skills!$A$4:$K$304,10,FALSE))
+($I$4*VLOOKUP(A111,Skills!$A$4:$K$304,11,FALSE))),0)</f>
        <v>#N/A</v>
      </c>
      <c r="H111" s="59" t="e">
        <f>ROUND(VLOOKUP(A111,Skills!A84:K384,3,FALSE)
+((VLOOKUP(B111,$A$7:$T$26,15,FALSE)*VLOOKUP(A111,Skills!$A$4:$K$304,4,FALSE))
+(VLOOKUP(B111,$A$7:$T$26,17,FALSE)*VLOOKUP(A111,Skills!$A$4:$K$304,5,FALSE))
+(VLOOKUP(B111,$A$7:$T$26,19,FALSE)*VLOOKUP(A111,Skills!$A$4:$K$304,6,FALSE))
+(VLOOKUP(B111,$A$7:$T106,20,FALSE)*VLOOKUP(A111,Skills!$A$4:$K$304,7,FALSE)))
-((($E$4*1.2)*VLOOKUP(A111,Skills!$A$4:$K$304,8,FALSE))
+(($F$4*1.2)*VLOOKUP(A111,Skills!$A$4:$K$304,9,FALSE))
+($H$4*VLOOKUP(A111,Skills!$A$4:$K$304,10,FALSE))
+($I$4*VLOOKUP(A111,Skills!$A$4:$K$304,11,FALSE))),0)</f>
        <v>#N/A</v>
      </c>
      <c r="I111" s="61" t="e">
        <f>ROUND(VLOOKUP(A111,Skills!A84:K384,3,FALSE)
+((VLOOKUP(B111,$A$7:$T$26,15,FALSE)*VLOOKUP(A111,Skills!$A$4:$K$304,4,FALSE))
+(VLOOKUP(B111,$A$7:$T$26,17,FALSE)*VLOOKUP(A111,Skills!$A$4:$K$304,5,FALSE))
+(VLOOKUP(B111,$A$7:$T$26,19,FALSE)*VLOOKUP(A111,Skills!$A$4:$K$304,6,FALSE))
+(VLOOKUP(B111,$A$7:$T106,20,FALSE)*VLOOKUP(A111,Skills!$A$4:$K$304,7,FALSE)))
-((($E$4*1.4)*VLOOKUP(A111,Skills!$A$4:$K$304,8,FALSE))
+(($F$4*1.4)*VLOOKUP(A111,Skills!$A$4:$K$304,9,FALSE))
+($H$4*VLOOKUP(A111,Skills!$A$4:$K$304,10,FALSE))
+($I$4*VLOOKUP(A111,Skills!$A$4:$K$304,11,FALSE))),0)</f>
        <v>#N/A</v>
      </c>
      <c r="K111" s="68"/>
      <c r="L111" s="45">
        <f>EnemySkills!A84</f>
        <v>0</v>
      </c>
      <c r="M111" s="60" t="e">
        <f ca="1">ROUND(VLOOKUP($L111,EnemySkills!$A$4:$K$304,3,FALSE)
+(
 ($D$4*VLOOKUP($L111,EnemySkills!$A$4:$K$304,4,FALSE))
+($F$4*VLOOKUP($L111,EnemySkills!$A$4:$K$304,5,FALSE))
+($H$4*VLOOKUP($L111,EnemySkills!$A$4:$K$304,6,FALSE))
+($I$4*VLOOKUP($L111,EnemySkills!$A$4:$K$304,7,FALSE))
)-(
 (VLOOKUP(M$30,$A$7:$T$26,16,FALSE)*VLOOKUP($L111,EnemySkills!$A$4:$K$304,8,FALSE))
+(VLOOKUP(M$30,$A$7:$T$26,18,FALSE)*VLOOKUP($L111,EnemySkills!$A$4:$K$304,9,FALSE))
+(VLOOKUP(M$30,$A$7:$T$26,19,FALSE)*VLOOKUP($L111,EnemySkills!$A$4:$K$304,10,FALSE))
+(VLOOKUP(M$30,$A$7:$T$26,20,FALSE)*VLOOKUP($L111,EnemySkills!$A$4:$K$304,11,FALSE))
),0)</f>
        <v>#N/A</v>
      </c>
      <c r="N111" s="60" t="e">
        <f ca="1">ROUND(VLOOKUP($L111,EnemySkills!$A$4:$K$304,3,FALSE)
+(
 ($D$4*VLOOKUP($L111,EnemySkills!$A$4:$K$304,4,FALSE))
+($F$4*VLOOKUP($L111,EnemySkills!$A$4:$K$304,5,FALSE))
+($H$4*VLOOKUP($L111,EnemySkills!$A$4:$K$304,6,FALSE))
+($I$4*VLOOKUP($L111,EnemySkills!$A$4:$K$304,7,FALSE))
)-(
 (VLOOKUP(N$30,$A$7:$T$26,16,FALSE)*VLOOKUP($L111,EnemySkills!$A$4:$K$304,8,FALSE))
+(VLOOKUP(N$30,$A$7:$T$26,18,FALSE)*VLOOKUP($L111,EnemySkills!$A$4:$K$304,9,FALSE))
+(VLOOKUP(N$30,$A$7:$T$26,19,FALSE)*VLOOKUP($L111,EnemySkills!$A$4:$K$304,10,FALSE))
+(VLOOKUP(N$30,$A$7:$T$26,20,FALSE)*VLOOKUP($L111,EnemySkills!$A$4:$K$304,11,FALSE))
),0)</f>
        <v>#N/A</v>
      </c>
      <c r="O111" s="60" t="e">
        <f ca="1">ROUND(VLOOKUP($L111,EnemySkills!$A$4:$K$304,3,FALSE)
+(
 ($D$4*VLOOKUP($L111,EnemySkills!$A$4:$K$304,4,FALSE))
+($F$4*VLOOKUP($L111,EnemySkills!$A$4:$K$304,5,FALSE))
+($H$4*VLOOKUP($L111,EnemySkills!$A$4:$K$304,6,FALSE))
+($I$4*VLOOKUP($L111,EnemySkills!$A$4:$K$304,7,FALSE))
)-(
 (VLOOKUP(O$30,$A$7:$T$26,16,FALSE)*VLOOKUP($L111,EnemySkills!$A$4:$K$304,8,FALSE))
+(VLOOKUP(O$30,$A$7:$T$26,18,FALSE)*VLOOKUP($L111,EnemySkills!$A$4:$K$304,9,FALSE))
+(VLOOKUP(O$30,$A$7:$T$26,19,FALSE)*VLOOKUP($L111,EnemySkills!$A$4:$K$304,10,FALSE))
+(VLOOKUP(O$30,$A$7:$T$26,20,FALSE)*VLOOKUP($L111,EnemySkills!$A$4:$K$304,11,FALSE))
),0)</f>
        <v>#N/A</v>
      </c>
      <c r="P111" s="60" t="e">
        <f ca="1">ROUND(VLOOKUP($L111,EnemySkills!$A$4:$K$304,3,FALSE)
+(
 ($D$4*VLOOKUP($L111,EnemySkills!$A$4:$K$304,4,FALSE))
+($F$4*VLOOKUP($L111,EnemySkills!$A$4:$K$304,5,FALSE))
+($H$4*VLOOKUP($L111,EnemySkills!$A$4:$K$304,6,FALSE))
+($I$4*VLOOKUP($L111,EnemySkills!$A$4:$K$304,7,FALSE))
)-(
 (VLOOKUP(P$30,$A$7:$T$26,16,FALSE)*VLOOKUP($L111,EnemySkills!$A$4:$K$304,8,FALSE))
+(VLOOKUP(P$30,$A$7:$T$26,18,FALSE)*VLOOKUP($L111,EnemySkills!$A$4:$K$304,9,FALSE))
+(VLOOKUP(P$30,$A$7:$T$26,19,FALSE)*VLOOKUP($L111,EnemySkills!$A$4:$K$304,10,FALSE))
+(VLOOKUP(P$30,$A$7:$T$26,20,FALSE)*VLOOKUP($L111,EnemySkills!$A$4:$K$304,11,FALSE))
),0)</f>
        <v>#N/A</v>
      </c>
      <c r="Q111" s="60" t="e">
        <f ca="1">ROUND(VLOOKUP($L111,EnemySkills!$A$4:$K$304,3,FALSE)
+(
 ($D$4*VLOOKUP($L111,EnemySkills!$A$4:$K$304,4,FALSE))
+($F$4*VLOOKUP($L111,EnemySkills!$A$4:$K$304,5,FALSE))
+($H$4*VLOOKUP($L111,EnemySkills!$A$4:$K$304,6,FALSE))
+($I$4*VLOOKUP($L111,EnemySkills!$A$4:$K$304,7,FALSE))
)-(
 (VLOOKUP(Q$30,$A$7:$T$26,16,FALSE)*VLOOKUP($L111,EnemySkills!$A$4:$K$304,8,FALSE))
+(VLOOKUP(Q$30,$A$7:$T$26,18,FALSE)*VLOOKUP($L111,EnemySkills!$A$4:$K$304,9,FALSE))
+(VLOOKUP(Q$30,$A$7:$T$26,19,FALSE)*VLOOKUP($L111,EnemySkills!$A$4:$K$304,10,FALSE))
+(VLOOKUP(Q$30,$A$7:$T$26,20,FALSE)*VLOOKUP($L111,EnemySkills!$A$4:$K$304,11,FALSE))
),0)</f>
        <v>#N/A</v>
      </c>
      <c r="R111" s="60" t="e">
        <f ca="1">ROUND(VLOOKUP($L111,EnemySkills!$A$4:$K$304,3,FALSE)
+(
 ($D$4*VLOOKUP($L111,EnemySkills!$A$4:$K$304,4,FALSE))
+($F$4*VLOOKUP($L111,EnemySkills!$A$4:$K$304,5,FALSE))
+($H$4*VLOOKUP($L111,EnemySkills!$A$4:$K$304,6,FALSE))
+($I$4*VLOOKUP($L111,EnemySkills!$A$4:$K$304,7,FALSE))
)-(
 (VLOOKUP(R$30,$A$7:$T$26,16,FALSE)*VLOOKUP($L111,EnemySkills!$A$4:$K$304,8,FALSE))
+(VLOOKUP(R$30,$A$7:$T$26,18,FALSE)*VLOOKUP($L111,EnemySkills!$A$4:$K$304,9,FALSE))
+(VLOOKUP(R$30,$A$7:$T$26,19,FALSE)*VLOOKUP($L111,EnemySkills!$A$4:$K$304,10,FALSE))
+(VLOOKUP(R$30,$A$7:$T$26,20,FALSE)*VLOOKUP($L111,EnemySkills!$A$4:$K$304,11,FALSE))
),0)</f>
        <v>#N/A</v>
      </c>
      <c r="S111" s="60" t="e">
        <f ca="1">ROUND(VLOOKUP($L111,EnemySkills!$A$4:$K$304,3,FALSE)
+(
 ($D$4*VLOOKUP($L111,EnemySkills!$A$4:$K$304,4,FALSE))
+($F$4*VLOOKUP($L111,EnemySkills!$A$4:$K$304,5,FALSE))
+($H$4*VLOOKUP($L111,EnemySkills!$A$4:$K$304,6,FALSE))
+($I$4*VLOOKUP($L111,EnemySkills!$A$4:$K$304,7,FALSE))
)-(
 (VLOOKUP(S$30,$A$7:$T$26,16,FALSE)*VLOOKUP($L111,EnemySkills!$A$4:$K$304,8,FALSE))
+(VLOOKUP(S$30,$A$7:$T$26,18,FALSE)*VLOOKUP($L111,EnemySkills!$A$4:$K$304,9,FALSE))
+(VLOOKUP(S$30,$A$7:$T$26,19,FALSE)*VLOOKUP($L111,EnemySkills!$A$4:$K$304,10,FALSE))
+(VLOOKUP(S$30,$A$7:$T$26,20,FALSE)*VLOOKUP($L111,EnemySkills!$A$4:$K$304,11,FALSE))
),0)</f>
        <v>#N/A</v>
      </c>
      <c r="T111" s="60" t="e">
        <f ca="1">ROUND(VLOOKUP($L111,EnemySkills!$A$4:$K$304,3,FALSE)
+(
 ($D$4*VLOOKUP($L111,EnemySkills!$A$4:$K$304,4,FALSE))
+($F$4*VLOOKUP($L111,EnemySkills!$A$4:$K$304,5,FALSE))
+($H$4*VLOOKUP($L111,EnemySkills!$A$4:$K$304,6,FALSE))
+($I$4*VLOOKUP($L111,EnemySkills!$A$4:$K$304,7,FALSE))
)-(
 (VLOOKUP(T$30,$A$7:$T$26,16,FALSE)*VLOOKUP($L111,EnemySkills!$A$4:$K$304,8,FALSE))
+(VLOOKUP(T$30,$A$7:$T$26,18,FALSE)*VLOOKUP($L111,EnemySkills!$A$4:$K$304,9,FALSE))
+(VLOOKUP(T$30,$A$7:$T$26,19,FALSE)*VLOOKUP($L111,EnemySkills!$A$4:$K$304,10,FALSE))
+(VLOOKUP(T$30,$A$7:$T$26,20,FALSE)*VLOOKUP($L111,EnemySkills!$A$4:$K$304,11,FALSE))
),0)</f>
        <v>#N/A</v>
      </c>
      <c r="U111" s="60" t="e">
        <f ca="1">ROUND(VLOOKUP($L111,EnemySkills!$A$4:$K$304,3,FALSE)
+(
 ($D$4*VLOOKUP($L111,EnemySkills!$A$4:$K$304,4,FALSE))
+($F$4*VLOOKUP($L111,EnemySkills!$A$4:$K$304,5,FALSE))
+($H$4*VLOOKUP($L111,EnemySkills!$A$4:$K$304,6,FALSE))
+($I$4*VLOOKUP($L111,EnemySkills!$A$4:$K$304,7,FALSE))
)-(
 (VLOOKUP(U$30,$A$7:$T$26,16,FALSE)*VLOOKUP($L111,EnemySkills!$A$4:$K$304,8,FALSE))
+(VLOOKUP(U$30,$A$7:$T$26,18,FALSE)*VLOOKUP($L111,EnemySkills!$A$4:$K$304,9,FALSE))
+(VLOOKUP(U$30,$A$7:$T$26,19,FALSE)*VLOOKUP($L111,EnemySkills!$A$4:$K$304,10,FALSE))
+(VLOOKUP(U$30,$A$7:$T$26,20,FALSE)*VLOOKUP($L111,EnemySkills!$A$4:$K$304,11,FALSE))
),0)</f>
        <v>#N/A</v>
      </c>
      <c r="V111" s="60" t="e">
        <f ca="1">ROUND(VLOOKUP($L111,EnemySkills!$A$4:$K$304,3,FALSE)
+(
 ($D$4*VLOOKUP($L111,EnemySkills!$A$4:$K$304,4,FALSE))
+($F$4*VLOOKUP($L111,EnemySkills!$A$4:$K$304,5,FALSE))
+($H$4*VLOOKUP($L111,EnemySkills!$A$4:$K$304,6,FALSE))
+($I$4*VLOOKUP($L111,EnemySkills!$A$4:$K$304,7,FALSE))
)-(
 (VLOOKUP(V$30,$A$7:$T$26,16,FALSE)*VLOOKUP($L111,EnemySkills!$A$4:$K$304,8,FALSE))
+(VLOOKUP(V$30,$A$7:$T$26,18,FALSE)*VLOOKUP($L111,EnemySkills!$A$4:$K$304,9,FALSE))
+(VLOOKUP(V$30,$A$7:$T$26,19,FALSE)*VLOOKUP($L111,EnemySkills!$A$4:$K$304,10,FALSE))
+(VLOOKUP(V$30,$A$7:$T$26,20,FALSE)*VLOOKUP($L111,EnemySkills!$A$4:$K$304,11,FALSE))
),0)</f>
        <v>#N/A</v>
      </c>
      <c r="W111" s="60" t="e">
        <f ca="1">ROUND(VLOOKUP($L111,EnemySkills!$A$4:$K$304,3,FALSE)
+(
 ($D$4*VLOOKUP($L111,EnemySkills!$A$4:$K$304,4,FALSE))
+($F$4*VLOOKUP($L111,EnemySkills!$A$4:$K$304,5,FALSE))
+($H$4*VLOOKUP($L111,EnemySkills!$A$4:$K$304,6,FALSE))
+($I$4*VLOOKUP($L111,EnemySkills!$A$4:$K$304,7,FALSE))
)-(
 (VLOOKUP(W$30,$A$7:$T$26,16,FALSE)*VLOOKUP($L111,EnemySkills!$A$4:$K$304,8,FALSE))
+(VLOOKUP(W$30,$A$7:$T$26,18,FALSE)*VLOOKUP($L111,EnemySkills!$A$4:$K$304,9,FALSE))
+(VLOOKUP(W$30,$A$7:$T$26,19,FALSE)*VLOOKUP($L111,EnemySkills!$A$4:$K$304,10,FALSE))
+(VLOOKUP(W$30,$A$7:$T$26,20,FALSE)*VLOOKUP($L111,EnemySkills!$A$4:$K$304,11,FALSE))
),0)</f>
        <v>#N/A</v>
      </c>
      <c r="X111" s="60" t="e">
        <f ca="1">ROUND(VLOOKUP($L111,EnemySkills!$A$4:$K$304,3,FALSE)
+(
 ($D$4*VLOOKUP($L111,EnemySkills!$A$4:$K$304,4,FALSE))
+($F$4*VLOOKUP($L111,EnemySkills!$A$4:$K$304,5,FALSE))
+($H$4*VLOOKUP($L111,EnemySkills!$A$4:$K$304,6,FALSE))
+($I$4*VLOOKUP($L111,EnemySkills!$A$4:$K$304,7,FALSE))
)-(
 (VLOOKUP(X$30,$A$7:$T$26,16,FALSE)*VLOOKUP($L111,EnemySkills!$A$4:$K$304,8,FALSE))
+(VLOOKUP(X$30,$A$7:$T$26,18,FALSE)*VLOOKUP($L111,EnemySkills!$A$4:$K$304,9,FALSE))
+(VLOOKUP(X$30,$A$7:$T$26,19,FALSE)*VLOOKUP($L111,EnemySkills!$A$4:$K$304,10,FALSE))
+(VLOOKUP(X$30,$A$7:$T$26,20,FALSE)*VLOOKUP($L111,EnemySkills!$A$4:$K$304,11,FALSE))
),0)</f>
        <v>#N/A</v>
      </c>
      <c r="Y111" s="60" t="e">
        <f ca="1">ROUND(VLOOKUP($L111,EnemySkills!$A$4:$K$304,3,FALSE)
+(
 ($D$4*VLOOKUP($L111,EnemySkills!$A$4:$K$304,4,FALSE))
+($F$4*VLOOKUP($L111,EnemySkills!$A$4:$K$304,5,FALSE))
+($H$4*VLOOKUP($L111,EnemySkills!$A$4:$K$304,6,FALSE))
+($I$4*VLOOKUP($L111,EnemySkills!$A$4:$K$304,7,FALSE))
)-(
 (VLOOKUP(Y$30,$A$7:$T$26,16,FALSE)*VLOOKUP($L111,EnemySkills!$A$4:$K$304,8,FALSE))
+(VLOOKUP(Y$30,$A$7:$T$26,18,FALSE)*VLOOKUP($L111,EnemySkills!$A$4:$K$304,9,FALSE))
+(VLOOKUP(Y$30,$A$7:$T$26,19,FALSE)*VLOOKUP($L111,EnemySkills!$A$4:$K$304,10,FALSE))
+(VLOOKUP(Y$30,$A$7:$T$26,20,FALSE)*VLOOKUP($L111,EnemySkills!$A$4:$K$304,11,FALSE))
),0)</f>
        <v>#N/A</v>
      </c>
      <c r="Z111" s="60" t="e">
        <f ca="1">ROUND(VLOOKUP($L111,EnemySkills!$A$4:$K$304,3,FALSE)
+(
 ($D$4*VLOOKUP($L111,EnemySkills!$A$4:$K$304,4,FALSE))
+($F$4*VLOOKUP($L111,EnemySkills!$A$4:$K$304,5,FALSE))
+($H$4*VLOOKUP($L111,EnemySkills!$A$4:$K$304,6,FALSE))
+($I$4*VLOOKUP($L111,EnemySkills!$A$4:$K$304,7,FALSE))
)-(
 (VLOOKUP(Z$30,$A$7:$T$26,16,FALSE)*VLOOKUP($L111,EnemySkills!$A$4:$K$304,8,FALSE))
+(VLOOKUP(Z$30,$A$7:$T$26,18,FALSE)*VLOOKUP($L111,EnemySkills!$A$4:$K$304,9,FALSE))
+(VLOOKUP(Z$30,$A$7:$T$26,19,FALSE)*VLOOKUP($L111,EnemySkills!$A$4:$K$304,10,FALSE))
+(VLOOKUP(Z$30,$A$7:$T$26,20,FALSE)*VLOOKUP($L111,EnemySkills!$A$4:$K$304,11,FALSE))
),0)</f>
        <v>#N/A</v>
      </c>
      <c r="AA111" s="60" t="e">
        <f ca="1">ROUND(VLOOKUP($L111,EnemySkills!$A$4:$K$304,3,FALSE)
+(
 ($D$4*VLOOKUP($L111,EnemySkills!$A$4:$K$304,4,FALSE))
+($F$4*VLOOKUP($L111,EnemySkills!$A$4:$K$304,5,FALSE))
+($H$4*VLOOKUP($L111,EnemySkills!$A$4:$K$304,6,FALSE))
+($I$4*VLOOKUP($L111,EnemySkills!$A$4:$K$304,7,FALSE))
)-(
 (VLOOKUP(AA$30,$A$7:$T$26,16,FALSE)*VLOOKUP($L111,EnemySkills!$A$4:$K$304,8,FALSE))
+(VLOOKUP(AA$30,$A$7:$T$26,18,FALSE)*VLOOKUP($L111,EnemySkills!$A$4:$K$304,9,FALSE))
+(VLOOKUP(AA$30,$A$7:$T$26,19,FALSE)*VLOOKUP($L111,EnemySkills!$A$4:$K$304,10,FALSE))
+(VLOOKUP(AA$30,$A$7:$T$26,20,FALSE)*VLOOKUP($L111,EnemySkills!$A$4:$K$304,11,FALSE))
),0)</f>
        <v>#N/A</v>
      </c>
      <c r="AB111" s="60" t="e">
        <f ca="1">ROUND(VLOOKUP($L111,EnemySkills!$A$4:$K$304,3,FALSE)
+(
 ($D$4*VLOOKUP($L111,EnemySkills!$A$4:$K$304,4,FALSE))
+($F$4*VLOOKUP($L111,EnemySkills!$A$4:$K$304,5,FALSE))
+($H$4*VLOOKUP($L111,EnemySkills!$A$4:$K$304,6,FALSE))
+($I$4*VLOOKUP($L111,EnemySkills!$A$4:$K$304,7,FALSE))
)-(
 (VLOOKUP(AB$30,$A$7:$T$26,16,FALSE)*VLOOKUP($L111,EnemySkills!$A$4:$K$304,8,FALSE))
+(VLOOKUP(AB$30,$A$7:$T$26,18,FALSE)*VLOOKUP($L111,EnemySkills!$A$4:$K$304,9,FALSE))
+(VLOOKUP(AB$30,$A$7:$T$26,19,FALSE)*VLOOKUP($L111,EnemySkills!$A$4:$K$304,10,FALSE))
+(VLOOKUP(AB$30,$A$7:$T$26,20,FALSE)*VLOOKUP($L111,EnemySkills!$A$4:$K$304,11,FALSE))
),0)</f>
        <v>#N/A</v>
      </c>
      <c r="AC111" s="60" t="e">
        <f ca="1">ROUND(VLOOKUP($L111,EnemySkills!$A$4:$K$304,3,FALSE)
+(
 ($D$4*VLOOKUP($L111,EnemySkills!$A$4:$K$304,4,FALSE))
+($F$4*VLOOKUP($L111,EnemySkills!$A$4:$K$304,5,FALSE))
+($H$4*VLOOKUP($L111,EnemySkills!$A$4:$K$304,6,FALSE))
+($I$4*VLOOKUP($L111,EnemySkills!$A$4:$K$304,7,FALSE))
)-(
 (VLOOKUP(AC$30,$A$7:$T$26,16,FALSE)*VLOOKUP($L111,EnemySkills!$A$4:$K$304,8,FALSE))
+(VLOOKUP(AC$30,$A$7:$T$26,18,FALSE)*VLOOKUP($L111,EnemySkills!$A$4:$K$304,9,FALSE))
+(VLOOKUP(AC$30,$A$7:$T$26,19,FALSE)*VLOOKUP($L111,EnemySkills!$A$4:$K$304,10,FALSE))
+(VLOOKUP(AC$30,$A$7:$T$26,20,FALSE)*VLOOKUP($L111,EnemySkills!$A$4:$K$304,11,FALSE))
),0)</f>
        <v>#N/A</v>
      </c>
      <c r="AD111" s="60" t="e">
        <f ca="1">ROUND(VLOOKUP($L111,EnemySkills!$A$4:$K$304,3,FALSE)
+(
 ($D$4*VLOOKUP($L111,EnemySkills!$A$4:$K$304,4,FALSE))
+($F$4*VLOOKUP($L111,EnemySkills!$A$4:$K$304,5,FALSE))
+($H$4*VLOOKUP($L111,EnemySkills!$A$4:$K$304,6,FALSE))
+($I$4*VLOOKUP($L111,EnemySkills!$A$4:$K$304,7,FALSE))
)-(
 (VLOOKUP(AD$30,$A$7:$T$26,16,FALSE)*VLOOKUP($L111,EnemySkills!$A$4:$K$304,8,FALSE))
+(VLOOKUP(AD$30,$A$7:$T$26,18,FALSE)*VLOOKUP($L111,EnemySkills!$A$4:$K$304,9,FALSE))
+(VLOOKUP(AD$30,$A$7:$T$26,19,FALSE)*VLOOKUP($L111,EnemySkills!$A$4:$K$304,10,FALSE))
+(VLOOKUP(AD$30,$A$7:$T$26,20,FALSE)*VLOOKUP($L111,EnemySkills!$A$4:$K$304,11,FALSE))
),0)</f>
        <v>#N/A</v>
      </c>
      <c r="AE111" s="60" t="e">
        <f ca="1">ROUND(VLOOKUP($L111,EnemySkills!$A$4:$K$304,3,FALSE)
+(
 ($D$4*VLOOKUP($L111,EnemySkills!$A$4:$K$304,4,FALSE))
+($F$4*VLOOKUP($L111,EnemySkills!$A$4:$K$304,5,FALSE))
+($H$4*VLOOKUP($L111,EnemySkills!$A$4:$K$304,6,FALSE))
+($I$4*VLOOKUP($L111,EnemySkills!$A$4:$K$304,7,FALSE))
)-(
 (VLOOKUP(AE$30,$A$7:$T$26,16,FALSE)*VLOOKUP($L111,EnemySkills!$A$4:$K$304,8,FALSE))
+(VLOOKUP(AE$30,$A$7:$T$26,18,FALSE)*VLOOKUP($L111,EnemySkills!$A$4:$K$304,9,FALSE))
+(VLOOKUP(AE$30,$A$7:$T$26,19,FALSE)*VLOOKUP($L111,EnemySkills!$A$4:$K$304,10,FALSE))
+(VLOOKUP(AE$30,$A$7:$T$26,20,FALSE)*VLOOKUP($L111,EnemySkills!$A$4:$K$304,11,FALSE))
),0)</f>
        <v>#N/A</v>
      </c>
      <c r="AF111" s="60" t="e">
        <f ca="1">ROUND(VLOOKUP($L111,EnemySkills!$A$4:$K$304,3,FALSE)
+(
 ($D$4*VLOOKUP($L111,EnemySkills!$A$4:$K$304,4,FALSE))
+($F$4*VLOOKUP($L111,EnemySkills!$A$4:$K$304,5,FALSE))
+($H$4*VLOOKUP($L111,EnemySkills!$A$4:$K$304,6,FALSE))
+($I$4*VLOOKUP($L111,EnemySkills!$A$4:$K$304,7,FALSE))
)-(
 (VLOOKUP(AF$30,$A$7:$T$26,16,FALSE)*VLOOKUP($L111,EnemySkills!$A$4:$K$304,8,FALSE))
+(VLOOKUP(AF$30,$A$7:$T$26,18,FALSE)*VLOOKUP($L111,EnemySkills!$A$4:$K$304,9,FALSE))
+(VLOOKUP(AF$30,$A$7:$T$26,19,FALSE)*VLOOKUP($L111,EnemySkills!$A$4:$K$304,10,FALSE))
+(VLOOKUP(AF$30,$A$7:$T$26,20,FALSE)*VLOOKUP($L111,EnemySkills!$A$4:$K$304,11,FALSE))
),0)</f>
        <v>#N/A</v>
      </c>
    </row>
    <row r="112" spans="1:32" x14ac:dyDescent="0.25">
      <c r="A112" s="45">
        <f>Skills!A85</f>
        <v>0</v>
      </c>
      <c r="B112" s="75" t="e">
        <f>VLOOKUP($A112,Skills!$A$4:$C$304,2,FALSE)</f>
        <v>#N/A</v>
      </c>
      <c r="C112" s="75"/>
      <c r="D112" s="59" t="e">
        <f>ROUND(VLOOKUP(A112,Skills!A85:K385,3,FALSE)
+((VLOOKUP(B112,$A$7:$T$26,15,FALSE)*VLOOKUP(A112,Skills!$A$4:$K$304,4,FALSE))
+(VLOOKUP(B112,$A$7:$T$26,17,FALSE)*VLOOKUP(A112,Skills!$A$4:$K$304,5,FALSE))
+(VLOOKUP(B112,$A$7:$T$26,19,FALSE)*VLOOKUP(A112,Skills!$A$4:$K$304,6,FALSE))
+(VLOOKUP(B112,$A$7:$T107,20,FALSE)*VLOOKUP(A112,Skills!$A$4:$K$304,7,FALSE)))
-(($E$4*VLOOKUP(A112,Skills!$A$4:$K$304,8,FALSE))
+($F$4*VLOOKUP(A112,Skills!$A$4:$K$304,9,FALSE))
+($H$4*VLOOKUP(A112,Skills!$A$4:$K$304,10,FALSE))
+($I$4*VLOOKUP(A112,Skills!$A$4:$K$304,11,FALSE))),0)</f>
        <v>#N/A</v>
      </c>
      <c r="E112" s="60" t="e">
        <f t="shared" si="9"/>
        <v>#N/A</v>
      </c>
      <c r="F112" s="59" t="e">
        <f>ROUND(VLOOKUP(A112,Skills!A85:K385,3,FALSE)
+(((VLOOKUP(B112,$A$7:$T$26,15,FALSE)*1.2)*VLOOKUP(A112,Skills!$A$4:$K$304,4,FALSE))
+((VLOOKUP(B112,$A$7:$T$26,17,FALSE)*1.2)*VLOOKUP(A112,Skills!$A$4:$K$304,5,FALSE))
+(VLOOKUP(B112,$A$7:$T$26,19,FALSE)*VLOOKUP(A112,Skills!$A$4:$K$304,6,FALSE))
+(VLOOKUP(B112,$A$7:$T107,20,FALSE)*VLOOKUP(A112,Skills!$A$4:$K$304,7,FALSE)))
-(($E$4*VLOOKUP(A112,Skills!$A$4:$K$304,8,FALSE))
+($F$4*VLOOKUP(A112,Skills!$A$4:$K$304,9,FALSE))
+($H$4*VLOOKUP(A112,Skills!$A$4:$K$304,10,FALSE))
+($I$4*VLOOKUP(A112,Skills!$A$4:$K$304,11,FALSE))),0)</f>
        <v>#N/A</v>
      </c>
      <c r="G112" s="60" t="e">
        <f>ROUND(VLOOKUP(A112,Skills!A85:K385,3,FALSE)
+(((VLOOKUP(B112,$A$7:$T$26,15,FALSE)*1.4)*VLOOKUP(A112,Skills!$A$4:$K$304,4,FALSE))
+((VLOOKUP(B112,$A$7:$T$26,17,FALSE)*1.4)*VLOOKUP(A112,Skills!$A$4:$K$304,5,FALSE))
+(VLOOKUP(B112,$A$7:$T$26,19,FALSE)*VLOOKUP(A112,Skills!$A$4:$K$304,6,FALSE))
+(VLOOKUP(B112,$A$7:$T107,20,FALSE)*VLOOKUP(A112,Skills!$A$4:$K$304,7,FALSE)))
-(($E$4*VLOOKUP(A112,Skills!$A$4:$K$304,8,FALSE))
+($F$4*VLOOKUP(A112,Skills!$A$4:$K$304,9,FALSE))
+($H$4*VLOOKUP(A112,Skills!$A$4:$K$304,10,FALSE))
+($I$4*VLOOKUP(A112,Skills!$A$4:$K$304,11,FALSE))),0)</f>
        <v>#N/A</v>
      </c>
      <c r="H112" s="59" t="e">
        <f>ROUND(VLOOKUP(A112,Skills!A85:K385,3,FALSE)
+((VLOOKUP(B112,$A$7:$T$26,15,FALSE)*VLOOKUP(A112,Skills!$A$4:$K$304,4,FALSE))
+(VLOOKUP(B112,$A$7:$T$26,17,FALSE)*VLOOKUP(A112,Skills!$A$4:$K$304,5,FALSE))
+(VLOOKUP(B112,$A$7:$T$26,19,FALSE)*VLOOKUP(A112,Skills!$A$4:$K$304,6,FALSE))
+(VLOOKUP(B112,$A$7:$T107,20,FALSE)*VLOOKUP(A112,Skills!$A$4:$K$304,7,FALSE)))
-((($E$4*1.2)*VLOOKUP(A112,Skills!$A$4:$K$304,8,FALSE))
+(($F$4*1.2)*VLOOKUP(A112,Skills!$A$4:$K$304,9,FALSE))
+($H$4*VLOOKUP(A112,Skills!$A$4:$K$304,10,FALSE))
+($I$4*VLOOKUP(A112,Skills!$A$4:$K$304,11,FALSE))),0)</f>
        <v>#N/A</v>
      </c>
      <c r="I112" s="61" t="e">
        <f>ROUND(VLOOKUP(A112,Skills!A85:K385,3,FALSE)
+((VLOOKUP(B112,$A$7:$T$26,15,FALSE)*VLOOKUP(A112,Skills!$A$4:$K$304,4,FALSE))
+(VLOOKUP(B112,$A$7:$T$26,17,FALSE)*VLOOKUP(A112,Skills!$A$4:$K$304,5,FALSE))
+(VLOOKUP(B112,$A$7:$T$26,19,FALSE)*VLOOKUP(A112,Skills!$A$4:$K$304,6,FALSE))
+(VLOOKUP(B112,$A$7:$T107,20,FALSE)*VLOOKUP(A112,Skills!$A$4:$K$304,7,FALSE)))
-((($E$4*1.4)*VLOOKUP(A112,Skills!$A$4:$K$304,8,FALSE))
+(($F$4*1.4)*VLOOKUP(A112,Skills!$A$4:$K$304,9,FALSE))
+($H$4*VLOOKUP(A112,Skills!$A$4:$K$304,10,FALSE))
+($I$4*VLOOKUP(A112,Skills!$A$4:$K$304,11,FALSE))),0)</f>
        <v>#N/A</v>
      </c>
      <c r="K112" s="68"/>
      <c r="L112" s="45">
        <f>EnemySkills!A85</f>
        <v>0</v>
      </c>
      <c r="M112" s="60" t="e">
        <f ca="1">ROUND(VLOOKUP($L112,EnemySkills!$A$4:$K$304,3,FALSE)
+(
 ($D$4*VLOOKUP($L112,EnemySkills!$A$4:$K$304,4,FALSE))
+($F$4*VLOOKUP($L112,EnemySkills!$A$4:$K$304,5,FALSE))
+($H$4*VLOOKUP($L112,EnemySkills!$A$4:$K$304,6,FALSE))
+($I$4*VLOOKUP($L112,EnemySkills!$A$4:$K$304,7,FALSE))
)-(
 (VLOOKUP(M$30,$A$7:$T$26,16,FALSE)*VLOOKUP($L112,EnemySkills!$A$4:$K$304,8,FALSE))
+(VLOOKUP(M$30,$A$7:$T$26,18,FALSE)*VLOOKUP($L112,EnemySkills!$A$4:$K$304,9,FALSE))
+(VLOOKUP(M$30,$A$7:$T$26,19,FALSE)*VLOOKUP($L112,EnemySkills!$A$4:$K$304,10,FALSE))
+(VLOOKUP(M$30,$A$7:$T$26,20,FALSE)*VLOOKUP($L112,EnemySkills!$A$4:$K$304,11,FALSE))
),0)</f>
        <v>#N/A</v>
      </c>
      <c r="N112" s="60" t="e">
        <f ca="1">ROUND(VLOOKUP($L112,EnemySkills!$A$4:$K$304,3,FALSE)
+(
 ($D$4*VLOOKUP($L112,EnemySkills!$A$4:$K$304,4,FALSE))
+($F$4*VLOOKUP($L112,EnemySkills!$A$4:$K$304,5,FALSE))
+($H$4*VLOOKUP($L112,EnemySkills!$A$4:$K$304,6,FALSE))
+($I$4*VLOOKUP($L112,EnemySkills!$A$4:$K$304,7,FALSE))
)-(
 (VLOOKUP(N$30,$A$7:$T$26,16,FALSE)*VLOOKUP($L112,EnemySkills!$A$4:$K$304,8,FALSE))
+(VLOOKUP(N$30,$A$7:$T$26,18,FALSE)*VLOOKUP($L112,EnemySkills!$A$4:$K$304,9,FALSE))
+(VLOOKUP(N$30,$A$7:$T$26,19,FALSE)*VLOOKUP($L112,EnemySkills!$A$4:$K$304,10,FALSE))
+(VLOOKUP(N$30,$A$7:$T$26,20,FALSE)*VLOOKUP($L112,EnemySkills!$A$4:$K$304,11,FALSE))
),0)</f>
        <v>#N/A</v>
      </c>
      <c r="O112" s="60" t="e">
        <f ca="1">ROUND(VLOOKUP($L112,EnemySkills!$A$4:$K$304,3,FALSE)
+(
 ($D$4*VLOOKUP($L112,EnemySkills!$A$4:$K$304,4,FALSE))
+($F$4*VLOOKUP($L112,EnemySkills!$A$4:$K$304,5,FALSE))
+($H$4*VLOOKUP($L112,EnemySkills!$A$4:$K$304,6,FALSE))
+($I$4*VLOOKUP($L112,EnemySkills!$A$4:$K$304,7,FALSE))
)-(
 (VLOOKUP(O$30,$A$7:$T$26,16,FALSE)*VLOOKUP($L112,EnemySkills!$A$4:$K$304,8,FALSE))
+(VLOOKUP(O$30,$A$7:$T$26,18,FALSE)*VLOOKUP($L112,EnemySkills!$A$4:$K$304,9,FALSE))
+(VLOOKUP(O$30,$A$7:$T$26,19,FALSE)*VLOOKUP($L112,EnemySkills!$A$4:$K$304,10,FALSE))
+(VLOOKUP(O$30,$A$7:$T$26,20,FALSE)*VLOOKUP($L112,EnemySkills!$A$4:$K$304,11,FALSE))
),0)</f>
        <v>#N/A</v>
      </c>
      <c r="P112" s="60" t="e">
        <f ca="1">ROUND(VLOOKUP($L112,EnemySkills!$A$4:$K$304,3,FALSE)
+(
 ($D$4*VLOOKUP($L112,EnemySkills!$A$4:$K$304,4,FALSE))
+($F$4*VLOOKUP($L112,EnemySkills!$A$4:$K$304,5,FALSE))
+($H$4*VLOOKUP($L112,EnemySkills!$A$4:$K$304,6,FALSE))
+($I$4*VLOOKUP($L112,EnemySkills!$A$4:$K$304,7,FALSE))
)-(
 (VLOOKUP(P$30,$A$7:$T$26,16,FALSE)*VLOOKUP($L112,EnemySkills!$A$4:$K$304,8,FALSE))
+(VLOOKUP(P$30,$A$7:$T$26,18,FALSE)*VLOOKUP($L112,EnemySkills!$A$4:$K$304,9,FALSE))
+(VLOOKUP(P$30,$A$7:$T$26,19,FALSE)*VLOOKUP($L112,EnemySkills!$A$4:$K$304,10,FALSE))
+(VLOOKUP(P$30,$A$7:$T$26,20,FALSE)*VLOOKUP($L112,EnemySkills!$A$4:$K$304,11,FALSE))
),0)</f>
        <v>#N/A</v>
      </c>
      <c r="Q112" s="60" t="e">
        <f ca="1">ROUND(VLOOKUP($L112,EnemySkills!$A$4:$K$304,3,FALSE)
+(
 ($D$4*VLOOKUP($L112,EnemySkills!$A$4:$K$304,4,FALSE))
+($F$4*VLOOKUP($L112,EnemySkills!$A$4:$K$304,5,FALSE))
+($H$4*VLOOKUP($L112,EnemySkills!$A$4:$K$304,6,FALSE))
+($I$4*VLOOKUP($L112,EnemySkills!$A$4:$K$304,7,FALSE))
)-(
 (VLOOKUP(Q$30,$A$7:$T$26,16,FALSE)*VLOOKUP($L112,EnemySkills!$A$4:$K$304,8,FALSE))
+(VLOOKUP(Q$30,$A$7:$T$26,18,FALSE)*VLOOKUP($L112,EnemySkills!$A$4:$K$304,9,FALSE))
+(VLOOKUP(Q$30,$A$7:$T$26,19,FALSE)*VLOOKUP($L112,EnemySkills!$A$4:$K$304,10,FALSE))
+(VLOOKUP(Q$30,$A$7:$T$26,20,FALSE)*VLOOKUP($L112,EnemySkills!$A$4:$K$304,11,FALSE))
),0)</f>
        <v>#N/A</v>
      </c>
      <c r="R112" s="60" t="e">
        <f ca="1">ROUND(VLOOKUP($L112,EnemySkills!$A$4:$K$304,3,FALSE)
+(
 ($D$4*VLOOKUP($L112,EnemySkills!$A$4:$K$304,4,FALSE))
+($F$4*VLOOKUP($L112,EnemySkills!$A$4:$K$304,5,FALSE))
+($H$4*VLOOKUP($L112,EnemySkills!$A$4:$K$304,6,FALSE))
+($I$4*VLOOKUP($L112,EnemySkills!$A$4:$K$304,7,FALSE))
)-(
 (VLOOKUP(R$30,$A$7:$T$26,16,FALSE)*VLOOKUP($L112,EnemySkills!$A$4:$K$304,8,FALSE))
+(VLOOKUP(R$30,$A$7:$T$26,18,FALSE)*VLOOKUP($L112,EnemySkills!$A$4:$K$304,9,FALSE))
+(VLOOKUP(R$30,$A$7:$T$26,19,FALSE)*VLOOKUP($L112,EnemySkills!$A$4:$K$304,10,FALSE))
+(VLOOKUP(R$30,$A$7:$T$26,20,FALSE)*VLOOKUP($L112,EnemySkills!$A$4:$K$304,11,FALSE))
),0)</f>
        <v>#N/A</v>
      </c>
      <c r="S112" s="60" t="e">
        <f ca="1">ROUND(VLOOKUP($L112,EnemySkills!$A$4:$K$304,3,FALSE)
+(
 ($D$4*VLOOKUP($L112,EnemySkills!$A$4:$K$304,4,FALSE))
+($F$4*VLOOKUP($L112,EnemySkills!$A$4:$K$304,5,FALSE))
+($H$4*VLOOKUP($L112,EnemySkills!$A$4:$K$304,6,FALSE))
+($I$4*VLOOKUP($L112,EnemySkills!$A$4:$K$304,7,FALSE))
)-(
 (VLOOKUP(S$30,$A$7:$T$26,16,FALSE)*VLOOKUP($L112,EnemySkills!$A$4:$K$304,8,FALSE))
+(VLOOKUP(S$30,$A$7:$T$26,18,FALSE)*VLOOKUP($L112,EnemySkills!$A$4:$K$304,9,FALSE))
+(VLOOKUP(S$30,$A$7:$T$26,19,FALSE)*VLOOKUP($L112,EnemySkills!$A$4:$K$304,10,FALSE))
+(VLOOKUP(S$30,$A$7:$T$26,20,FALSE)*VLOOKUP($L112,EnemySkills!$A$4:$K$304,11,FALSE))
),0)</f>
        <v>#N/A</v>
      </c>
      <c r="T112" s="60" t="e">
        <f ca="1">ROUND(VLOOKUP($L112,EnemySkills!$A$4:$K$304,3,FALSE)
+(
 ($D$4*VLOOKUP($L112,EnemySkills!$A$4:$K$304,4,FALSE))
+($F$4*VLOOKUP($L112,EnemySkills!$A$4:$K$304,5,FALSE))
+($H$4*VLOOKUP($L112,EnemySkills!$A$4:$K$304,6,FALSE))
+($I$4*VLOOKUP($L112,EnemySkills!$A$4:$K$304,7,FALSE))
)-(
 (VLOOKUP(T$30,$A$7:$T$26,16,FALSE)*VLOOKUP($L112,EnemySkills!$A$4:$K$304,8,FALSE))
+(VLOOKUP(T$30,$A$7:$T$26,18,FALSE)*VLOOKUP($L112,EnemySkills!$A$4:$K$304,9,FALSE))
+(VLOOKUP(T$30,$A$7:$T$26,19,FALSE)*VLOOKUP($L112,EnemySkills!$A$4:$K$304,10,FALSE))
+(VLOOKUP(T$30,$A$7:$T$26,20,FALSE)*VLOOKUP($L112,EnemySkills!$A$4:$K$304,11,FALSE))
),0)</f>
        <v>#N/A</v>
      </c>
      <c r="U112" s="60" t="e">
        <f ca="1">ROUND(VLOOKUP($L112,EnemySkills!$A$4:$K$304,3,FALSE)
+(
 ($D$4*VLOOKUP($L112,EnemySkills!$A$4:$K$304,4,FALSE))
+($F$4*VLOOKUP($L112,EnemySkills!$A$4:$K$304,5,FALSE))
+($H$4*VLOOKUP($L112,EnemySkills!$A$4:$K$304,6,FALSE))
+($I$4*VLOOKUP($L112,EnemySkills!$A$4:$K$304,7,FALSE))
)-(
 (VLOOKUP(U$30,$A$7:$T$26,16,FALSE)*VLOOKUP($L112,EnemySkills!$A$4:$K$304,8,FALSE))
+(VLOOKUP(U$30,$A$7:$T$26,18,FALSE)*VLOOKUP($L112,EnemySkills!$A$4:$K$304,9,FALSE))
+(VLOOKUP(U$30,$A$7:$T$26,19,FALSE)*VLOOKUP($L112,EnemySkills!$A$4:$K$304,10,FALSE))
+(VLOOKUP(U$30,$A$7:$T$26,20,FALSE)*VLOOKUP($L112,EnemySkills!$A$4:$K$304,11,FALSE))
),0)</f>
        <v>#N/A</v>
      </c>
      <c r="V112" s="60" t="e">
        <f ca="1">ROUND(VLOOKUP($L112,EnemySkills!$A$4:$K$304,3,FALSE)
+(
 ($D$4*VLOOKUP($L112,EnemySkills!$A$4:$K$304,4,FALSE))
+($F$4*VLOOKUP($L112,EnemySkills!$A$4:$K$304,5,FALSE))
+($H$4*VLOOKUP($L112,EnemySkills!$A$4:$K$304,6,FALSE))
+($I$4*VLOOKUP($L112,EnemySkills!$A$4:$K$304,7,FALSE))
)-(
 (VLOOKUP(V$30,$A$7:$T$26,16,FALSE)*VLOOKUP($L112,EnemySkills!$A$4:$K$304,8,FALSE))
+(VLOOKUP(V$30,$A$7:$T$26,18,FALSE)*VLOOKUP($L112,EnemySkills!$A$4:$K$304,9,FALSE))
+(VLOOKUP(V$30,$A$7:$T$26,19,FALSE)*VLOOKUP($L112,EnemySkills!$A$4:$K$304,10,FALSE))
+(VLOOKUP(V$30,$A$7:$T$26,20,FALSE)*VLOOKUP($L112,EnemySkills!$A$4:$K$304,11,FALSE))
),0)</f>
        <v>#N/A</v>
      </c>
      <c r="W112" s="60" t="e">
        <f ca="1">ROUND(VLOOKUP($L112,EnemySkills!$A$4:$K$304,3,FALSE)
+(
 ($D$4*VLOOKUP($L112,EnemySkills!$A$4:$K$304,4,FALSE))
+($F$4*VLOOKUP($L112,EnemySkills!$A$4:$K$304,5,FALSE))
+($H$4*VLOOKUP($L112,EnemySkills!$A$4:$K$304,6,FALSE))
+($I$4*VLOOKUP($L112,EnemySkills!$A$4:$K$304,7,FALSE))
)-(
 (VLOOKUP(W$30,$A$7:$T$26,16,FALSE)*VLOOKUP($L112,EnemySkills!$A$4:$K$304,8,FALSE))
+(VLOOKUP(W$30,$A$7:$T$26,18,FALSE)*VLOOKUP($L112,EnemySkills!$A$4:$K$304,9,FALSE))
+(VLOOKUP(W$30,$A$7:$T$26,19,FALSE)*VLOOKUP($L112,EnemySkills!$A$4:$K$304,10,FALSE))
+(VLOOKUP(W$30,$A$7:$T$26,20,FALSE)*VLOOKUP($L112,EnemySkills!$A$4:$K$304,11,FALSE))
),0)</f>
        <v>#N/A</v>
      </c>
      <c r="X112" s="60" t="e">
        <f ca="1">ROUND(VLOOKUP($L112,EnemySkills!$A$4:$K$304,3,FALSE)
+(
 ($D$4*VLOOKUP($L112,EnemySkills!$A$4:$K$304,4,FALSE))
+($F$4*VLOOKUP($L112,EnemySkills!$A$4:$K$304,5,FALSE))
+($H$4*VLOOKUP($L112,EnemySkills!$A$4:$K$304,6,FALSE))
+($I$4*VLOOKUP($L112,EnemySkills!$A$4:$K$304,7,FALSE))
)-(
 (VLOOKUP(X$30,$A$7:$T$26,16,FALSE)*VLOOKUP($L112,EnemySkills!$A$4:$K$304,8,FALSE))
+(VLOOKUP(X$30,$A$7:$T$26,18,FALSE)*VLOOKUP($L112,EnemySkills!$A$4:$K$304,9,FALSE))
+(VLOOKUP(X$30,$A$7:$T$26,19,FALSE)*VLOOKUP($L112,EnemySkills!$A$4:$K$304,10,FALSE))
+(VLOOKUP(X$30,$A$7:$T$26,20,FALSE)*VLOOKUP($L112,EnemySkills!$A$4:$K$304,11,FALSE))
),0)</f>
        <v>#N/A</v>
      </c>
      <c r="Y112" s="60" t="e">
        <f ca="1">ROUND(VLOOKUP($L112,EnemySkills!$A$4:$K$304,3,FALSE)
+(
 ($D$4*VLOOKUP($L112,EnemySkills!$A$4:$K$304,4,FALSE))
+($F$4*VLOOKUP($L112,EnemySkills!$A$4:$K$304,5,FALSE))
+($H$4*VLOOKUP($L112,EnemySkills!$A$4:$K$304,6,FALSE))
+($I$4*VLOOKUP($L112,EnemySkills!$A$4:$K$304,7,FALSE))
)-(
 (VLOOKUP(Y$30,$A$7:$T$26,16,FALSE)*VLOOKUP($L112,EnemySkills!$A$4:$K$304,8,FALSE))
+(VLOOKUP(Y$30,$A$7:$T$26,18,FALSE)*VLOOKUP($L112,EnemySkills!$A$4:$K$304,9,FALSE))
+(VLOOKUP(Y$30,$A$7:$T$26,19,FALSE)*VLOOKUP($L112,EnemySkills!$A$4:$K$304,10,FALSE))
+(VLOOKUP(Y$30,$A$7:$T$26,20,FALSE)*VLOOKUP($L112,EnemySkills!$A$4:$K$304,11,FALSE))
),0)</f>
        <v>#N/A</v>
      </c>
      <c r="Z112" s="60" t="e">
        <f ca="1">ROUND(VLOOKUP($L112,EnemySkills!$A$4:$K$304,3,FALSE)
+(
 ($D$4*VLOOKUP($L112,EnemySkills!$A$4:$K$304,4,FALSE))
+($F$4*VLOOKUP($L112,EnemySkills!$A$4:$K$304,5,FALSE))
+($H$4*VLOOKUP($L112,EnemySkills!$A$4:$K$304,6,FALSE))
+($I$4*VLOOKUP($L112,EnemySkills!$A$4:$K$304,7,FALSE))
)-(
 (VLOOKUP(Z$30,$A$7:$T$26,16,FALSE)*VLOOKUP($L112,EnemySkills!$A$4:$K$304,8,FALSE))
+(VLOOKUP(Z$30,$A$7:$T$26,18,FALSE)*VLOOKUP($L112,EnemySkills!$A$4:$K$304,9,FALSE))
+(VLOOKUP(Z$30,$A$7:$T$26,19,FALSE)*VLOOKUP($L112,EnemySkills!$A$4:$K$304,10,FALSE))
+(VLOOKUP(Z$30,$A$7:$T$26,20,FALSE)*VLOOKUP($L112,EnemySkills!$A$4:$K$304,11,FALSE))
),0)</f>
        <v>#N/A</v>
      </c>
      <c r="AA112" s="60" t="e">
        <f ca="1">ROUND(VLOOKUP($L112,EnemySkills!$A$4:$K$304,3,FALSE)
+(
 ($D$4*VLOOKUP($L112,EnemySkills!$A$4:$K$304,4,FALSE))
+($F$4*VLOOKUP($L112,EnemySkills!$A$4:$K$304,5,FALSE))
+($H$4*VLOOKUP($L112,EnemySkills!$A$4:$K$304,6,FALSE))
+($I$4*VLOOKUP($L112,EnemySkills!$A$4:$K$304,7,FALSE))
)-(
 (VLOOKUP(AA$30,$A$7:$T$26,16,FALSE)*VLOOKUP($L112,EnemySkills!$A$4:$K$304,8,FALSE))
+(VLOOKUP(AA$30,$A$7:$T$26,18,FALSE)*VLOOKUP($L112,EnemySkills!$A$4:$K$304,9,FALSE))
+(VLOOKUP(AA$30,$A$7:$T$26,19,FALSE)*VLOOKUP($L112,EnemySkills!$A$4:$K$304,10,FALSE))
+(VLOOKUP(AA$30,$A$7:$T$26,20,FALSE)*VLOOKUP($L112,EnemySkills!$A$4:$K$304,11,FALSE))
),0)</f>
        <v>#N/A</v>
      </c>
      <c r="AB112" s="60" t="e">
        <f ca="1">ROUND(VLOOKUP($L112,EnemySkills!$A$4:$K$304,3,FALSE)
+(
 ($D$4*VLOOKUP($L112,EnemySkills!$A$4:$K$304,4,FALSE))
+($F$4*VLOOKUP($L112,EnemySkills!$A$4:$K$304,5,FALSE))
+($H$4*VLOOKUP($L112,EnemySkills!$A$4:$K$304,6,FALSE))
+($I$4*VLOOKUP($L112,EnemySkills!$A$4:$K$304,7,FALSE))
)-(
 (VLOOKUP(AB$30,$A$7:$T$26,16,FALSE)*VLOOKUP($L112,EnemySkills!$A$4:$K$304,8,FALSE))
+(VLOOKUP(AB$30,$A$7:$T$26,18,FALSE)*VLOOKUP($L112,EnemySkills!$A$4:$K$304,9,FALSE))
+(VLOOKUP(AB$30,$A$7:$T$26,19,FALSE)*VLOOKUP($L112,EnemySkills!$A$4:$K$304,10,FALSE))
+(VLOOKUP(AB$30,$A$7:$T$26,20,FALSE)*VLOOKUP($L112,EnemySkills!$A$4:$K$304,11,FALSE))
),0)</f>
        <v>#N/A</v>
      </c>
      <c r="AC112" s="60" t="e">
        <f ca="1">ROUND(VLOOKUP($L112,EnemySkills!$A$4:$K$304,3,FALSE)
+(
 ($D$4*VLOOKUP($L112,EnemySkills!$A$4:$K$304,4,FALSE))
+($F$4*VLOOKUP($L112,EnemySkills!$A$4:$K$304,5,FALSE))
+($H$4*VLOOKUP($L112,EnemySkills!$A$4:$K$304,6,FALSE))
+($I$4*VLOOKUP($L112,EnemySkills!$A$4:$K$304,7,FALSE))
)-(
 (VLOOKUP(AC$30,$A$7:$T$26,16,FALSE)*VLOOKUP($L112,EnemySkills!$A$4:$K$304,8,FALSE))
+(VLOOKUP(AC$30,$A$7:$T$26,18,FALSE)*VLOOKUP($L112,EnemySkills!$A$4:$K$304,9,FALSE))
+(VLOOKUP(AC$30,$A$7:$T$26,19,FALSE)*VLOOKUP($L112,EnemySkills!$A$4:$K$304,10,FALSE))
+(VLOOKUP(AC$30,$A$7:$T$26,20,FALSE)*VLOOKUP($L112,EnemySkills!$A$4:$K$304,11,FALSE))
),0)</f>
        <v>#N/A</v>
      </c>
      <c r="AD112" s="60" t="e">
        <f ca="1">ROUND(VLOOKUP($L112,EnemySkills!$A$4:$K$304,3,FALSE)
+(
 ($D$4*VLOOKUP($L112,EnemySkills!$A$4:$K$304,4,FALSE))
+($F$4*VLOOKUP($L112,EnemySkills!$A$4:$K$304,5,FALSE))
+($H$4*VLOOKUP($L112,EnemySkills!$A$4:$K$304,6,FALSE))
+($I$4*VLOOKUP($L112,EnemySkills!$A$4:$K$304,7,FALSE))
)-(
 (VLOOKUP(AD$30,$A$7:$T$26,16,FALSE)*VLOOKUP($L112,EnemySkills!$A$4:$K$304,8,FALSE))
+(VLOOKUP(AD$30,$A$7:$T$26,18,FALSE)*VLOOKUP($L112,EnemySkills!$A$4:$K$304,9,FALSE))
+(VLOOKUP(AD$30,$A$7:$T$26,19,FALSE)*VLOOKUP($L112,EnemySkills!$A$4:$K$304,10,FALSE))
+(VLOOKUP(AD$30,$A$7:$T$26,20,FALSE)*VLOOKUP($L112,EnemySkills!$A$4:$K$304,11,FALSE))
),0)</f>
        <v>#N/A</v>
      </c>
      <c r="AE112" s="60" t="e">
        <f ca="1">ROUND(VLOOKUP($L112,EnemySkills!$A$4:$K$304,3,FALSE)
+(
 ($D$4*VLOOKUP($L112,EnemySkills!$A$4:$K$304,4,FALSE))
+($F$4*VLOOKUP($L112,EnemySkills!$A$4:$K$304,5,FALSE))
+($H$4*VLOOKUP($L112,EnemySkills!$A$4:$K$304,6,FALSE))
+($I$4*VLOOKUP($L112,EnemySkills!$A$4:$K$304,7,FALSE))
)-(
 (VLOOKUP(AE$30,$A$7:$T$26,16,FALSE)*VLOOKUP($L112,EnemySkills!$A$4:$K$304,8,FALSE))
+(VLOOKUP(AE$30,$A$7:$T$26,18,FALSE)*VLOOKUP($L112,EnemySkills!$A$4:$K$304,9,FALSE))
+(VLOOKUP(AE$30,$A$7:$T$26,19,FALSE)*VLOOKUP($L112,EnemySkills!$A$4:$K$304,10,FALSE))
+(VLOOKUP(AE$30,$A$7:$T$26,20,FALSE)*VLOOKUP($L112,EnemySkills!$A$4:$K$304,11,FALSE))
),0)</f>
        <v>#N/A</v>
      </c>
      <c r="AF112" s="60" t="e">
        <f ca="1">ROUND(VLOOKUP($L112,EnemySkills!$A$4:$K$304,3,FALSE)
+(
 ($D$4*VLOOKUP($L112,EnemySkills!$A$4:$K$304,4,FALSE))
+($F$4*VLOOKUP($L112,EnemySkills!$A$4:$K$304,5,FALSE))
+($H$4*VLOOKUP($L112,EnemySkills!$A$4:$K$304,6,FALSE))
+($I$4*VLOOKUP($L112,EnemySkills!$A$4:$K$304,7,FALSE))
)-(
 (VLOOKUP(AF$30,$A$7:$T$26,16,FALSE)*VLOOKUP($L112,EnemySkills!$A$4:$K$304,8,FALSE))
+(VLOOKUP(AF$30,$A$7:$T$26,18,FALSE)*VLOOKUP($L112,EnemySkills!$A$4:$K$304,9,FALSE))
+(VLOOKUP(AF$30,$A$7:$T$26,19,FALSE)*VLOOKUP($L112,EnemySkills!$A$4:$K$304,10,FALSE))
+(VLOOKUP(AF$30,$A$7:$T$26,20,FALSE)*VLOOKUP($L112,EnemySkills!$A$4:$K$304,11,FALSE))
),0)</f>
        <v>#N/A</v>
      </c>
    </row>
    <row r="113" spans="1:32" x14ac:dyDescent="0.25">
      <c r="A113" s="45">
        <f>Skills!A86</f>
        <v>0</v>
      </c>
      <c r="B113" s="75" t="e">
        <f>VLOOKUP($A113,Skills!$A$4:$C$304,2,FALSE)</f>
        <v>#N/A</v>
      </c>
      <c r="C113" s="75"/>
      <c r="D113" s="59" t="e">
        <f>ROUND(VLOOKUP(A113,Skills!A86:K386,3,FALSE)
+((VLOOKUP(B113,$A$7:$T$26,15,FALSE)*VLOOKUP(A113,Skills!$A$4:$K$304,4,FALSE))
+(VLOOKUP(B113,$A$7:$T$26,17,FALSE)*VLOOKUP(A113,Skills!$A$4:$K$304,5,FALSE))
+(VLOOKUP(B113,$A$7:$T$26,19,FALSE)*VLOOKUP(A113,Skills!$A$4:$K$304,6,FALSE))
+(VLOOKUP(B113,$A$7:$T108,20,FALSE)*VLOOKUP(A113,Skills!$A$4:$K$304,7,FALSE)))
-(($E$4*VLOOKUP(A113,Skills!$A$4:$K$304,8,FALSE))
+($F$4*VLOOKUP(A113,Skills!$A$4:$K$304,9,FALSE))
+($H$4*VLOOKUP(A113,Skills!$A$4:$K$304,10,FALSE))
+($I$4*VLOOKUP(A113,Skills!$A$4:$K$304,11,FALSE))),0)</f>
        <v>#N/A</v>
      </c>
      <c r="E113" s="60" t="e">
        <f t="shared" si="9"/>
        <v>#N/A</v>
      </c>
      <c r="F113" s="59" t="e">
        <f>ROUND(VLOOKUP(A113,Skills!A86:K386,3,FALSE)
+(((VLOOKUP(B113,$A$7:$T$26,15,FALSE)*1.2)*VLOOKUP(A113,Skills!$A$4:$K$304,4,FALSE))
+((VLOOKUP(B113,$A$7:$T$26,17,FALSE)*1.2)*VLOOKUP(A113,Skills!$A$4:$K$304,5,FALSE))
+(VLOOKUP(B113,$A$7:$T$26,19,FALSE)*VLOOKUP(A113,Skills!$A$4:$K$304,6,FALSE))
+(VLOOKUP(B113,$A$7:$T108,20,FALSE)*VLOOKUP(A113,Skills!$A$4:$K$304,7,FALSE)))
-(($E$4*VLOOKUP(A113,Skills!$A$4:$K$304,8,FALSE))
+($F$4*VLOOKUP(A113,Skills!$A$4:$K$304,9,FALSE))
+($H$4*VLOOKUP(A113,Skills!$A$4:$K$304,10,FALSE))
+($I$4*VLOOKUP(A113,Skills!$A$4:$K$304,11,FALSE))),0)</f>
        <v>#N/A</v>
      </c>
      <c r="G113" s="60" t="e">
        <f>ROUND(VLOOKUP(A113,Skills!A86:K386,3,FALSE)
+(((VLOOKUP(B113,$A$7:$T$26,15,FALSE)*1.4)*VLOOKUP(A113,Skills!$A$4:$K$304,4,FALSE))
+((VLOOKUP(B113,$A$7:$T$26,17,FALSE)*1.4)*VLOOKUP(A113,Skills!$A$4:$K$304,5,FALSE))
+(VLOOKUP(B113,$A$7:$T$26,19,FALSE)*VLOOKUP(A113,Skills!$A$4:$K$304,6,FALSE))
+(VLOOKUP(B113,$A$7:$T108,20,FALSE)*VLOOKUP(A113,Skills!$A$4:$K$304,7,FALSE)))
-(($E$4*VLOOKUP(A113,Skills!$A$4:$K$304,8,FALSE))
+($F$4*VLOOKUP(A113,Skills!$A$4:$K$304,9,FALSE))
+($H$4*VLOOKUP(A113,Skills!$A$4:$K$304,10,FALSE))
+($I$4*VLOOKUP(A113,Skills!$A$4:$K$304,11,FALSE))),0)</f>
        <v>#N/A</v>
      </c>
      <c r="H113" s="59" t="e">
        <f>ROUND(VLOOKUP(A113,Skills!A86:K386,3,FALSE)
+((VLOOKUP(B113,$A$7:$T$26,15,FALSE)*VLOOKUP(A113,Skills!$A$4:$K$304,4,FALSE))
+(VLOOKUP(B113,$A$7:$T$26,17,FALSE)*VLOOKUP(A113,Skills!$A$4:$K$304,5,FALSE))
+(VLOOKUP(B113,$A$7:$T$26,19,FALSE)*VLOOKUP(A113,Skills!$A$4:$K$304,6,FALSE))
+(VLOOKUP(B113,$A$7:$T108,20,FALSE)*VLOOKUP(A113,Skills!$A$4:$K$304,7,FALSE)))
-((($E$4*1.2)*VLOOKUP(A113,Skills!$A$4:$K$304,8,FALSE))
+(($F$4*1.2)*VLOOKUP(A113,Skills!$A$4:$K$304,9,FALSE))
+($H$4*VLOOKUP(A113,Skills!$A$4:$K$304,10,FALSE))
+($I$4*VLOOKUP(A113,Skills!$A$4:$K$304,11,FALSE))),0)</f>
        <v>#N/A</v>
      </c>
      <c r="I113" s="61" t="e">
        <f>ROUND(VLOOKUP(A113,Skills!A86:K386,3,FALSE)
+((VLOOKUP(B113,$A$7:$T$26,15,FALSE)*VLOOKUP(A113,Skills!$A$4:$K$304,4,FALSE))
+(VLOOKUP(B113,$A$7:$T$26,17,FALSE)*VLOOKUP(A113,Skills!$A$4:$K$304,5,FALSE))
+(VLOOKUP(B113,$A$7:$T$26,19,FALSE)*VLOOKUP(A113,Skills!$A$4:$K$304,6,FALSE))
+(VLOOKUP(B113,$A$7:$T108,20,FALSE)*VLOOKUP(A113,Skills!$A$4:$K$304,7,FALSE)))
-((($E$4*1.4)*VLOOKUP(A113,Skills!$A$4:$K$304,8,FALSE))
+(($F$4*1.4)*VLOOKUP(A113,Skills!$A$4:$K$304,9,FALSE))
+($H$4*VLOOKUP(A113,Skills!$A$4:$K$304,10,FALSE))
+($I$4*VLOOKUP(A113,Skills!$A$4:$K$304,11,FALSE))),0)</f>
        <v>#N/A</v>
      </c>
      <c r="K113" s="68"/>
      <c r="L113" s="45">
        <f>EnemySkills!A86</f>
        <v>0</v>
      </c>
      <c r="M113" s="60" t="e">
        <f ca="1">ROUND(VLOOKUP($L113,EnemySkills!$A$4:$K$304,3,FALSE)
+(
 ($D$4*VLOOKUP($L113,EnemySkills!$A$4:$K$304,4,FALSE))
+($F$4*VLOOKUP($L113,EnemySkills!$A$4:$K$304,5,FALSE))
+($H$4*VLOOKUP($L113,EnemySkills!$A$4:$K$304,6,FALSE))
+($I$4*VLOOKUP($L113,EnemySkills!$A$4:$K$304,7,FALSE))
)-(
 (VLOOKUP(M$30,$A$7:$T$26,16,FALSE)*VLOOKUP($L113,EnemySkills!$A$4:$K$304,8,FALSE))
+(VLOOKUP(M$30,$A$7:$T$26,18,FALSE)*VLOOKUP($L113,EnemySkills!$A$4:$K$304,9,FALSE))
+(VLOOKUP(M$30,$A$7:$T$26,19,FALSE)*VLOOKUP($L113,EnemySkills!$A$4:$K$304,10,FALSE))
+(VLOOKUP(M$30,$A$7:$T$26,20,FALSE)*VLOOKUP($L113,EnemySkills!$A$4:$K$304,11,FALSE))
),0)</f>
        <v>#N/A</v>
      </c>
      <c r="N113" s="60" t="e">
        <f ca="1">ROUND(VLOOKUP($L113,EnemySkills!$A$4:$K$304,3,FALSE)
+(
 ($D$4*VLOOKUP($L113,EnemySkills!$A$4:$K$304,4,FALSE))
+($F$4*VLOOKUP($L113,EnemySkills!$A$4:$K$304,5,FALSE))
+($H$4*VLOOKUP($L113,EnemySkills!$A$4:$K$304,6,FALSE))
+($I$4*VLOOKUP($L113,EnemySkills!$A$4:$K$304,7,FALSE))
)-(
 (VLOOKUP(N$30,$A$7:$T$26,16,FALSE)*VLOOKUP($L113,EnemySkills!$A$4:$K$304,8,FALSE))
+(VLOOKUP(N$30,$A$7:$T$26,18,FALSE)*VLOOKUP($L113,EnemySkills!$A$4:$K$304,9,FALSE))
+(VLOOKUP(N$30,$A$7:$T$26,19,FALSE)*VLOOKUP($L113,EnemySkills!$A$4:$K$304,10,FALSE))
+(VLOOKUP(N$30,$A$7:$T$26,20,FALSE)*VLOOKUP($L113,EnemySkills!$A$4:$K$304,11,FALSE))
),0)</f>
        <v>#N/A</v>
      </c>
      <c r="O113" s="60" t="e">
        <f ca="1">ROUND(VLOOKUP($L113,EnemySkills!$A$4:$K$304,3,FALSE)
+(
 ($D$4*VLOOKUP($L113,EnemySkills!$A$4:$K$304,4,FALSE))
+($F$4*VLOOKUP($L113,EnemySkills!$A$4:$K$304,5,FALSE))
+($H$4*VLOOKUP($L113,EnemySkills!$A$4:$K$304,6,FALSE))
+($I$4*VLOOKUP($L113,EnemySkills!$A$4:$K$304,7,FALSE))
)-(
 (VLOOKUP(O$30,$A$7:$T$26,16,FALSE)*VLOOKUP($L113,EnemySkills!$A$4:$K$304,8,FALSE))
+(VLOOKUP(O$30,$A$7:$T$26,18,FALSE)*VLOOKUP($L113,EnemySkills!$A$4:$K$304,9,FALSE))
+(VLOOKUP(O$30,$A$7:$T$26,19,FALSE)*VLOOKUP($L113,EnemySkills!$A$4:$K$304,10,FALSE))
+(VLOOKUP(O$30,$A$7:$T$26,20,FALSE)*VLOOKUP($L113,EnemySkills!$A$4:$K$304,11,FALSE))
),0)</f>
        <v>#N/A</v>
      </c>
      <c r="P113" s="60" t="e">
        <f ca="1">ROUND(VLOOKUP($L113,EnemySkills!$A$4:$K$304,3,FALSE)
+(
 ($D$4*VLOOKUP($L113,EnemySkills!$A$4:$K$304,4,FALSE))
+($F$4*VLOOKUP($L113,EnemySkills!$A$4:$K$304,5,FALSE))
+($H$4*VLOOKUP($L113,EnemySkills!$A$4:$K$304,6,FALSE))
+($I$4*VLOOKUP($L113,EnemySkills!$A$4:$K$304,7,FALSE))
)-(
 (VLOOKUP(P$30,$A$7:$T$26,16,FALSE)*VLOOKUP($L113,EnemySkills!$A$4:$K$304,8,FALSE))
+(VLOOKUP(P$30,$A$7:$T$26,18,FALSE)*VLOOKUP($L113,EnemySkills!$A$4:$K$304,9,FALSE))
+(VLOOKUP(P$30,$A$7:$T$26,19,FALSE)*VLOOKUP($L113,EnemySkills!$A$4:$K$304,10,FALSE))
+(VLOOKUP(P$30,$A$7:$T$26,20,FALSE)*VLOOKUP($L113,EnemySkills!$A$4:$K$304,11,FALSE))
),0)</f>
        <v>#N/A</v>
      </c>
      <c r="Q113" s="60" t="e">
        <f ca="1">ROUND(VLOOKUP($L113,EnemySkills!$A$4:$K$304,3,FALSE)
+(
 ($D$4*VLOOKUP($L113,EnemySkills!$A$4:$K$304,4,FALSE))
+($F$4*VLOOKUP($L113,EnemySkills!$A$4:$K$304,5,FALSE))
+($H$4*VLOOKUP($L113,EnemySkills!$A$4:$K$304,6,FALSE))
+($I$4*VLOOKUP($L113,EnemySkills!$A$4:$K$304,7,FALSE))
)-(
 (VLOOKUP(Q$30,$A$7:$T$26,16,FALSE)*VLOOKUP($L113,EnemySkills!$A$4:$K$304,8,FALSE))
+(VLOOKUP(Q$30,$A$7:$T$26,18,FALSE)*VLOOKUP($L113,EnemySkills!$A$4:$K$304,9,FALSE))
+(VLOOKUP(Q$30,$A$7:$T$26,19,FALSE)*VLOOKUP($L113,EnemySkills!$A$4:$K$304,10,FALSE))
+(VLOOKUP(Q$30,$A$7:$T$26,20,FALSE)*VLOOKUP($L113,EnemySkills!$A$4:$K$304,11,FALSE))
),0)</f>
        <v>#N/A</v>
      </c>
      <c r="R113" s="60" t="e">
        <f ca="1">ROUND(VLOOKUP($L113,EnemySkills!$A$4:$K$304,3,FALSE)
+(
 ($D$4*VLOOKUP($L113,EnemySkills!$A$4:$K$304,4,FALSE))
+($F$4*VLOOKUP($L113,EnemySkills!$A$4:$K$304,5,FALSE))
+($H$4*VLOOKUP($L113,EnemySkills!$A$4:$K$304,6,FALSE))
+($I$4*VLOOKUP($L113,EnemySkills!$A$4:$K$304,7,FALSE))
)-(
 (VLOOKUP(R$30,$A$7:$T$26,16,FALSE)*VLOOKUP($L113,EnemySkills!$A$4:$K$304,8,FALSE))
+(VLOOKUP(R$30,$A$7:$T$26,18,FALSE)*VLOOKUP($L113,EnemySkills!$A$4:$K$304,9,FALSE))
+(VLOOKUP(R$30,$A$7:$T$26,19,FALSE)*VLOOKUP($L113,EnemySkills!$A$4:$K$304,10,FALSE))
+(VLOOKUP(R$30,$A$7:$T$26,20,FALSE)*VLOOKUP($L113,EnemySkills!$A$4:$K$304,11,FALSE))
),0)</f>
        <v>#N/A</v>
      </c>
      <c r="S113" s="60" t="e">
        <f ca="1">ROUND(VLOOKUP($L113,EnemySkills!$A$4:$K$304,3,FALSE)
+(
 ($D$4*VLOOKUP($L113,EnemySkills!$A$4:$K$304,4,FALSE))
+($F$4*VLOOKUP($L113,EnemySkills!$A$4:$K$304,5,FALSE))
+($H$4*VLOOKUP($L113,EnemySkills!$A$4:$K$304,6,FALSE))
+($I$4*VLOOKUP($L113,EnemySkills!$A$4:$K$304,7,FALSE))
)-(
 (VLOOKUP(S$30,$A$7:$T$26,16,FALSE)*VLOOKUP($L113,EnemySkills!$A$4:$K$304,8,FALSE))
+(VLOOKUP(S$30,$A$7:$T$26,18,FALSE)*VLOOKUP($L113,EnemySkills!$A$4:$K$304,9,FALSE))
+(VLOOKUP(S$30,$A$7:$T$26,19,FALSE)*VLOOKUP($L113,EnemySkills!$A$4:$K$304,10,FALSE))
+(VLOOKUP(S$30,$A$7:$T$26,20,FALSE)*VLOOKUP($L113,EnemySkills!$A$4:$K$304,11,FALSE))
),0)</f>
        <v>#N/A</v>
      </c>
      <c r="T113" s="60" t="e">
        <f ca="1">ROUND(VLOOKUP($L113,EnemySkills!$A$4:$K$304,3,FALSE)
+(
 ($D$4*VLOOKUP($L113,EnemySkills!$A$4:$K$304,4,FALSE))
+($F$4*VLOOKUP($L113,EnemySkills!$A$4:$K$304,5,FALSE))
+($H$4*VLOOKUP($L113,EnemySkills!$A$4:$K$304,6,FALSE))
+($I$4*VLOOKUP($L113,EnemySkills!$A$4:$K$304,7,FALSE))
)-(
 (VLOOKUP(T$30,$A$7:$T$26,16,FALSE)*VLOOKUP($L113,EnemySkills!$A$4:$K$304,8,FALSE))
+(VLOOKUP(T$30,$A$7:$T$26,18,FALSE)*VLOOKUP($L113,EnemySkills!$A$4:$K$304,9,FALSE))
+(VLOOKUP(T$30,$A$7:$T$26,19,FALSE)*VLOOKUP($L113,EnemySkills!$A$4:$K$304,10,FALSE))
+(VLOOKUP(T$30,$A$7:$T$26,20,FALSE)*VLOOKUP($L113,EnemySkills!$A$4:$K$304,11,FALSE))
),0)</f>
        <v>#N/A</v>
      </c>
      <c r="U113" s="60" t="e">
        <f ca="1">ROUND(VLOOKUP($L113,EnemySkills!$A$4:$K$304,3,FALSE)
+(
 ($D$4*VLOOKUP($L113,EnemySkills!$A$4:$K$304,4,FALSE))
+($F$4*VLOOKUP($L113,EnemySkills!$A$4:$K$304,5,FALSE))
+($H$4*VLOOKUP($L113,EnemySkills!$A$4:$K$304,6,FALSE))
+($I$4*VLOOKUP($L113,EnemySkills!$A$4:$K$304,7,FALSE))
)-(
 (VLOOKUP(U$30,$A$7:$T$26,16,FALSE)*VLOOKUP($L113,EnemySkills!$A$4:$K$304,8,FALSE))
+(VLOOKUP(U$30,$A$7:$T$26,18,FALSE)*VLOOKUP($L113,EnemySkills!$A$4:$K$304,9,FALSE))
+(VLOOKUP(U$30,$A$7:$T$26,19,FALSE)*VLOOKUP($L113,EnemySkills!$A$4:$K$304,10,FALSE))
+(VLOOKUP(U$30,$A$7:$T$26,20,FALSE)*VLOOKUP($L113,EnemySkills!$A$4:$K$304,11,FALSE))
),0)</f>
        <v>#N/A</v>
      </c>
      <c r="V113" s="60" t="e">
        <f ca="1">ROUND(VLOOKUP($L113,EnemySkills!$A$4:$K$304,3,FALSE)
+(
 ($D$4*VLOOKUP($L113,EnemySkills!$A$4:$K$304,4,FALSE))
+($F$4*VLOOKUP($L113,EnemySkills!$A$4:$K$304,5,FALSE))
+($H$4*VLOOKUP($L113,EnemySkills!$A$4:$K$304,6,FALSE))
+($I$4*VLOOKUP($L113,EnemySkills!$A$4:$K$304,7,FALSE))
)-(
 (VLOOKUP(V$30,$A$7:$T$26,16,FALSE)*VLOOKUP($L113,EnemySkills!$A$4:$K$304,8,FALSE))
+(VLOOKUP(V$30,$A$7:$T$26,18,FALSE)*VLOOKUP($L113,EnemySkills!$A$4:$K$304,9,FALSE))
+(VLOOKUP(V$30,$A$7:$T$26,19,FALSE)*VLOOKUP($L113,EnemySkills!$A$4:$K$304,10,FALSE))
+(VLOOKUP(V$30,$A$7:$T$26,20,FALSE)*VLOOKUP($L113,EnemySkills!$A$4:$K$304,11,FALSE))
),0)</f>
        <v>#N/A</v>
      </c>
      <c r="W113" s="60" t="e">
        <f ca="1">ROUND(VLOOKUP($L113,EnemySkills!$A$4:$K$304,3,FALSE)
+(
 ($D$4*VLOOKUP($L113,EnemySkills!$A$4:$K$304,4,FALSE))
+($F$4*VLOOKUP($L113,EnemySkills!$A$4:$K$304,5,FALSE))
+($H$4*VLOOKUP($L113,EnemySkills!$A$4:$K$304,6,FALSE))
+($I$4*VLOOKUP($L113,EnemySkills!$A$4:$K$304,7,FALSE))
)-(
 (VLOOKUP(W$30,$A$7:$T$26,16,FALSE)*VLOOKUP($L113,EnemySkills!$A$4:$K$304,8,FALSE))
+(VLOOKUP(W$30,$A$7:$T$26,18,FALSE)*VLOOKUP($L113,EnemySkills!$A$4:$K$304,9,FALSE))
+(VLOOKUP(W$30,$A$7:$T$26,19,FALSE)*VLOOKUP($L113,EnemySkills!$A$4:$K$304,10,FALSE))
+(VLOOKUP(W$30,$A$7:$T$26,20,FALSE)*VLOOKUP($L113,EnemySkills!$A$4:$K$304,11,FALSE))
),0)</f>
        <v>#N/A</v>
      </c>
      <c r="X113" s="60" t="e">
        <f ca="1">ROUND(VLOOKUP($L113,EnemySkills!$A$4:$K$304,3,FALSE)
+(
 ($D$4*VLOOKUP($L113,EnemySkills!$A$4:$K$304,4,FALSE))
+($F$4*VLOOKUP($L113,EnemySkills!$A$4:$K$304,5,FALSE))
+($H$4*VLOOKUP($L113,EnemySkills!$A$4:$K$304,6,FALSE))
+($I$4*VLOOKUP($L113,EnemySkills!$A$4:$K$304,7,FALSE))
)-(
 (VLOOKUP(X$30,$A$7:$T$26,16,FALSE)*VLOOKUP($L113,EnemySkills!$A$4:$K$304,8,FALSE))
+(VLOOKUP(X$30,$A$7:$T$26,18,FALSE)*VLOOKUP($L113,EnemySkills!$A$4:$K$304,9,FALSE))
+(VLOOKUP(X$30,$A$7:$T$26,19,FALSE)*VLOOKUP($L113,EnemySkills!$A$4:$K$304,10,FALSE))
+(VLOOKUP(X$30,$A$7:$T$26,20,FALSE)*VLOOKUP($L113,EnemySkills!$A$4:$K$304,11,FALSE))
),0)</f>
        <v>#N/A</v>
      </c>
      <c r="Y113" s="60" t="e">
        <f ca="1">ROUND(VLOOKUP($L113,EnemySkills!$A$4:$K$304,3,FALSE)
+(
 ($D$4*VLOOKUP($L113,EnemySkills!$A$4:$K$304,4,FALSE))
+($F$4*VLOOKUP($L113,EnemySkills!$A$4:$K$304,5,FALSE))
+($H$4*VLOOKUP($L113,EnemySkills!$A$4:$K$304,6,FALSE))
+($I$4*VLOOKUP($L113,EnemySkills!$A$4:$K$304,7,FALSE))
)-(
 (VLOOKUP(Y$30,$A$7:$T$26,16,FALSE)*VLOOKUP($L113,EnemySkills!$A$4:$K$304,8,FALSE))
+(VLOOKUP(Y$30,$A$7:$T$26,18,FALSE)*VLOOKUP($L113,EnemySkills!$A$4:$K$304,9,FALSE))
+(VLOOKUP(Y$30,$A$7:$T$26,19,FALSE)*VLOOKUP($L113,EnemySkills!$A$4:$K$304,10,FALSE))
+(VLOOKUP(Y$30,$A$7:$T$26,20,FALSE)*VLOOKUP($L113,EnemySkills!$A$4:$K$304,11,FALSE))
),0)</f>
        <v>#N/A</v>
      </c>
      <c r="Z113" s="60" t="e">
        <f ca="1">ROUND(VLOOKUP($L113,EnemySkills!$A$4:$K$304,3,FALSE)
+(
 ($D$4*VLOOKUP($L113,EnemySkills!$A$4:$K$304,4,FALSE))
+($F$4*VLOOKUP($L113,EnemySkills!$A$4:$K$304,5,FALSE))
+($H$4*VLOOKUP($L113,EnemySkills!$A$4:$K$304,6,FALSE))
+($I$4*VLOOKUP($L113,EnemySkills!$A$4:$K$304,7,FALSE))
)-(
 (VLOOKUP(Z$30,$A$7:$T$26,16,FALSE)*VLOOKUP($L113,EnemySkills!$A$4:$K$304,8,FALSE))
+(VLOOKUP(Z$30,$A$7:$T$26,18,FALSE)*VLOOKUP($L113,EnemySkills!$A$4:$K$304,9,FALSE))
+(VLOOKUP(Z$30,$A$7:$T$26,19,FALSE)*VLOOKUP($L113,EnemySkills!$A$4:$K$304,10,FALSE))
+(VLOOKUP(Z$30,$A$7:$T$26,20,FALSE)*VLOOKUP($L113,EnemySkills!$A$4:$K$304,11,FALSE))
),0)</f>
        <v>#N/A</v>
      </c>
      <c r="AA113" s="60" t="e">
        <f ca="1">ROUND(VLOOKUP($L113,EnemySkills!$A$4:$K$304,3,FALSE)
+(
 ($D$4*VLOOKUP($L113,EnemySkills!$A$4:$K$304,4,FALSE))
+($F$4*VLOOKUP($L113,EnemySkills!$A$4:$K$304,5,FALSE))
+($H$4*VLOOKUP($L113,EnemySkills!$A$4:$K$304,6,FALSE))
+($I$4*VLOOKUP($L113,EnemySkills!$A$4:$K$304,7,FALSE))
)-(
 (VLOOKUP(AA$30,$A$7:$T$26,16,FALSE)*VLOOKUP($L113,EnemySkills!$A$4:$K$304,8,FALSE))
+(VLOOKUP(AA$30,$A$7:$T$26,18,FALSE)*VLOOKUP($L113,EnemySkills!$A$4:$K$304,9,FALSE))
+(VLOOKUP(AA$30,$A$7:$T$26,19,FALSE)*VLOOKUP($L113,EnemySkills!$A$4:$K$304,10,FALSE))
+(VLOOKUP(AA$30,$A$7:$T$26,20,FALSE)*VLOOKUP($L113,EnemySkills!$A$4:$K$304,11,FALSE))
),0)</f>
        <v>#N/A</v>
      </c>
      <c r="AB113" s="60" t="e">
        <f ca="1">ROUND(VLOOKUP($L113,EnemySkills!$A$4:$K$304,3,FALSE)
+(
 ($D$4*VLOOKUP($L113,EnemySkills!$A$4:$K$304,4,FALSE))
+($F$4*VLOOKUP($L113,EnemySkills!$A$4:$K$304,5,FALSE))
+($H$4*VLOOKUP($L113,EnemySkills!$A$4:$K$304,6,FALSE))
+($I$4*VLOOKUP($L113,EnemySkills!$A$4:$K$304,7,FALSE))
)-(
 (VLOOKUP(AB$30,$A$7:$T$26,16,FALSE)*VLOOKUP($L113,EnemySkills!$A$4:$K$304,8,FALSE))
+(VLOOKUP(AB$30,$A$7:$T$26,18,FALSE)*VLOOKUP($L113,EnemySkills!$A$4:$K$304,9,FALSE))
+(VLOOKUP(AB$30,$A$7:$T$26,19,FALSE)*VLOOKUP($L113,EnemySkills!$A$4:$K$304,10,FALSE))
+(VLOOKUP(AB$30,$A$7:$T$26,20,FALSE)*VLOOKUP($L113,EnemySkills!$A$4:$K$304,11,FALSE))
),0)</f>
        <v>#N/A</v>
      </c>
      <c r="AC113" s="60" t="e">
        <f ca="1">ROUND(VLOOKUP($L113,EnemySkills!$A$4:$K$304,3,FALSE)
+(
 ($D$4*VLOOKUP($L113,EnemySkills!$A$4:$K$304,4,FALSE))
+($F$4*VLOOKUP($L113,EnemySkills!$A$4:$K$304,5,FALSE))
+($H$4*VLOOKUP($L113,EnemySkills!$A$4:$K$304,6,FALSE))
+($I$4*VLOOKUP($L113,EnemySkills!$A$4:$K$304,7,FALSE))
)-(
 (VLOOKUP(AC$30,$A$7:$T$26,16,FALSE)*VLOOKUP($L113,EnemySkills!$A$4:$K$304,8,FALSE))
+(VLOOKUP(AC$30,$A$7:$T$26,18,FALSE)*VLOOKUP($L113,EnemySkills!$A$4:$K$304,9,FALSE))
+(VLOOKUP(AC$30,$A$7:$T$26,19,FALSE)*VLOOKUP($L113,EnemySkills!$A$4:$K$304,10,FALSE))
+(VLOOKUP(AC$30,$A$7:$T$26,20,FALSE)*VLOOKUP($L113,EnemySkills!$A$4:$K$304,11,FALSE))
),0)</f>
        <v>#N/A</v>
      </c>
      <c r="AD113" s="60" t="e">
        <f ca="1">ROUND(VLOOKUP($L113,EnemySkills!$A$4:$K$304,3,FALSE)
+(
 ($D$4*VLOOKUP($L113,EnemySkills!$A$4:$K$304,4,FALSE))
+($F$4*VLOOKUP($L113,EnemySkills!$A$4:$K$304,5,FALSE))
+($H$4*VLOOKUP($L113,EnemySkills!$A$4:$K$304,6,FALSE))
+($I$4*VLOOKUP($L113,EnemySkills!$A$4:$K$304,7,FALSE))
)-(
 (VLOOKUP(AD$30,$A$7:$T$26,16,FALSE)*VLOOKUP($L113,EnemySkills!$A$4:$K$304,8,FALSE))
+(VLOOKUP(AD$30,$A$7:$T$26,18,FALSE)*VLOOKUP($L113,EnemySkills!$A$4:$K$304,9,FALSE))
+(VLOOKUP(AD$30,$A$7:$T$26,19,FALSE)*VLOOKUP($L113,EnemySkills!$A$4:$K$304,10,FALSE))
+(VLOOKUP(AD$30,$A$7:$T$26,20,FALSE)*VLOOKUP($L113,EnemySkills!$A$4:$K$304,11,FALSE))
),0)</f>
        <v>#N/A</v>
      </c>
      <c r="AE113" s="60" t="e">
        <f ca="1">ROUND(VLOOKUP($L113,EnemySkills!$A$4:$K$304,3,FALSE)
+(
 ($D$4*VLOOKUP($L113,EnemySkills!$A$4:$K$304,4,FALSE))
+($F$4*VLOOKUP($L113,EnemySkills!$A$4:$K$304,5,FALSE))
+($H$4*VLOOKUP($L113,EnemySkills!$A$4:$K$304,6,FALSE))
+($I$4*VLOOKUP($L113,EnemySkills!$A$4:$K$304,7,FALSE))
)-(
 (VLOOKUP(AE$30,$A$7:$T$26,16,FALSE)*VLOOKUP($L113,EnemySkills!$A$4:$K$304,8,FALSE))
+(VLOOKUP(AE$30,$A$7:$T$26,18,FALSE)*VLOOKUP($L113,EnemySkills!$A$4:$K$304,9,FALSE))
+(VLOOKUP(AE$30,$A$7:$T$26,19,FALSE)*VLOOKUP($L113,EnemySkills!$A$4:$K$304,10,FALSE))
+(VLOOKUP(AE$30,$A$7:$T$26,20,FALSE)*VLOOKUP($L113,EnemySkills!$A$4:$K$304,11,FALSE))
),0)</f>
        <v>#N/A</v>
      </c>
      <c r="AF113" s="60" t="e">
        <f ca="1">ROUND(VLOOKUP($L113,EnemySkills!$A$4:$K$304,3,FALSE)
+(
 ($D$4*VLOOKUP($L113,EnemySkills!$A$4:$K$304,4,FALSE))
+($F$4*VLOOKUP($L113,EnemySkills!$A$4:$K$304,5,FALSE))
+($H$4*VLOOKUP($L113,EnemySkills!$A$4:$K$304,6,FALSE))
+($I$4*VLOOKUP($L113,EnemySkills!$A$4:$K$304,7,FALSE))
)-(
 (VLOOKUP(AF$30,$A$7:$T$26,16,FALSE)*VLOOKUP($L113,EnemySkills!$A$4:$K$304,8,FALSE))
+(VLOOKUP(AF$30,$A$7:$T$26,18,FALSE)*VLOOKUP($L113,EnemySkills!$A$4:$K$304,9,FALSE))
+(VLOOKUP(AF$30,$A$7:$T$26,19,FALSE)*VLOOKUP($L113,EnemySkills!$A$4:$K$304,10,FALSE))
+(VLOOKUP(AF$30,$A$7:$T$26,20,FALSE)*VLOOKUP($L113,EnemySkills!$A$4:$K$304,11,FALSE))
),0)</f>
        <v>#N/A</v>
      </c>
    </row>
    <row r="114" spans="1:32" x14ac:dyDescent="0.25">
      <c r="A114" s="45">
        <f>Skills!A87</f>
        <v>0</v>
      </c>
      <c r="B114" s="75" t="e">
        <f>VLOOKUP($A114,Skills!$A$4:$C$304,2,FALSE)</f>
        <v>#N/A</v>
      </c>
      <c r="C114" s="75"/>
      <c r="D114" s="59" t="e">
        <f>ROUND(VLOOKUP(A114,Skills!A87:K387,3,FALSE)
+((VLOOKUP(B114,$A$7:$T$26,15,FALSE)*VLOOKUP(A114,Skills!$A$4:$K$304,4,FALSE))
+(VLOOKUP(B114,$A$7:$T$26,17,FALSE)*VLOOKUP(A114,Skills!$A$4:$K$304,5,FALSE))
+(VLOOKUP(B114,$A$7:$T$26,19,FALSE)*VLOOKUP(A114,Skills!$A$4:$K$304,6,FALSE))
+(VLOOKUP(B114,$A$7:$T109,20,FALSE)*VLOOKUP(A114,Skills!$A$4:$K$304,7,FALSE)))
-(($E$4*VLOOKUP(A114,Skills!$A$4:$K$304,8,FALSE))
+($F$4*VLOOKUP(A114,Skills!$A$4:$K$304,9,FALSE))
+($H$4*VLOOKUP(A114,Skills!$A$4:$K$304,10,FALSE))
+($I$4*VLOOKUP(A114,Skills!$A$4:$K$304,11,FALSE))),0)</f>
        <v>#N/A</v>
      </c>
      <c r="E114" s="60" t="e">
        <f t="shared" si="9"/>
        <v>#N/A</v>
      </c>
      <c r="F114" s="59" t="e">
        <f>ROUND(VLOOKUP(A114,Skills!A87:K387,3,FALSE)
+(((VLOOKUP(B114,$A$7:$T$26,15,FALSE)*1.2)*VLOOKUP(A114,Skills!$A$4:$K$304,4,FALSE))
+((VLOOKUP(B114,$A$7:$T$26,17,FALSE)*1.2)*VLOOKUP(A114,Skills!$A$4:$K$304,5,FALSE))
+(VLOOKUP(B114,$A$7:$T$26,19,FALSE)*VLOOKUP(A114,Skills!$A$4:$K$304,6,FALSE))
+(VLOOKUP(B114,$A$7:$T109,20,FALSE)*VLOOKUP(A114,Skills!$A$4:$K$304,7,FALSE)))
-(($E$4*VLOOKUP(A114,Skills!$A$4:$K$304,8,FALSE))
+($F$4*VLOOKUP(A114,Skills!$A$4:$K$304,9,FALSE))
+($H$4*VLOOKUP(A114,Skills!$A$4:$K$304,10,FALSE))
+($I$4*VLOOKUP(A114,Skills!$A$4:$K$304,11,FALSE))),0)</f>
        <v>#N/A</v>
      </c>
      <c r="G114" s="60" t="e">
        <f>ROUND(VLOOKUP(A114,Skills!A87:K387,3,FALSE)
+(((VLOOKUP(B114,$A$7:$T$26,15,FALSE)*1.4)*VLOOKUP(A114,Skills!$A$4:$K$304,4,FALSE))
+((VLOOKUP(B114,$A$7:$T$26,17,FALSE)*1.4)*VLOOKUP(A114,Skills!$A$4:$K$304,5,FALSE))
+(VLOOKUP(B114,$A$7:$T$26,19,FALSE)*VLOOKUP(A114,Skills!$A$4:$K$304,6,FALSE))
+(VLOOKUP(B114,$A$7:$T109,20,FALSE)*VLOOKUP(A114,Skills!$A$4:$K$304,7,FALSE)))
-(($E$4*VLOOKUP(A114,Skills!$A$4:$K$304,8,FALSE))
+($F$4*VLOOKUP(A114,Skills!$A$4:$K$304,9,FALSE))
+($H$4*VLOOKUP(A114,Skills!$A$4:$K$304,10,FALSE))
+($I$4*VLOOKUP(A114,Skills!$A$4:$K$304,11,FALSE))),0)</f>
        <v>#N/A</v>
      </c>
      <c r="H114" s="59" t="e">
        <f>ROUND(VLOOKUP(A114,Skills!A87:K387,3,FALSE)
+((VLOOKUP(B114,$A$7:$T$26,15,FALSE)*VLOOKUP(A114,Skills!$A$4:$K$304,4,FALSE))
+(VLOOKUP(B114,$A$7:$T$26,17,FALSE)*VLOOKUP(A114,Skills!$A$4:$K$304,5,FALSE))
+(VLOOKUP(B114,$A$7:$T$26,19,FALSE)*VLOOKUP(A114,Skills!$A$4:$K$304,6,FALSE))
+(VLOOKUP(B114,$A$7:$T109,20,FALSE)*VLOOKUP(A114,Skills!$A$4:$K$304,7,FALSE)))
-((($E$4*1.2)*VLOOKUP(A114,Skills!$A$4:$K$304,8,FALSE))
+(($F$4*1.2)*VLOOKUP(A114,Skills!$A$4:$K$304,9,FALSE))
+($H$4*VLOOKUP(A114,Skills!$A$4:$K$304,10,FALSE))
+($I$4*VLOOKUP(A114,Skills!$A$4:$K$304,11,FALSE))),0)</f>
        <v>#N/A</v>
      </c>
      <c r="I114" s="61" t="e">
        <f>ROUND(VLOOKUP(A114,Skills!A87:K387,3,FALSE)
+((VLOOKUP(B114,$A$7:$T$26,15,FALSE)*VLOOKUP(A114,Skills!$A$4:$K$304,4,FALSE))
+(VLOOKUP(B114,$A$7:$T$26,17,FALSE)*VLOOKUP(A114,Skills!$A$4:$K$304,5,FALSE))
+(VLOOKUP(B114,$A$7:$T$26,19,FALSE)*VLOOKUP(A114,Skills!$A$4:$K$304,6,FALSE))
+(VLOOKUP(B114,$A$7:$T109,20,FALSE)*VLOOKUP(A114,Skills!$A$4:$K$304,7,FALSE)))
-((($E$4*1.4)*VLOOKUP(A114,Skills!$A$4:$K$304,8,FALSE))
+(($F$4*1.4)*VLOOKUP(A114,Skills!$A$4:$K$304,9,FALSE))
+($H$4*VLOOKUP(A114,Skills!$A$4:$K$304,10,FALSE))
+($I$4*VLOOKUP(A114,Skills!$A$4:$K$304,11,FALSE))),0)</f>
        <v>#N/A</v>
      </c>
      <c r="K114" s="68"/>
      <c r="L114" s="45">
        <f>EnemySkills!A87</f>
        <v>0</v>
      </c>
      <c r="M114" s="60" t="e">
        <f ca="1">ROUND(VLOOKUP($L114,EnemySkills!$A$4:$K$304,3,FALSE)
+(
 ($D$4*VLOOKUP($L114,EnemySkills!$A$4:$K$304,4,FALSE))
+($F$4*VLOOKUP($L114,EnemySkills!$A$4:$K$304,5,FALSE))
+($H$4*VLOOKUP($L114,EnemySkills!$A$4:$K$304,6,FALSE))
+($I$4*VLOOKUP($L114,EnemySkills!$A$4:$K$304,7,FALSE))
)-(
 (VLOOKUP(M$30,$A$7:$T$26,16,FALSE)*VLOOKUP($L114,EnemySkills!$A$4:$K$304,8,FALSE))
+(VLOOKUP(M$30,$A$7:$T$26,18,FALSE)*VLOOKUP($L114,EnemySkills!$A$4:$K$304,9,FALSE))
+(VLOOKUP(M$30,$A$7:$T$26,19,FALSE)*VLOOKUP($L114,EnemySkills!$A$4:$K$304,10,FALSE))
+(VLOOKUP(M$30,$A$7:$T$26,20,FALSE)*VLOOKUP($L114,EnemySkills!$A$4:$K$304,11,FALSE))
),0)</f>
        <v>#N/A</v>
      </c>
      <c r="N114" s="60" t="e">
        <f ca="1">ROUND(VLOOKUP($L114,EnemySkills!$A$4:$K$304,3,FALSE)
+(
 ($D$4*VLOOKUP($L114,EnemySkills!$A$4:$K$304,4,FALSE))
+($F$4*VLOOKUP($L114,EnemySkills!$A$4:$K$304,5,FALSE))
+($H$4*VLOOKUP($L114,EnemySkills!$A$4:$K$304,6,FALSE))
+($I$4*VLOOKUP($L114,EnemySkills!$A$4:$K$304,7,FALSE))
)-(
 (VLOOKUP(N$30,$A$7:$T$26,16,FALSE)*VLOOKUP($L114,EnemySkills!$A$4:$K$304,8,FALSE))
+(VLOOKUP(N$30,$A$7:$T$26,18,FALSE)*VLOOKUP($L114,EnemySkills!$A$4:$K$304,9,FALSE))
+(VLOOKUP(N$30,$A$7:$T$26,19,FALSE)*VLOOKUP($L114,EnemySkills!$A$4:$K$304,10,FALSE))
+(VLOOKUP(N$30,$A$7:$T$26,20,FALSE)*VLOOKUP($L114,EnemySkills!$A$4:$K$304,11,FALSE))
),0)</f>
        <v>#N/A</v>
      </c>
      <c r="O114" s="60" t="e">
        <f ca="1">ROUND(VLOOKUP($L114,EnemySkills!$A$4:$K$304,3,FALSE)
+(
 ($D$4*VLOOKUP($L114,EnemySkills!$A$4:$K$304,4,FALSE))
+($F$4*VLOOKUP($L114,EnemySkills!$A$4:$K$304,5,FALSE))
+($H$4*VLOOKUP($L114,EnemySkills!$A$4:$K$304,6,FALSE))
+($I$4*VLOOKUP($L114,EnemySkills!$A$4:$K$304,7,FALSE))
)-(
 (VLOOKUP(O$30,$A$7:$T$26,16,FALSE)*VLOOKUP($L114,EnemySkills!$A$4:$K$304,8,FALSE))
+(VLOOKUP(O$30,$A$7:$T$26,18,FALSE)*VLOOKUP($L114,EnemySkills!$A$4:$K$304,9,FALSE))
+(VLOOKUP(O$30,$A$7:$T$26,19,FALSE)*VLOOKUP($L114,EnemySkills!$A$4:$K$304,10,FALSE))
+(VLOOKUP(O$30,$A$7:$T$26,20,FALSE)*VLOOKUP($L114,EnemySkills!$A$4:$K$304,11,FALSE))
),0)</f>
        <v>#N/A</v>
      </c>
      <c r="P114" s="60" t="e">
        <f ca="1">ROUND(VLOOKUP($L114,EnemySkills!$A$4:$K$304,3,FALSE)
+(
 ($D$4*VLOOKUP($L114,EnemySkills!$A$4:$K$304,4,FALSE))
+($F$4*VLOOKUP($L114,EnemySkills!$A$4:$K$304,5,FALSE))
+($H$4*VLOOKUP($L114,EnemySkills!$A$4:$K$304,6,FALSE))
+($I$4*VLOOKUP($L114,EnemySkills!$A$4:$K$304,7,FALSE))
)-(
 (VLOOKUP(P$30,$A$7:$T$26,16,FALSE)*VLOOKUP($L114,EnemySkills!$A$4:$K$304,8,FALSE))
+(VLOOKUP(P$30,$A$7:$T$26,18,FALSE)*VLOOKUP($L114,EnemySkills!$A$4:$K$304,9,FALSE))
+(VLOOKUP(P$30,$A$7:$T$26,19,FALSE)*VLOOKUP($L114,EnemySkills!$A$4:$K$304,10,FALSE))
+(VLOOKUP(P$30,$A$7:$T$26,20,FALSE)*VLOOKUP($L114,EnemySkills!$A$4:$K$304,11,FALSE))
),0)</f>
        <v>#N/A</v>
      </c>
      <c r="Q114" s="60" t="e">
        <f ca="1">ROUND(VLOOKUP($L114,EnemySkills!$A$4:$K$304,3,FALSE)
+(
 ($D$4*VLOOKUP($L114,EnemySkills!$A$4:$K$304,4,FALSE))
+($F$4*VLOOKUP($L114,EnemySkills!$A$4:$K$304,5,FALSE))
+($H$4*VLOOKUP($L114,EnemySkills!$A$4:$K$304,6,FALSE))
+($I$4*VLOOKUP($L114,EnemySkills!$A$4:$K$304,7,FALSE))
)-(
 (VLOOKUP(Q$30,$A$7:$T$26,16,FALSE)*VLOOKUP($L114,EnemySkills!$A$4:$K$304,8,FALSE))
+(VLOOKUP(Q$30,$A$7:$T$26,18,FALSE)*VLOOKUP($L114,EnemySkills!$A$4:$K$304,9,FALSE))
+(VLOOKUP(Q$30,$A$7:$T$26,19,FALSE)*VLOOKUP($L114,EnemySkills!$A$4:$K$304,10,FALSE))
+(VLOOKUP(Q$30,$A$7:$T$26,20,FALSE)*VLOOKUP($L114,EnemySkills!$A$4:$K$304,11,FALSE))
),0)</f>
        <v>#N/A</v>
      </c>
      <c r="R114" s="60" t="e">
        <f ca="1">ROUND(VLOOKUP($L114,EnemySkills!$A$4:$K$304,3,FALSE)
+(
 ($D$4*VLOOKUP($L114,EnemySkills!$A$4:$K$304,4,FALSE))
+($F$4*VLOOKUP($L114,EnemySkills!$A$4:$K$304,5,FALSE))
+($H$4*VLOOKUP($L114,EnemySkills!$A$4:$K$304,6,FALSE))
+($I$4*VLOOKUP($L114,EnemySkills!$A$4:$K$304,7,FALSE))
)-(
 (VLOOKUP(R$30,$A$7:$T$26,16,FALSE)*VLOOKUP($L114,EnemySkills!$A$4:$K$304,8,FALSE))
+(VLOOKUP(R$30,$A$7:$T$26,18,FALSE)*VLOOKUP($L114,EnemySkills!$A$4:$K$304,9,FALSE))
+(VLOOKUP(R$30,$A$7:$T$26,19,FALSE)*VLOOKUP($L114,EnemySkills!$A$4:$K$304,10,FALSE))
+(VLOOKUP(R$30,$A$7:$T$26,20,FALSE)*VLOOKUP($L114,EnemySkills!$A$4:$K$304,11,FALSE))
),0)</f>
        <v>#N/A</v>
      </c>
      <c r="S114" s="60" t="e">
        <f ca="1">ROUND(VLOOKUP($L114,EnemySkills!$A$4:$K$304,3,FALSE)
+(
 ($D$4*VLOOKUP($L114,EnemySkills!$A$4:$K$304,4,FALSE))
+($F$4*VLOOKUP($L114,EnemySkills!$A$4:$K$304,5,FALSE))
+($H$4*VLOOKUP($L114,EnemySkills!$A$4:$K$304,6,FALSE))
+($I$4*VLOOKUP($L114,EnemySkills!$A$4:$K$304,7,FALSE))
)-(
 (VLOOKUP(S$30,$A$7:$T$26,16,FALSE)*VLOOKUP($L114,EnemySkills!$A$4:$K$304,8,FALSE))
+(VLOOKUP(S$30,$A$7:$T$26,18,FALSE)*VLOOKUP($L114,EnemySkills!$A$4:$K$304,9,FALSE))
+(VLOOKUP(S$30,$A$7:$T$26,19,FALSE)*VLOOKUP($L114,EnemySkills!$A$4:$K$304,10,FALSE))
+(VLOOKUP(S$30,$A$7:$T$26,20,FALSE)*VLOOKUP($L114,EnemySkills!$A$4:$K$304,11,FALSE))
),0)</f>
        <v>#N/A</v>
      </c>
      <c r="T114" s="60" t="e">
        <f ca="1">ROUND(VLOOKUP($L114,EnemySkills!$A$4:$K$304,3,FALSE)
+(
 ($D$4*VLOOKUP($L114,EnemySkills!$A$4:$K$304,4,FALSE))
+($F$4*VLOOKUP($L114,EnemySkills!$A$4:$K$304,5,FALSE))
+($H$4*VLOOKUP($L114,EnemySkills!$A$4:$K$304,6,FALSE))
+($I$4*VLOOKUP($L114,EnemySkills!$A$4:$K$304,7,FALSE))
)-(
 (VLOOKUP(T$30,$A$7:$T$26,16,FALSE)*VLOOKUP($L114,EnemySkills!$A$4:$K$304,8,FALSE))
+(VLOOKUP(T$30,$A$7:$T$26,18,FALSE)*VLOOKUP($L114,EnemySkills!$A$4:$K$304,9,FALSE))
+(VLOOKUP(T$30,$A$7:$T$26,19,FALSE)*VLOOKUP($L114,EnemySkills!$A$4:$K$304,10,FALSE))
+(VLOOKUP(T$30,$A$7:$T$26,20,FALSE)*VLOOKUP($L114,EnemySkills!$A$4:$K$304,11,FALSE))
),0)</f>
        <v>#N/A</v>
      </c>
      <c r="U114" s="60" t="e">
        <f ca="1">ROUND(VLOOKUP($L114,EnemySkills!$A$4:$K$304,3,FALSE)
+(
 ($D$4*VLOOKUP($L114,EnemySkills!$A$4:$K$304,4,FALSE))
+($F$4*VLOOKUP($L114,EnemySkills!$A$4:$K$304,5,FALSE))
+($H$4*VLOOKUP($L114,EnemySkills!$A$4:$K$304,6,FALSE))
+($I$4*VLOOKUP($L114,EnemySkills!$A$4:$K$304,7,FALSE))
)-(
 (VLOOKUP(U$30,$A$7:$T$26,16,FALSE)*VLOOKUP($L114,EnemySkills!$A$4:$K$304,8,FALSE))
+(VLOOKUP(U$30,$A$7:$T$26,18,FALSE)*VLOOKUP($L114,EnemySkills!$A$4:$K$304,9,FALSE))
+(VLOOKUP(U$30,$A$7:$T$26,19,FALSE)*VLOOKUP($L114,EnemySkills!$A$4:$K$304,10,FALSE))
+(VLOOKUP(U$30,$A$7:$T$26,20,FALSE)*VLOOKUP($L114,EnemySkills!$A$4:$K$304,11,FALSE))
),0)</f>
        <v>#N/A</v>
      </c>
      <c r="V114" s="60" t="e">
        <f ca="1">ROUND(VLOOKUP($L114,EnemySkills!$A$4:$K$304,3,FALSE)
+(
 ($D$4*VLOOKUP($L114,EnemySkills!$A$4:$K$304,4,FALSE))
+($F$4*VLOOKUP($L114,EnemySkills!$A$4:$K$304,5,FALSE))
+($H$4*VLOOKUP($L114,EnemySkills!$A$4:$K$304,6,FALSE))
+($I$4*VLOOKUP($L114,EnemySkills!$A$4:$K$304,7,FALSE))
)-(
 (VLOOKUP(V$30,$A$7:$T$26,16,FALSE)*VLOOKUP($L114,EnemySkills!$A$4:$K$304,8,FALSE))
+(VLOOKUP(V$30,$A$7:$T$26,18,FALSE)*VLOOKUP($L114,EnemySkills!$A$4:$K$304,9,FALSE))
+(VLOOKUP(V$30,$A$7:$T$26,19,FALSE)*VLOOKUP($L114,EnemySkills!$A$4:$K$304,10,FALSE))
+(VLOOKUP(V$30,$A$7:$T$26,20,FALSE)*VLOOKUP($L114,EnemySkills!$A$4:$K$304,11,FALSE))
),0)</f>
        <v>#N/A</v>
      </c>
      <c r="W114" s="60" t="e">
        <f ca="1">ROUND(VLOOKUP($L114,EnemySkills!$A$4:$K$304,3,FALSE)
+(
 ($D$4*VLOOKUP($L114,EnemySkills!$A$4:$K$304,4,FALSE))
+($F$4*VLOOKUP($L114,EnemySkills!$A$4:$K$304,5,FALSE))
+($H$4*VLOOKUP($L114,EnemySkills!$A$4:$K$304,6,FALSE))
+($I$4*VLOOKUP($L114,EnemySkills!$A$4:$K$304,7,FALSE))
)-(
 (VLOOKUP(W$30,$A$7:$T$26,16,FALSE)*VLOOKUP($L114,EnemySkills!$A$4:$K$304,8,FALSE))
+(VLOOKUP(W$30,$A$7:$T$26,18,FALSE)*VLOOKUP($L114,EnemySkills!$A$4:$K$304,9,FALSE))
+(VLOOKUP(W$30,$A$7:$T$26,19,FALSE)*VLOOKUP($L114,EnemySkills!$A$4:$K$304,10,FALSE))
+(VLOOKUP(W$30,$A$7:$T$26,20,FALSE)*VLOOKUP($L114,EnemySkills!$A$4:$K$304,11,FALSE))
),0)</f>
        <v>#N/A</v>
      </c>
      <c r="X114" s="60" t="e">
        <f ca="1">ROUND(VLOOKUP($L114,EnemySkills!$A$4:$K$304,3,FALSE)
+(
 ($D$4*VLOOKUP($L114,EnemySkills!$A$4:$K$304,4,FALSE))
+($F$4*VLOOKUP($L114,EnemySkills!$A$4:$K$304,5,FALSE))
+($H$4*VLOOKUP($L114,EnemySkills!$A$4:$K$304,6,FALSE))
+($I$4*VLOOKUP($L114,EnemySkills!$A$4:$K$304,7,FALSE))
)-(
 (VLOOKUP(X$30,$A$7:$T$26,16,FALSE)*VLOOKUP($L114,EnemySkills!$A$4:$K$304,8,FALSE))
+(VLOOKUP(X$30,$A$7:$T$26,18,FALSE)*VLOOKUP($L114,EnemySkills!$A$4:$K$304,9,FALSE))
+(VLOOKUP(X$30,$A$7:$T$26,19,FALSE)*VLOOKUP($L114,EnemySkills!$A$4:$K$304,10,FALSE))
+(VLOOKUP(X$30,$A$7:$T$26,20,FALSE)*VLOOKUP($L114,EnemySkills!$A$4:$K$304,11,FALSE))
),0)</f>
        <v>#N/A</v>
      </c>
      <c r="Y114" s="60" t="e">
        <f ca="1">ROUND(VLOOKUP($L114,EnemySkills!$A$4:$K$304,3,FALSE)
+(
 ($D$4*VLOOKUP($L114,EnemySkills!$A$4:$K$304,4,FALSE))
+($F$4*VLOOKUP($L114,EnemySkills!$A$4:$K$304,5,FALSE))
+($H$4*VLOOKUP($L114,EnemySkills!$A$4:$K$304,6,FALSE))
+($I$4*VLOOKUP($L114,EnemySkills!$A$4:$K$304,7,FALSE))
)-(
 (VLOOKUP(Y$30,$A$7:$T$26,16,FALSE)*VLOOKUP($L114,EnemySkills!$A$4:$K$304,8,FALSE))
+(VLOOKUP(Y$30,$A$7:$T$26,18,FALSE)*VLOOKUP($L114,EnemySkills!$A$4:$K$304,9,FALSE))
+(VLOOKUP(Y$30,$A$7:$T$26,19,FALSE)*VLOOKUP($L114,EnemySkills!$A$4:$K$304,10,FALSE))
+(VLOOKUP(Y$30,$A$7:$T$26,20,FALSE)*VLOOKUP($L114,EnemySkills!$A$4:$K$304,11,FALSE))
),0)</f>
        <v>#N/A</v>
      </c>
      <c r="Z114" s="60" t="e">
        <f ca="1">ROUND(VLOOKUP($L114,EnemySkills!$A$4:$K$304,3,FALSE)
+(
 ($D$4*VLOOKUP($L114,EnemySkills!$A$4:$K$304,4,FALSE))
+($F$4*VLOOKUP($L114,EnemySkills!$A$4:$K$304,5,FALSE))
+($H$4*VLOOKUP($L114,EnemySkills!$A$4:$K$304,6,FALSE))
+($I$4*VLOOKUP($L114,EnemySkills!$A$4:$K$304,7,FALSE))
)-(
 (VLOOKUP(Z$30,$A$7:$T$26,16,FALSE)*VLOOKUP($L114,EnemySkills!$A$4:$K$304,8,FALSE))
+(VLOOKUP(Z$30,$A$7:$T$26,18,FALSE)*VLOOKUP($L114,EnemySkills!$A$4:$K$304,9,FALSE))
+(VLOOKUP(Z$30,$A$7:$T$26,19,FALSE)*VLOOKUP($L114,EnemySkills!$A$4:$K$304,10,FALSE))
+(VLOOKUP(Z$30,$A$7:$T$26,20,FALSE)*VLOOKUP($L114,EnemySkills!$A$4:$K$304,11,FALSE))
),0)</f>
        <v>#N/A</v>
      </c>
      <c r="AA114" s="60" t="e">
        <f ca="1">ROUND(VLOOKUP($L114,EnemySkills!$A$4:$K$304,3,FALSE)
+(
 ($D$4*VLOOKUP($L114,EnemySkills!$A$4:$K$304,4,FALSE))
+($F$4*VLOOKUP($L114,EnemySkills!$A$4:$K$304,5,FALSE))
+($H$4*VLOOKUP($L114,EnemySkills!$A$4:$K$304,6,FALSE))
+($I$4*VLOOKUP($L114,EnemySkills!$A$4:$K$304,7,FALSE))
)-(
 (VLOOKUP(AA$30,$A$7:$T$26,16,FALSE)*VLOOKUP($L114,EnemySkills!$A$4:$K$304,8,FALSE))
+(VLOOKUP(AA$30,$A$7:$T$26,18,FALSE)*VLOOKUP($L114,EnemySkills!$A$4:$K$304,9,FALSE))
+(VLOOKUP(AA$30,$A$7:$T$26,19,FALSE)*VLOOKUP($L114,EnemySkills!$A$4:$K$304,10,FALSE))
+(VLOOKUP(AA$30,$A$7:$T$26,20,FALSE)*VLOOKUP($L114,EnemySkills!$A$4:$K$304,11,FALSE))
),0)</f>
        <v>#N/A</v>
      </c>
      <c r="AB114" s="60" t="e">
        <f ca="1">ROUND(VLOOKUP($L114,EnemySkills!$A$4:$K$304,3,FALSE)
+(
 ($D$4*VLOOKUP($L114,EnemySkills!$A$4:$K$304,4,FALSE))
+($F$4*VLOOKUP($L114,EnemySkills!$A$4:$K$304,5,FALSE))
+($H$4*VLOOKUP($L114,EnemySkills!$A$4:$K$304,6,FALSE))
+($I$4*VLOOKUP($L114,EnemySkills!$A$4:$K$304,7,FALSE))
)-(
 (VLOOKUP(AB$30,$A$7:$T$26,16,FALSE)*VLOOKUP($L114,EnemySkills!$A$4:$K$304,8,FALSE))
+(VLOOKUP(AB$30,$A$7:$T$26,18,FALSE)*VLOOKUP($L114,EnemySkills!$A$4:$K$304,9,FALSE))
+(VLOOKUP(AB$30,$A$7:$T$26,19,FALSE)*VLOOKUP($L114,EnemySkills!$A$4:$K$304,10,FALSE))
+(VLOOKUP(AB$30,$A$7:$T$26,20,FALSE)*VLOOKUP($L114,EnemySkills!$A$4:$K$304,11,FALSE))
),0)</f>
        <v>#N/A</v>
      </c>
      <c r="AC114" s="60" t="e">
        <f ca="1">ROUND(VLOOKUP($L114,EnemySkills!$A$4:$K$304,3,FALSE)
+(
 ($D$4*VLOOKUP($L114,EnemySkills!$A$4:$K$304,4,FALSE))
+($F$4*VLOOKUP($L114,EnemySkills!$A$4:$K$304,5,FALSE))
+($H$4*VLOOKUP($L114,EnemySkills!$A$4:$K$304,6,FALSE))
+($I$4*VLOOKUP($L114,EnemySkills!$A$4:$K$304,7,FALSE))
)-(
 (VLOOKUP(AC$30,$A$7:$T$26,16,FALSE)*VLOOKUP($L114,EnemySkills!$A$4:$K$304,8,FALSE))
+(VLOOKUP(AC$30,$A$7:$T$26,18,FALSE)*VLOOKUP($L114,EnemySkills!$A$4:$K$304,9,FALSE))
+(VLOOKUP(AC$30,$A$7:$T$26,19,FALSE)*VLOOKUP($L114,EnemySkills!$A$4:$K$304,10,FALSE))
+(VLOOKUP(AC$30,$A$7:$T$26,20,FALSE)*VLOOKUP($L114,EnemySkills!$A$4:$K$304,11,FALSE))
),0)</f>
        <v>#N/A</v>
      </c>
      <c r="AD114" s="60" t="e">
        <f ca="1">ROUND(VLOOKUP($L114,EnemySkills!$A$4:$K$304,3,FALSE)
+(
 ($D$4*VLOOKUP($L114,EnemySkills!$A$4:$K$304,4,FALSE))
+($F$4*VLOOKUP($L114,EnemySkills!$A$4:$K$304,5,FALSE))
+($H$4*VLOOKUP($L114,EnemySkills!$A$4:$K$304,6,FALSE))
+($I$4*VLOOKUP($L114,EnemySkills!$A$4:$K$304,7,FALSE))
)-(
 (VLOOKUP(AD$30,$A$7:$T$26,16,FALSE)*VLOOKUP($L114,EnemySkills!$A$4:$K$304,8,FALSE))
+(VLOOKUP(AD$30,$A$7:$T$26,18,FALSE)*VLOOKUP($L114,EnemySkills!$A$4:$K$304,9,FALSE))
+(VLOOKUP(AD$30,$A$7:$T$26,19,FALSE)*VLOOKUP($L114,EnemySkills!$A$4:$K$304,10,FALSE))
+(VLOOKUP(AD$30,$A$7:$T$26,20,FALSE)*VLOOKUP($L114,EnemySkills!$A$4:$K$304,11,FALSE))
),0)</f>
        <v>#N/A</v>
      </c>
      <c r="AE114" s="60" t="e">
        <f ca="1">ROUND(VLOOKUP($L114,EnemySkills!$A$4:$K$304,3,FALSE)
+(
 ($D$4*VLOOKUP($L114,EnemySkills!$A$4:$K$304,4,FALSE))
+($F$4*VLOOKUP($L114,EnemySkills!$A$4:$K$304,5,FALSE))
+($H$4*VLOOKUP($L114,EnemySkills!$A$4:$K$304,6,FALSE))
+($I$4*VLOOKUP($L114,EnemySkills!$A$4:$K$304,7,FALSE))
)-(
 (VLOOKUP(AE$30,$A$7:$T$26,16,FALSE)*VLOOKUP($L114,EnemySkills!$A$4:$K$304,8,FALSE))
+(VLOOKUP(AE$30,$A$7:$T$26,18,FALSE)*VLOOKUP($L114,EnemySkills!$A$4:$K$304,9,FALSE))
+(VLOOKUP(AE$30,$A$7:$T$26,19,FALSE)*VLOOKUP($L114,EnemySkills!$A$4:$K$304,10,FALSE))
+(VLOOKUP(AE$30,$A$7:$T$26,20,FALSE)*VLOOKUP($L114,EnemySkills!$A$4:$K$304,11,FALSE))
),0)</f>
        <v>#N/A</v>
      </c>
      <c r="AF114" s="60" t="e">
        <f ca="1">ROUND(VLOOKUP($L114,EnemySkills!$A$4:$K$304,3,FALSE)
+(
 ($D$4*VLOOKUP($L114,EnemySkills!$A$4:$K$304,4,FALSE))
+($F$4*VLOOKUP($L114,EnemySkills!$A$4:$K$304,5,FALSE))
+($H$4*VLOOKUP($L114,EnemySkills!$A$4:$K$304,6,FALSE))
+($I$4*VLOOKUP($L114,EnemySkills!$A$4:$K$304,7,FALSE))
)-(
 (VLOOKUP(AF$30,$A$7:$T$26,16,FALSE)*VLOOKUP($L114,EnemySkills!$A$4:$K$304,8,FALSE))
+(VLOOKUP(AF$30,$A$7:$T$26,18,FALSE)*VLOOKUP($L114,EnemySkills!$A$4:$K$304,9,FALSE))
+(VLOOKUP(AF$30,$A$7:$T$26,19,FALSE)*VLOOKUP($L114,EnemySkills!$A$4:$K$304,10,FALSE))
+(VLOOKUP(AF$30,$A$7:$T$26,20,FALSE)*VLOOKUP($L114,EnemySkills!$A$4:$K$304,11,FALSE))
),0)</f>
        <v>#N/A</v>
      </c>
    </row>
    <row r="115" spans="1:32" x14ac:dyDescent="0.25">
      <c r="A115" s="45">
        <f>Skills!A88</f>
        <v>0</v>
      </c>
      <c r="B115" s="75" t="e">
        <f>VLOOKUP($A115,Skills!$A$4:$C$304,2,FALSE)</f>
        <v>#N/A</v>
      </c>
      <c r="C115" s="75"/>
      <c r="D115" s="59" t="e">
        <f>ROUND(VLOOKUP(A115,Skills!A88:K388,3,FALSE)
+((VLOOKUP(B115,$A$7:$T$26,15,FALSE)*VLOOKUP(A115,Skills!$A$4:$K$304,4,FALSE))
+(VLOOKUP(B115,$A$7:$T$26,17,FALSE)*VLOOKUP(A115,Skills!$A$4:$K$304,5,FALSE))
+(VLOOKUP(B115,$A$7:$T$26,19,FALSE)*VLOOKUP(A115,Skills!$A$4:$K$304,6,FALSE))
+(VLOOKUP(B115,$A$7:$T110,20,FALSE)*VLOOKUP(A115,Skills!$A$4:$K$304,7,FALSE)))
-(($E$4*VLOOKUP(A115,Skills!$A$4:$K$304,8,FALSE))
+($F$4*VLOOKUP(A115,Skills!$A$4:$K$304,9,FALSE))
+($H$4*VLOOKUP(A115,Skills!$A$4:$K$304,10,FALSE))
+($I$4*VLOOKUP(A115,Skills!$A$4:$K$304,11,FALSE))),0)</f>
        <v>#N/A</v>
      </c>
      <c r="E115" s="60" t="e">
        <f t="shared" si="9"/>
        <v>#N/A</v>
      </c>
      <c r="F115" s="59" t="e">
        <f>ROUND(VLOOKUP(A115,Skills!A88:K388,3,FALSE)
+(((VLOOKUP(B115,$A$7:$T$26,15,FALSE)*1.2)*VLOOKUP(A115,Skills!$A$4:$K$304,4,FALSE))
+((VLOOKUP(B115,$A$7:$T$26,17,FALSE)*1.2)*VLOOKUP(A115,Skills!$A$4:$K$304,5,FALSE))
+(VLOOKUP(B115,$A$7:$T$26,19,FALSE)*VLOOKUP(A115,Skills!$A$4:$K$304,6,FALSE))
+(VLOOKUP(B115,$A$7:$T110,20,FALSE)*VLOOKUP(A115,Skills!$A$4:$K$304,7,FALSE)))
-(($E$4*VLOOKUP(A115,Skills!$A$4:$K$304,8,FALSE))
+($F$4*VLOOKUP(A115,Skills!$A$4:$K$304,9,FALSE))
+($H$4*VLOOKUP(A115,Skills!$A$4:$K$304,10,FALSE))
+($I$4*VLOOKUP(A115,Skills!$A$4:$K$304,11,FALSE))),0)</f>
        <v>#N/A</v>
      </c>
      <c r="G115" s="60" t="e">
        <f>ROUND(VLOOKUP(A115,Skills!A88:K388,3,FALSE)
+(((VLOOKUP(B115,$A$7:$T$26,15,FALSE)*1.4)*VLOOKUP(A115,Skills!$A$4:$K$304,4,FALSE))
+((VLOOKUP(B115,$A$7:$T$26,17,FALSE)*1.4)*VLOOKUP(A115,Skills!$A$4:$K$304,5,FALSE))
+(VLOOKUP(B115,$A$7:$T$26,19,FALSE)*VLOOKUP(A115,Skills!$A$4:$K$304,6,FALSE))
+(VLOOKUP(B115,$A$7:$T110,20,FALSE)*VLOOKUP(A115,Skills!$A$4:$K$304,7,FALSE)))
-(($E$4*VLOOKUP(A115,Skills!$A$4:$K$304,8,FALSE))
+($F$4*VLOOKUP(A115,Skills!$A$4:$K$304,9,FALSE))
+($H$4*VLOOKUP(A115,Skills!$A$4:$K$304,10,FALSE))
+($I$4*VLOOKUP(A115,Skills!$A$4:$K$304,11,FALSE))),0)</f>
        <v>#N/A</v>
      </c>
      <c r="H115" s="59" t="e">
        <f>ROUND(VLOOKUP(A115,Skills!A88:K388,3,FALSE)
+((VLOOKUP(B115,$A$7:$T$26,15,FALSE)*VLOOKUP(A115,Skills!$A$4:$K$304,4,FALSE))
+(VLOOKUP(B115,$A$7:$T$26,17,FALSE)*VLOOKUP(A115,Skills!$A$4:$K$304,5,FALSE))
+(VLOOKUP(B115,$A$7:$T$26,19,FALSE)*VLOOKUP(A115,Skills!$A$4:$K$304,6,FALSE))
+(VLOOKUP(B115,$A$7:$T110,20,FALSE)*VLOOKUP(A115,Skills!$A$4:$K$304,7,FALSE)))
-((($E$4*1.2)*VLOOKUP(A115,Skills!$A$4:$K$304,8,FALSE))
+(($F$4*1.2)*VLOOKUP(A115,Skills!$A$4:$K$304,9,FALSE))
+($H$4*VLOOKUP(A115,Skills!$A$4:$K$304,10,FALSE))
+($I$4*VLOOKUP(A115,Skills!$A$4:$K$304,11,FALSE))),0)</f>
        <v>#N/A</v>
      </c>
      <c r="I115" s="61" t="e">
        <f>ROUND(VLOOKUP(A115,Skills!A88:K388,3,FALSE)
+((VLOOKUP(B115,$A$7:$T$26,15,FALSE)*VLOOKUP(A115,Skills!$A$4:$K$304,4,FALSE))
+(VLOOKUP(B115,$A$7:$T$26,17,FALSE)*VLOOKUP(A115,Skills!$A$4:$K$304,5,FALSE))
+(VLOOKUP(B115,$A$7:$T$26,19,FALSE)*VLOOKUP(A115,Skills!$A$4:$K$304,6,FALSE))
+(VLOOKUP(B115,$A$7:$T110,20,FALSE)*VLOOKUP(A115,Skills!$A$4:$K$304,7,FALSE)))
-((($E$4*1.4)*VLOOKUP(A115,Skills!$A$4:$K$304,8,FALSE))
+(($F$4*1.4)*VLOOKUP(A115,Skills!$A$4:$K$304,9,FALSE))
+($H$4*VLOOKUP(A115,Skills!$A$4:$K$304,10,FALSE))
+($I$4*VLOOKUP(A115,Skills!$A$4:$K$304,11,FALSE))),0)</f>
        <v>#N/A</v>
      </c>
      <c r="K115" s="68"/>
      <c r="L115" s="45">
        <f>EnemySkills!A88</f>
        <v>0</v>
      </c>
      <c r="M115" s="60" t="e">
        <f ca="1">ROUND(VLOOKUP($L115,EnemySkills!$A$4:$K$304,3,FALSE)
+(
 ($D$4*VLOOKUP($L115,EnemySkills!$A$4:$K$304,4,FALSE))
+($F$4*VLOOKUP($L115,EnemySkills!$A$4:$K$304,5,FALSE))
+($H$4*VLOOKUP($L115,EnemySkills!$A$4:$K$304,6,FALSE))
+($I$4*VLOOKUP($L115,EnemySkills!$A$4:$K$304,7,FALSE))
)-(
 (VLOOKUP(M$30,$A$7:$T$26,16,FALSE)*VLOOKUP($L115,EnemySkills!$A$4:$K$304,8,FALSE))
+(VLOOKUP(M$30,$A$7:$T$26,18,FALSE)*VLOOKUP($L115,EnemySkills!$A$4:$K$304,9,FALSE))
+(VLOOKUP(M$30,$A$7:$T$26,19,FALSE)*VLOOKUP($L115,EnemySkills!$A$4:$K$304,10,FALSE))
+(VLOOKUP(M$30,$A$7:$T$26,20,FALSE)*VLOOKUP($L115,EnemySkills!$A$4:$K$304,11,FALSE))
),0)</f>
        <v>#N/A</v>
      </c>
      <c r="N115" s="60" t="e">
        <f ca="1">ROUND(VLOOKUP($L115,EnemySkills!$A$4:$K$304,3,FALSE)
+(
 ($D$4*VLOOKUP($L115,EnemySkills!$A$4:$K$304,4,FALSE))
+($F$4*VLOOKUP($L115,EnemySkills!$A$4:$K$304,5,FALSE))
+($H$4*VLOOKUP($L115,EnemySkills!$A$4:$K$304,6,FALSE))
+($I$4*VLOOKUP($L115,EnemySkills!$A$4:$K$304,7,FALSE))
)-(
 (VLOOKUP(N$30,$A$7:$T$26,16,FALSE)*VLOOKUP($L115,EnemySkills!$A$4:$K$304,8,FALSE))
+(VLOOKUP(N$30,$A$7:$T$26,18,FALSE)*VLOOKUP($L115,EnemySkills!$A$4:$K$304,9,FALSE))
+(VLOOKUP(N$30,$A$7:$T$26,19,FALSE)*VLOOKUP($L115,EnemySkills!$A$4:$K$304,10,FALSE))
+(VLOOKUP(N$30,$A$7:$T$26,20,FALSE)*VLOOKUP($L115,EnemySkills!$A$4:$K$304,11,FALSE))
),0)</f>
        <v>#N/A</v>
      </c>
      <c r="O115" s="60" t="e">
        <f ca="1">ROUND(VLOOKUP($L115,EnemySkills!$A$4:$K$304,3,FALSE)
+(
 ($D$4*VLOOKUP($L115,EnemySkills!$A$4:$K$304,4,FALSE))
+($F$4*VLOOKUP($L115,EnemySkills!$A$4:$K$304,5,FALSE))
+($H$4*VLOOKUP($L115,EnemySkills!$A$4:$K$304,6,FALSE))
+($I$4*VLOOKUP($L115,EnemySkills!$A$4:$K$304,7,FALSE))
)-(
 (VLOOKUP(O$30,$A$7:$T$26,16,FALSE)*VLOOKUP($L115,EnemySkills!$A$4:$K$304,8,FALSE))
+(VLOOKUP(O$30,$A$7:$T$26,18,FALSE)*VLOOKUP($L115,EnemySkills!$A$4:$K$304,9,FALSE))
+(VLOOKUP(O$30,$A$7:$T$26,19,FALSE)*VLOOKUP($L115,EnemySkills!$A$4:$K$304,10,FALSE))
+(VLOOKUP(O$30,$A$7:$T$26,20,FALSE)*VLOOKUP($L115,EnemySkills!$A$4:$K$304,11,FALSE))
),0)</f>
        <v>#N/A</v>
      </c>
      <c r="P115" s="60" t="e">
        <f ca="1">ROUND(VLOOKUP($L115,EnemySkills!$A$4:$K$304,3,FALSE)
+(
 ($D$4*VLOOKUP($L115,EnemySkills!$A$4:$K$304,4,FALSE))
+($F$4*VLOOKUP($L115,EnemySkills!$A$4:$K$304,5,FALSE))
+($H$4*VLOOKUP($L115,EnemySkills!$A$4:$K$304,6,FALSE))
+($I$4*VLOOKUP($L115,EnemySkills!$A$4:$K$304,7,FALSE))
)-(
 (VLOOKUP(P$30,$A$7:$T$26,16,FALSE)*VLOOKUP($L115,EnemySkills!$A$4:$K$304,8,FALSE))
+(VLOOKUP(P$30,$A$7:$T$26,18,FALSE)*VLOOKUP($L115,EnemySkills!$A$4:$K$304,9,FALSE))
+(VLOOKUP(P$30,$A$7:$T$26,19,FALSE)*VLOOKUP($L115,EnemySkills!$A$4:$K$304,10,FALSE))
+(VLOOKUP(P$30,$A$7:$T$26,20,FALSE)*VLOOKUP($L115,EnemySkills!$A$4:$K$304,11,FALSE))
),0)</f>
        <v>#N/A</v>
      </c>
      <c r="Q115" s="60" t="e">
        <f ca="1">ROUND(VLOOKUP($L115,EnemySkills!$A$4:$K$304,3,FALSE)
+(
 ($D$4*VLOOKUP($L115,EnemySkills!$A$4:$K$304,4,FALSE))
+($F$4*VLOOKUP($L115,EnemySkills!$A$4:$K$304,5,FALSE))
+($H$4*VLOOKUP($L115,EnemySkills!$A$4:$K$304,6,FALSE))
+($I$4*VLOOKUP($L115,EnemySkills!$A$4:$K$304,7,FALSE))
)-(
 (VLOOKUP(Q$30,$A$7:$T$26,16,FALSE)*VLOOKUP($L115,EnemySkills!$A$4:$K$304,8,FALSE))
+(VLOOKUP(Q$30,$A$7:$T$26,18,FALSE)*VLOOKUP($L115,EnemySkills!$A$4:$K$304,9,FALSE))
+(VLOOKUP(Q$30,$A$7:$T$26,19,FALSE)*VLOOKUP($L115,EnemySkills!$A$4:$K$304,10,FALSE))
+(VLOOKUP(Q$30,$A$7:$T$26,20,FALSE)*VLOOKUP($L115,EnemySkills!$A$4:$K$304,11,FALSE))
),0)</f>
        <v>#N/A</v>
      </c>
      <c r="R115" s="60" t="e">
        <f ca="1">ROUND(VLOOKUP($L115,EnemySkills!$A$4:$K$304,3,FALSE)
+(
 ($D$4*VLOOKUP($L115,EnemySkills!$A$4:$K$304,4,FALSE))
+($F$4*VLOOKUP($L115,EnemySkills!$A$4:$K$304,5,FALSE))
+($H$4*VLOOKUP($L115,EnemySkills!$A$4:$K$304,6,FALSE))
+($I$4*VLOOKUP($L115,EnemySkills!$A$4:$K$304,7,FALSE))
)-(
 (VLOOKUP(R$30,$A$7:$T$26,16,FALSE)*VLOOKUP($L115,EnemySkills!$A$4:$K$304,8,FALSE))
+(VLOOKUP(R$30,$A$7:$T$26,18,FALSE)*VLOOKUP($L115,EnemySkills!$A$4:$K$304,9,FALSE))
+(VLOOKUP(R$30,$A$7:$T$26,19,FALSE)*VLOOKUP($L115,EnemySkills!$A$4:$K$304,10,FALSE))
+(VLOOKUP(R$30,$A$7:$T$26,20,FALSE)*VLOOKUP($L115,EnemySkills!$A$4:$K$304,11,FALSE))
),0)</f>
        <v>#N/A</v>
      </c>
      <c r="S115" s="60" t="e">
        <f ca="1">ROUND(VLOOKUP($L115,EnemySkills!$A$4:$K$304,3,FALSE)
+(
 ($D$4*VLOOKUP($L115,EnemySkills!$A$4:$K$304,4,FALSE))
+($F$4*VLOOKUP($L115,EnemySkills!$A$4:$K$304,5,FALSE))
+($H$4*VLOOKUP($L115,EnemySkills!$A$4:$K$304,6,FALSE))
+($I$4*VLOOKUP($L115,EnemySkills!$A$4:$K$304,7,FALSE))
)-(
 (VLOOKUP(S$30,$A$7:$T$26,16,FALSE)*VLOOKUP($L115,EnemySkills!$A$4:$K$304,8,FALSE))
+(VLOOKUP(S$30,$A$7:$T$26,18,FALSE)*VLOOKUP($L115,EnemySkills!$A$4:$K$304,9,FALSE))
+(VLOOKUP(S$30,$A$7:$T$26,19,FALSE)*VLOOKUP($L115,EnemySkills!$A$4:$K$304,10,FALSE))
+(VLOOKUP(S$30,$A$7:$T$26,20,FALSE)*VLOOKUP($L115,EnemySkills!$A$4:$K$304,11,FALSE))
),0)</f>
        <v>#N/A</v>
      </c>
      <c r="T115" s="60" t="e">
        <f ca="1">ROUND(VLOOKUP($L115,EnemySkills!$A$4:$K$304,3,FALSE)
+(
 ($D$4*VLOOKUP($L115,EnemySkills!$A$4:$K$304,4,FALSE))
+($F$4*VLOOKUP($L115,EnemySkills!$A$4:$K$304,5,FALSE))
+($H$4*VLOOKUP($L115,EnemySkills!$A$4:$K$304,6,FALSE))
+($I$4*VLOOKUP($L115,EnemySkills!$A$4:$K$304,7,FALSE))
)-(
 (VLOOKUP(T$30,$A$7:$T$26,16,FALSE)*VLOOKUP($L115,EnemySkills!$A$4:$K$304,8,FALSE))
+(VLOOKUP(T$30,$A$7:$T$26,18,FALSE)*VLOOKUP($L115,EnemySkills!$A$4:$K$304,9,FALSE))
+(VLOOKUP(T$30,$A$7:$T$26,19,FALSE)*VLOOKUP($L115,EnemySkills!$A$4:$K$304,10,FALSE))
+(VLOOKUP(T$30,$A$7:$T$26,20,FALSE)*VLOOKUP($L115,EnemySkills!$A$4:$K$304,11,FALSE))
),0)</f>
        <v>#N/A</v>
      </c>
      <c r="U115" s="60" t="e">
        <f ca="1">ROUND(VLOOKUP($L115,EnemySkills!$A$4:$K$304,3,FALSE)
+(
 ($D$4*VLOOKUP($L115,EnemySkills!$A$4:$K$304,4,FALSE))
+($F$4*VLOOKUP($L115,EnemySkills!$A$4:$K$304,5,FALSE))
+($H$4*VLOOKUP($L115,EnemySkills!$A$4:$K$304,6,FALSE))
+($I$4*VLOOKUP($L115,EnemySkills!$A$4:$K$304,7,FALSE))
)-(
 (VLOOKUP(U$30,$A$7:$T$26,16,FALSE)*VLOOKUP($L115,EnemySkills!$A$4:$K$304,8,FALSE))
+(VLOOKUP(U$30,$A$7:$T$26,18,FALSE)*VLOOKUP($L115,EnemySkills!$A$4:$K$304,9,FALSE))
+(VLOOKUP(U$30,$A$7:$T$26,19,FALSE)*VLOOKUP($L115,EnemySkills!$A$4:$K$304,10,FALSE))
+(VLOOKUP(U$30,$A$7:$T$26,20,FALSE)*VLOOKUP($L115,EnemySkills!$A$4:$K$304,11,FALSE))
),0)</f>
        <v>#N/A</v>
      </c>
      <c r="V115" s="60" t="e">
        <f ca="1">ROUND(VLOOKUP($L115,EnemySkills!$A$4:$K$304,3,FALSE)
+(
 ($D$4*VLOOKUP($L115,EnemySkills!$A$4:$K$304,4,FALSE))
+($F$4*VLOOKUP($L115,EnemySkills!$A$4:$K$304,5,FALSE))
+($H$4*VLOOKUP($L115,EnemySkills!$A$4:$K$304,6,FALSE))
+($I$4*VLOOKUP($L115,EnemySkills!$A$4:$K$304,7,FALSE))
)-(
 (VLOOKUP(V$30,$A$7:$T$26,16,FALSE)*VLOOKUP($L115,EnemySkills!$A$4:$K$304,8,FALSE))
+(VLOOKUP(V$30,$A$7:$T$26,18,FALSE)*VLOOKUP($L115,EnemySkills!$A$4:$K$304,9,FALSE))
+(VLOOKUP(V$30,$A$7:$T$26,19,FALSE)*VLOOKUP($L115,EnemySkills!$A$4:$K$304,10,FALSE))
+(VLOOKUP(V$30,$A$7:$T$26,20,FALSE)*VLOOKUP($L115,EnemySkills!$A$4:$K$304,11,FALSE))
),0)</f>
        <v>#N/A</v>
      </c>
      <c r="W115" s="60" t="e">
        <f ca="1">ROUND(VLOOKUP($L115,EnemySkills!$A$4:$K$304,3,FALSE)
+(
 ($D$4*VLOOKUP($L115,EnemySkills!$A$4:$K$304,4,FALSE))
+($F$4*VLOOKUP($L115,EnemySkills!$A$4:$K$304,5,FALSE))
+($H$4*VLOOKUP($L115,EnemySkills!$A$4:$K$304,6,FALSE))
+($I$4*VLOOKUP($L115,EnemySkills!$A$4:$K$304,7,FALSE))
)-(
 (VLOOKUP(W$30,$A$7:$T$26,16,FALSE)*VLOOKUP($L115,EnemySkills!$A$4:$K$304,8,FALSE))
+(VLOOKUP(W$30,$A$7:$T$26,18,FALSE)*VLOOKUP($L115,EnemySkills!$A$4:$K$304,9,FALSE))
+(VLOOKUP(W$30,$A$7:$T$26,19,FALSE)*VLOOKUP($L115,EnemySkills!$A$4:$K$304,10,FALSE))
+(VLOOKUP(W$30,$A$7:$T$26,20,FALSE)*VLOOKUP($L115,EnemySkills!$A$4:$K$304,11,FALSE))
),0)</f>
        <v>#N/A</v>
      </c>
      <c r="X115" s="60" t="e">
        <f ca="1">ROUND(VLOOKUP($L115,EnemySkills!$A$4:$K$304,3,FALSE)
+(
 ($D$4*VLOOKUP($L115,EnemySkills!$A$4:$K$304,4,FALSE))
+($F$4*VLOOKUP($L115,EnemySkills!$A$4:$K$304,5,FALSE))
+($H$4*VLOOKUP($L115,EnemySkills!$A$4:$K$304,6,FALSE))
+($I$4*VLOOKUP($L115,EnemySkills!$A$4:$K$304,7,FALSE))
)-(
 (VLOOKUP(X$30,$A$7:$T$26,16,FALSE)*VLOOKUP($L115,EnemySkills!$A$4:$K$304,8,FALSE))
+(VLOOKUP(X$30,$A$7:$T$26,18,FALSE)*VLOOKUP($L115,EnemySkills!$A$4:$K$304,9,FALSE))
+(VLOOKUP(X$30,$A$7:$T$26,19,FALSE)*VLOOKUP($L115,EnemySkills!$A$4:$K$304,10,FALSE))
+(VLOOKUP(X$30,$A$7:$T$26,20,FALSE)*VLOOKUP($L115,EnemySkills!$A$4:$K$304,11,FALSE))
),0)</f>
        <v>#N/A</v>
      </c>
      <c r="Y115" s="60" t="e">
        <f ca="1">ROUND(VLOOKUP($L115,EnemySkills!$A$4:$K$304,3,FALSE)
+(
 ($D$4*VLOOKUP($L115,EnemySkills!$A$4:$K$304,4,FALSE))
+($F$4*VLOOKUP($L115,EnemySkills!$A$4:$K$304,5,FALSE))
+($H$4*VLOOKUP($L115,EnemySkills!$A$4:$K$304,6,FALSE))
+($I$4*VLOOKUP($L115,EnemySkills!$A$4:$K$304,7,FALSE))
)-(
 (VLOOKUP(Y$30,$A$7:$T$26,16,FALSE)*VLOOKUP($L115,EnemySkills!$A$4:$K$304,8,FALSE))
+(VLOOKUP(Y$30,$A$7:$T$26,18,FALSE)*VLOOKUP($L115,EnemySkills!$A$4:$K$304,9,FALSE))
+(VLOOKUP(Y$30,$A$7:$T$26,19,FALSE)*VLOOKUP($L115,EnemySkills!$A$4:$K$304,10,FALSE))
+(VLOOKUP(Y$30,$A$7:$T$26,20,FALSE)*VLOOKUP($L115,EnemySkills!$A$4:$K$304,11,FALSE))
),0)</f>
        <v>#N/A</v>
      </c>
      <c r="Z115" s="60" t="e">
        <f ca="1">ROUND(VLOOKUP($L115,EnemySkills!$A$4:$K$304,3,FALSE)
+(
 ($D$4*VLOOKUP($L115,EnemySkills!$A$4:$K$304,4,FALSE))
+($F$4*VLOOKUP($L115,EnemySkills!$A$4:$K$304,5,FALSE))
+($H$4*VLOOKUP($L115,EnemySkills!$A$4:$K$304,6,FALSE))
+($I$4*VLOOKUP($L115,EnemySkills!$A$4:$K$304,7,FALSE))
)-(
 (VLOOKUP(Z$30,$A$7:$T$26,16,FALSE)*VLOOKUP($L115,EnemySkills!$A$4:$K$304,8,FALSE))
+(VLOOKUP(Z$30,$A$7:$T$26,18,FALSE)*VLOOKUP($L115,EnemySkills!$A$4:$K$304,9,FALSE))
+(VLOOKUP(Z$30,$A$7:$T$26,19,FALSE)*VLOOKUP($L115,EnemySkills!$A$4:$K$304,10,FALSE))
+(VLOOKUP(Z$30,$A$7:$T$26,20,FALSE)*VLOOKUP($L115,EnemySkills!$A$4:$K$304,11,FALSE))
),0)</f>
        <v>#N/A</v>
      </c>
      <c r="AA115" s="60" t="e">
        <f ca="1">ROUND(VLOOKUP($L115,EnemySkills!$A$4:$K$304,3,FALSE)
+(
 ($D$4*VLOOKUP($L115,EnemySkills!$A$4:$K$304,4,FALSE))
+($F$4*VLOOKUP($L115,EnemySkills!$A$4:$K$304,5,FALSE))
+($H$4*VLOOKUP($L115,EnemySkills!$A$4:$K$304,6,FALSE))
+($I$4*VLOOKUP($L115,EnemySkills!$A$4:$K$304,7,FALSE))
)-(
 (VLOOKUP(AA$30,$A$7:$T$26,16,FALSE)*VLOOKUP($L115,EnemySkills!$A$4:$K$304,8,FALSE))
+(VLOOKUP(AA$30,$A$7:$T$26,18,FALSE)*VLOOKUP($L115,EnemySkills!$A$4:$K$304,9,FALSE))
+(VLOOKUP(AA$30,$A$7:$T$26,19,FALSE)*VLOOKUP($L115,EnemySkills!$A$4:$K$304,10,FALSE))
+(VLOOKUP(AA$30,$A$7:$T$26,20,FALSE)*VLOOKUP($L115,EnemySkills!$A$4:$K$304,11,FALSE))
),0)</f>
        <v>#N/A</v>
      </c>
      <c r="AB115" s="60" t="e">
        <f ca="1">ROUND(VLOOKUP($L115,EnemySkills!$A$4:$K$304,3,FALSE)
+(
 ($D$4*VLOOKUP($L115,EnemySkills!$A$4:$K$304,4,FALSE))
+($F$4*VLOOKUP($L115,EnemySkills!$A$4:$K$304,5,FALSE))
+($H$4*VLOOKUP($L115,EnemySkills!$A$4:$K$304,6,FALSE))
+($I$4*VLOOKUP($L115,EnemySkills!$A$4:$K$304,7,FALSE))
)-(
 (VLOOKUP(AB$30,$A$7:$T$26,16,FALSE)*VLOOKUP($L115,EnemySkills!$A$4:$K$304,8,FALSE))
+(VLOOKUP(AB$30,$A$7:$T$26,18,FALSE)*VLOOKUP($L115,EnemySkills!$A$4:$K$304,9,FALSE))
+(VLOOKUP(AB$30,$A$7:$T$26,19,FALSE)*VLOOKUP($L115,EnemySkills!$A$4:$K$304,10,FALSE))
+(VLOOKUP(AB$30,$A$7:$T$26,20,FALSE)*VLOOKUP($L115,EnemySkills!$A$4:$K$304,11,FALSE))
),0)</f>
        <v>#N/A</v>
      </c>
      <c r="AC115" s="60" t="e">
        <f ca="1">ROUND(VLOOKUP($L115,EnemySkills!$A$4:$K$304,3,FALSE)
+(
 ($D$4*VLOOKUP($L115,EnemySkills!$A$4:$K$304,4,FALSE))
+($F$4*VLOOKUP($L115,EnemySkills!$A$4:$K$304,5,FALSE))
+($H$4*VLOOKUP($L115,EnemySkills!$A$4:$K$304,6,FALSE))
+($I$4*VLOOKUP($L115,EnemySkills!$A$4:$K$304,7,FALSE))
)-(
 (VLOOKUP(AC$30,$A$7:$T$26,16,FALSE)*VLOOKUP($L115,EnemySkills!$A$4:$K$304,8,FALSE))
+(VLOOKUP(AC$30,$A$7:$T$26,18,FALSE)*VLOOKUP($L115,EnemySkills!$A$4:$K$304,9,FALSE))
+(VLOOKUP(AC$30,$A$7:$T$26,19,FALSE)*VLOOKUP($L115,EnemySkills!$A$4:$K$304,10,FALSE))
+(VLOOKUP(AC$30,$A$7:$T$26,20,FALSE)*VLOOKUP($L115,EnemySkills!$A$4:$K$304,11,FALSE))
),0)</f>
        <v>#N/A</v>
      </c>
      <c r="AD115" s="60" t="e">
        <f ca="1">ROUND(VLOOKUP($L115,EnemySkills!$A$4:$K$304,3,FALSE)
+(
 ($D$4*VLOOKUP($L115,EnemySkills!$A$4:$K$304,4,FALSE))
+($F$4*VLOOKUP($L115,EnemySkills!$A$4:$K$304,5,FALSE))
+($H$4*VLOOKUP($L115,EnemySkills!$A$4:$K$304,6,FALSE))
+($I$4*VLOOKUP($L115,EnemySkills!$A$4:$K$304,7,FALSE))
)-(
 (VLOOKUP(AD$30,$A$7:$T$26,16,FALSE)*VLOOKUP($L115,EnemySkills!$A$4:$K$304,8,FALSE))
+(VLOOKUP(AD$30,$A$7:$T$26,18,FALSE)*VLOOKUP($L115,EnemySkills!$A$4:$K$304,9,FALSE))
+(VLOOKUP(AD$30,$A$7:$T$26,19,FALSE)*VLOOKUP($L115,EnemySkills!$A$4:$K$304,10,FALSE))
+(VLOOKUP(AD$30,$A$7:$T$26,20,FALSE)*VLOOKUP($L115,EnemySkills!$A$4:$K$304,11,FALSE))
),0)</f>
        <v>#N/A</v>
      </c>
      <c r="AE115" s="60" t="e">
        <f ca="1">ROUND(VLOOKUP($L115,EnemySkills!$A$4:$K$304,3,FALSE)
+(
 ($D$4*VLOOKUP($L115,EnemySkills!$A$4:$K$304,4,FALSE))
+($F$4*VLOOKUP($L115,EnemySkills!$A$4:$K$304,5,FALSE))
+($H$4*VLOOKUP($L115,EnemySkills!$A$4:$K$304,6,FALSE))
+($I$4*VLOOKUP($L115,EnemySkills!$A$4:$K$304,7,FALSE))
)-(
 (VLOOKUP(AE$30,$A$7:$T$26,16,FALSE)*VLOOKUP($L115,EnemySkills!$A$4:$K$304,8,FALSE))
+(VLOOKUP(AE$30,$A$7:$T$26,18,FALSE)*VLOOKUP($L115,EnemySkills!$A$4:$K$304,9,FALSE))
+(VLOOKUP(AE$30,$A$7:$T$26,19,FALSE)*VLOOKUP($L115,EnemySkills!$A$4:$K$304,10,FALSE))
+(VLOOKUP(AE$30,$A$7:$T$26,20,FALSE)*VLOOKUP($L115,EnemySkills!$A$4:$K$304,11,FALSE))
),0)</f>
        <v>#N/A</v>
      </c>
      <c r="AF115" s="60" t="e">
        <f ca="1">ROUND(VLOOKUP($L115,EnemySkills!$A$4:$K$304,3,FALSE)
+(
 ($D$4*VLOOKUP($L115,EnemySkills!$A$4:$K$304,4,FALSE))
+($F$4*VLOOKUP($L115,EnemySkills!$A$4:$K$304,5,FALSE))
+($H$4*VLOOKUP($L115,EnemySkills!$A$4:$K$304,6,FALSE))
+($I$4*VLOOKUP($L115,EnemySkills!$A$4:$K$304,7,FALSE))
)-(
 (VLOOKUP(AF$30,$A$7:$T$26,16,FALSE)*VLOOKUP($L115,EnemySkills!$A$4:$K$304,8,FALSE))
+(VLOOKUP(AF$30,$A$7:$T$26,18,FALSE)*VLOOKUP($L115,EnemySkills!$A$4:$K$304,9,FALSE))
+(VLOOKUP(AF$30,$A$7:$T$26,19,FALSE)*VLOOKUP($L115,EnemySkills!$A$4:$K$304,10,FALSE))
+(VLOOKUP(AF$30,$A$7:$T$26,20,FALSE)*VLOOKUP($L115,EnemySkills!$A$4:$K$304,11,FALSE))
),0)</f>
        <v>#N/A</v>
      </c>
    </row>
    <row r="116" spans="1:32" x14ac:dyDescent="0.25">
      <c r="A116" s="45">
        <f>Skills!A89</f>
        <v>0</v>
      </c>
      <c r="B116" s="75" t="e">
        <f>VLOOKUP($A116,Skills!$A$4:$C$304,2,FALSE)</f>
        <v>#N/A</v>
      </c>
      <c r="C116" s="75"/>
      <c r="D116" s="59" t="e">
        <f>ROUND(VLOOKUP(A116,Skills!A89:K389,3,FALSE)
+((VLOOKUP(B116,$A$7:$T$26,15,FALSE)*VLOOKUP(A116,Skills!$A$4:$K$304,4,FALSE))
+(VLOOKUP(B116,$A$7:$T$26,17,FALSE)*VLOOKUP(A116,Skills!$A$4:$K$304,5,FALSE))
+(VLOOKUP(B116,$A$7:$T$26,19,FALSE)*VLOOKUP(A116,Skills!$A$4:$K$304,6,FALSE))
+(VLOOKUP(B116,$A$7:$T111,20,FALSE)*VLOOKUP(A116,Skills!$A$4:$K$304,7,FALSE)))
-(($E$4*VLOOKUP(A116,Skills!$A$4:$K$304,8,FALSE))
+($F$4*VLOOKUP(A116,Skills!$A$4:$K$304,9,FALSE))
+($H$4*VLOOKUP(A116,Skills!$A$4:$K$304,10,FALSE))
+($I$4*VLOOKUP(A116,Skills!$A$4:$K$304,11,FALSE))),0)</f>
        <v>#N/A</v>
      </c>
      <c r="E116" s="60" t="e">
        <f t="shared" si="9"/>
        <v>#N/A</v>
      </c>
      <c r="F116" s="59" t="e">
        <f>ROUND(VLOOKUP(A116,Skills!A89:K389,3,FALSE)
+(((VLOOKUP(B116,$A$7:$T$26,15,FALSE)*1.2)*VLOOKUP(A116,Skills!$A$4:$K$304,4,FALSE))
+((VLOOKUP(B116,$A$7:$T$26,17,FALSE)*1.2)*VLOOKUP(A116,Skills!$A$4:$K$304,5,FALSE))
+(VLOOKUP(B116,$A$7:$T$26,19,FALSE)*VLOOKUP(A116,Skills!$A$4:$K$304,6,FALSE))
+(VLOOKUP(B116,$A$7:$T111,20,FALSE)*VLOOKUP(A116,Skills!$A$4:$K$304,7,FALSE)))
-(($E$4*VLOOKUP(A116,Skills!$A$4:$K$304,8,FALSE))
+($F$4*VLOOKUP(A116,Skills!$A$4:$K$304,9,FALSE))
+($H$4*VLOOKUP(A116,Skills!$A$4:$K$304,10,FALSE))
+($I$4*VLOOKUP(A116,Skills!$A$4:$K$304,11,FALSE))),0)</f>
        <v>#N/A</v>
      </c>
      <c r="G116" s="60" t="e">
        <f>ROUND(VLOOKUP(A116,Skills!A89:K389,3,FALSE)
+(((VLOOKUP(B116,$A$7:$T$26,15,FALSE)*1.4)*VLOOKUP(A116,Skills!$A$4:$K$304,4,FALSE))
+((VLOOKUP(B116,$A$7:$T$26,17,FALSE)*1.4)*VLOOKUP(A116,Skills!$A$4:$K$304,5,FALSE))
+(VLOOKUP(B116,$A$7:$T$26,19,FALSE)*VLOOKUP(A116,Skills!$A$4:$K$304,6,FALSE))
+(VLOOKUP(B116,$A$7:$T111,20,FALSE)*VLOOKUP(A116,Skills!$A$4:$K$304,7,FALSE)))
-(($E$4*VLOOKUP(A116,Skills!$A$4:$K$304,8,FALSE))
+($F$4*VLOOKUP(A116,Skills!$A$4:$K$304,9,FALSE))
+($H$4*VLOOKUP(A116,Skills!$A$4:$K$304,10,FALSE))
+($I$4*VLOOKUP(A116,Skills!$A$4:$K$304,11,FALSE))),0)</f>
        <v>#N/A</v>
      </c>
      <c r="H116" s="59" t="e">
        <f>ROUND(VLOOKUP(A116,Skills!A89:K389,3,FALSE)
+((VLOOKUP(B116,$A$7:$T$26,15,FALSE)*VLOOKUP(A116,Skills!$A$4:$K$304,4,FALSE))
+(VLOOKUP(B116,$A$7:$T$26,17,FALSE)*VLOOKUP(A116,Skills!$A$4:$K$304,5,FALSE))
+(VLOOKUP(B116,$A$7:$T$26,19,FALSE)*VLOOKUP(A116,Skills!$A$4:$K$304,6,FALSE))
+(VLOOKUP(B116,$A$7:$T111,20,FALSE)*VLOOKUP(A116,Skills!$A$4:$K$304,7,FALSE)))
-((($E$4*1.2)*VLOOKUP(A116,Skills!$A$4:$K$304,8,FALSE))
+(($F$4*1.2)*VLOOKUP(A116,Skills!$A$4:$K$304,9,FALSE))
+($H$4*VLOOKUP(A116,Skills!$A$4:$K$304,10,FALSE))
+($I$4*VLOOKUP(A116,Skills!$A$4:$K$304,11,FALSE))),0)</f>
        <v>#N/A</v>
      </c>
      <c r="I116" s="61" t="e">
        <f>ROUND(VLOOKUP(A116,Skills!A89:K389,3,FALSE)
+((VLOOKUP(B116,$A$7:$T$26,15,FALSE)*VLOOKUP(A116,Skills!$A$4:$K$304,4,FALSE))
+(VLOOKUP(B116,$A$7:$T$26,17,FALSE)*VLOOKUP(A116,Skills!$A$4:$K$304,5,FALSE))
+(VLOOKUP(B116,$A$7:$T$26,19,FALSE)*VLOOKUP(A116,Skills!$A$4:$K$304,6,FALSE))
+(VLOOKUP(B116,$A$7:$T111,20,FALSE)*VLOOKUP(A116,Skills!$A$4:$K$304,7,FALSE)))
-((($E$4*1.4)*VLOOKUP(A116,Skills!$A$4:$K$304,8,FALSE))
+(($F$4*1.4)*VLOOKUP(A116,Skills!$A$4:$K$304,9,FALSE))
+($H$4*VLOOKUP(A116,Skills!$A$4:$K$304,10,FALSE))
+($I$4*VLOOKUP(A116,Skills!$A$4:$K$304,11,FALSE))),0)</f>
        <v>#N/A</v>
      </c>
      <c r="K116" s="68"/>
      <c r="L116" s="45">
        <f>EnemySkills!A89</f>
        <v>0</v>
      </c>
      <c r="M116" s="60" t="e">
        <f ca="1">ROUND(VLOOKUP($L116,EnemySkills!$A$4:$K$304,3,FALSE)
+(
 ($D$4*VLOOKUP($L116,EnemySkills!$A$4:$K$304,4,FALSE))
+($F$4*VLOOKUP($L116,EnemySkills!$A$4:$K$304,5,FALSE))
+($H$4*VLOOKUP($L116,EnemySkills!$A$4:$K$304,6,FALSE))
+($I$4*VLOOKUP($L116,EnemySkills!$A$4:$K$304,7,FALSE))
)-(
 (VLOOKUP(M$30,$A$7:$T$26,16,FALSE)*VLOOKUP($L116,EnemySkills!$A$4:$K$304,8,FALSE))
+(VLOOKUP(M$30,$A$7:$T$26,18,FALSE)*VLOOKUP($L116,EnemySkills!$A$4:$K$304,9,FALSE))
+(VLOOKUP(M$30,$A$7:$T$26,19,FALSE)*VLOOKUP($L116,EnemySkills!$A$4:$K$304,10,FALSE))
+(VLOOKUP(M$30,$A$7:$T$26,20,FALSE)*VLOOKUP($L116,EnemySkills!$A$4:$K$304,11,FALSE))
),0)</f>
        <v>#N/A</v>
      </c>
      <c r="N116" s="60" t="e">
        <f ca="1">ROUND(VLOOKUP($L116,EnemySkills!$A$4:$K$304,3,FALSE)
+(
 ($D$4*VLOOKUP($L116,EnemySkills!$A$4:$K$304,4,FALSE))
+($F$4*VLOOKUP($L116,EnemySkills!$A$4:$K$304,5,FALSE))
+($H$4*VLOOKUP($L116,EnemySkills!$A$4:$K$304,6,FALSE))
+($I$4*VLOOKUP($L116,EnemySkills!$A$4:$K$304,7,FALSE))
)-(
 (VLOOKUP(N$30,$A$7:$T$26,16,FALSE)*VLOOKUP($L116,EnemySkills!$A$4:$K$304,8,FALSE))
+(VLOOKUP(N$30,$A$7:$T$26,18,FALSE)*VLOOKUP($L116,EnemySkills!$A$4:$K$304,9,FALSE))
+(VLOOKUP(N$30,$A$7:$T$26,19,FALSE)*VLOOKUP($L116,EnemySkills!$A$4:$K$304,10,FALSE))
+(VLOOKUP(N$30,$A$7:$T$26,20,FALSE)*VLOOKUP($L116,EnemySkills!$A$4:$K$304,11,FALSE))
),0)</f>
        <v>#N/A</v>
      </c>
      <c r="O116" s="60" t="e">
        <f ca="1">ROUND(VLOOKUP($L116,EnemySkills!$A$4:$K$304,3,FALSE)
+(
 ($D$4*VLOOKUP($L116,EnemySkills!$A$4:$K$304,4,FALSE))
+($F$4*VLOOKUP($L116,EnemySkills!$A$4:$K$304,5,FALSE))
+($H$4*VLOOKUP($L116,EnemySkills!$A$4:$K$304,6,FALSE))
+($I$4*VLOOKUP($L116,EnemySkills!$A$4:$K$304,7,FALSE))
)-(
 (VLOOKUP(O$30,$A$7:$T$26,16,FALSE)*VLOOKUP($L116,EnemySkills!$A$4:$K$304,8,FALSE))
+(VLOOKUP(O$30,$A$7:$T$26,18,FALSE)*VLOOKUP($L116,EnemySkills!$A$4:$K$304,9,FALSE))
+(VLOOKUP(O$30,$A$7:$T$26,19,FALSE)*VLOOKUP($L116,EnemySkills!$A$4:$K$304,10,FALSE))
+(VLOOKUP(O$30,$A$7:$T$26,20,FALSE)*VLOOKUP($L116,EnemySkills!$A$4:$K$304,11,FALSE))
),0)</f>
        <v>#N/A</v>
      </c>
      <c r="P116" s="60" t="e">
        <f ca="1">ROUND(VLOOKUP($L116,EnemySkills!$A$4:$K$304,3,FALSE)
+(
 ($D$4*VLOOKUP($L116,EnemySkills!$A$4:$K$304,4,FALSE))
+($F$4*VLOOKUP($L116,EnemySkills!$A$4:$K$304,5,FALSE))
+($H$4*VLOOKUP($L116,EnemySkills!$A$4:$K$304,6,FALSE))
+($I$4*VLOOKUP($L116,EnemySkills!$A$4:$K$304,7,FALSE))
)-(
 (VLOOKUP(P$30,$A$7:$T$26,16,FALSE)*VLOOKUP($L116,EnemySkills!$A$4:$K$304,8,FALSE))
+(VLOOKUP(P$30,$A$7:$T$26,18,FALSE)*VLOOKUP($L116,EnemySkills!$A$4:$K$304,9,FALSE))
+(VLOOKUP(P$30,$A$7:$T$26,19,FALSE)*VLOOKUP($L116,EnemySkills!$A$4:$K$304,10,FALSE))
+(VLOOKUP(P$30,$A$7:$T$26,20,FALSE)*VLOOKUP($L116,EnemySkills!$A$4:$K$304,11,FALSE))
),0)</f>
        <v>#N/A</v>
      </c>
      <c r="Q116" s="60" t="e">
        <f ca="1">ROUND(VLOOKUP($L116,EnemySkills!$A$4:$K$304,3,FALSE)
+(
 ($D$4*VLOOKUP($L116,EnemySkills!$A$4:$K$304,4,FALSE))
+($F$4*VLOOKUP($L116,EnemySkills!$A$4:$K$304,5,FALSE))
+($H$4*VLOOKUP($L116,EnemySkills!$A$4:$K$304,6,FALSE))
+($I$4*VLOOKUP($L116,EnemySkills!$A$4:$K$304,7,FALSE))
)-(
 (VLOOKUP(Q$30,$A$7:$T$26,16,FALSE)*VLOOKUP($L116,EnemySkills!$A$4:$K$304,8,FALSE))
+(VLOOKUP(Q$30,$A$7:$T$26,18,FALSE)*VLOOKUP($L116,EnemySkills!$A$4:$K$304,9,FALSE))
+(VLOOKUP(Q$30,$A$7:$T$26,19,FALSE)*VLOOKUP($L116,EnemySkills!$A$4:$K$304,10,FALSE))
+(VLOOKUP(Q$30,$A$7:$T$26,20,FALSE)*VLOOKUP($L116,EnemySkills!$A$4:$K$304,11,FALSE))
),0)</f>
        <v>#N/A</v>
      </c>
      <c r="R116" s="60" t="e">
        <f ca="1">ROUND(VLOOKUP($L116,EnemySkills!$A$4:$K$304,3,FALSE)
+(
 ($D$4*VLOOKUP($L116,EnemySkills!$A$4:$K$304,4,FALSE))
+($F$4*VLOOKUP($L116,EnemySkills!$A$4:$K$304,5,FALSE))
+($H$4*VLOOKUP($L116,EnemySkills!$A$4:$K$304,6,FALSE))
+($I$4*VLOOKUP($L116,EnemySkills!$A$4:$K$304,7,FALSE))
)-(
 (VLOOKUP(R$30,$A$7:$T$26,16,FALSE)*VLOOKUP($L116,EnemySkills!$A$4:$K$304,8,FALSE))
+(VLOOKUP(R$30,$A$7:$T$26,18,FALSE)*VLOOKUP($L116,EnemySkills!$A$4:$K$304,9,FALSE))
+(VLOOKUP(R$30,$A$7:$T$26,19,FALSE)*VLOOKUP($L116,EnemySkills!$A$4:$K$304,10,FALSE))
+(VLOOKUP(R$30,$A$7:$T$26,20,FALSE)*VLOOKUP($L116,EnemySkills!$A$4:$K$304,11,FALSE))
),0)</f>
        <v>#N/A</v>
      </c>
      <c r="S116" s="60" t="e">
        <f ca="1">ROUND(VLOOKUP($L116,EnemySkills!$A$4:$K$304,3,FALSE)
+(
 ($D$4*VLOOKUP($L116,EnemySkills!$A$4:$K$304,4,FALSE))
+($F$4*VLOOKUP($L116,EnemySkills!$A$4:$K$304,5,FALSE))
+($H$4*VLOOKUP($L116,EnemySkills!$A$4:$K$304,6,FALSE))
+($I$4*VLOOKUP($L116,EnemySkills!$A$4:$K$304,7,FALSE))
)-(
 (VLOOKUP(S$30,$A$7:$T$26,16,FALSE)*VLOOKUP($L116,EnemySkills!$A$4:$K$304,8,FALSE))
+(VLOOKUP(S$30,$A$7:$T$26,18,FALSE)*VLOOKUP($L116,EnemySkills!$A$4:$K$304,9,FALSE))
+(VLOOKUP(S$30,$A$7:$T$26,19,FALSE)*VLOOKUP($L116,EnemySkills!$A$4:$K$304,10,FALSE))
+(VLOOKUP(S$30,$A$7:$T$26,20,FALSE)*VLOOKUP($L116,EnemySkills!$A$4:$K$304,11,FALSE))
),0)</f>
        <v>#N/A</v>
      </c>
      <c r="T116" s="60" t="e">
        <f ca="1">ROUND(VLOOKUP($L116,EnemySkills!$A$4:$K$304,3,FALSE)
+(
 ($D$4*VLOOKUP($L116,EnemySkills!$A$4:$K$304,4,FALSE))
+($F$4*VLOOKUP($L116,EnemySkills!$A$4:$K$304,5,FALSE))
+($H$4*VLOOKUP($L116,EnemySkills!$A$4:$K$304,6,FALSE))
+($I$4*VLOOKUP($L116,EnemySkills!$A$4:$K$304,7,FALSE))
)-(
 (VLOOKUP(T$30,$A$7:$T$26,16,FALSE)*VLOOKUP($L116,EnemySkills!$A$4:$K$304,8,FALSE))
+(VLOOKUP(T$30,$A$7:$T$26,18,FALSE)*VLOOKUP($L116,EnemySkills!$A$4:$K$304,9,FALSE))
+(VLOOKUP(T$30,$A$7:$T$26,19,FALSE)*VLOOKUP($L116,EnemySkills!$A$4:$K$304,10,FALSE))
+(VLOOKUP(T$30,$A$7:$T$26,20,FALSE)*VLOOKUP($L116,EnemySkills!$A$4:$K$304,11,FALSE))
),0)</f>
        <v>#N/A</v>
      </c>
      <c r="U116" s="60" t="e">
        <f ca="1">ROUND(VLOOKUP($L116,EnemySkills!$A$4:$K$304,3,FALSE)
+(
 ($D$4*VLOOKUP($L116,EnemySkills!$A$4:$K$304,4,FALSE))
+($F$4*VLOOKUP($L116,EnemySkills!$A$4:$K$304,5,FALSE))
+($H$4*VLOOKUP($L116,EnemySkills!$A$4:$K$304,6,FALSE))
+($I$4*VLOOKUP($L116,EnemySkills!$A$4:$K$304,7,FALSE))
)-(
 (VLOOKUP(U$30,$A$7:$T$26,16,FALSE)*VLOOKUP($L116,EnemySkills!$A$4:$K$304,8,FALSE))
+(VLOOKUP(U$30,$A$7:$T$26,18,FALSE)*VLOOKUP($L116,EnemySkills!$A$4:$K$304,9,FALSE))
+(VLOOKUP(U$30,$A$7:$T$26,19,FALSE)*VLOOKUP($L116,EnemySkills!$A$4:$K$304,10,FALSE))
+(VLOOKUP(U$30,$A$7:$T$26,20,FALSE)*VLOOKUP($L116,EnemySkills!$A$4:$K$304,11,FALSE))
),0)</f>
        <v>#N/A</v>
      </c>
      <c r="V116" s="60" t="e">
        <f ca="1">ROUND(VLOOKUP($L116,EnemySkills!$A$4:$K$304,3,FALSE)
+(
 ($D$4*VLOOKUP($L116,EnemySkills!$A$4:$K$304,4,FALSE))
+($F$4*VLOOKUP($L116,EnemySkills!$A$4:$K$304,5,FALSE))
+($H$4*VLOOKUP($L116,EnemySkills!$A$4:$K$304,6,FALSE))
+($I$4*VLOOKUP($L116,EnemySkills!$A$4:$K$304,7,FALSE))
)-(
 (VLOOKUP(V$30,$A$7:$T$26,16,FALSE)*VLOOKUP($L116,EnemySkills!$A$4:$K$304,8,FALSE))
+(VLOOKUP(V$30,$A$7:$T$26,18,FALSE)*VLOOKUP($L116,EnemySkills!$A$4:$K$304,9,FALSE))
+(VLOOKUP(V$30,$A$7:$T$26,19,FALSE)*VLOOKUP($L116,EnemySkills!$A$4:$K$304,10,FALSE))
+(VLOOKUP(V$30,$A$7:$T$26,20,FALSE)*VLOOKUP($L116,EnemySkills!$A$4:$K$304,11,FALSE))
),0)</f>
        <v>#N/A</v>
      </c>
      <c r="W116" s="60" t="e">
        <f ca="1">ROUND(VLOOKUP($L116,EnemySkills!$A$4:$K$304,3,FALSE)
+(
 ($D$4*VLOOKUP($L116,EnemySkills!$A$4:$K$304,4,FALSE))
+($F$4*VLOOKUP($L116,EnemySkills!$A$4:$K$304,5,FALSE))
+($H$4*VLOOKUP($L116,EnemySkills!$A$4:$K$304,6,FALSE))
+($I$4*VLOOKUP($L116,EnemySkills!$A$4:$K$304,7,FALSE))
)-(
 (VLOOKUP(W$30,$A$7:$T$26,16,FALSE)*VLOOKUP($L116,EnemySkills!$A$4:$K$304,8,FALSE))
+(VLOOKUP(W$30,$A$7:$T$26,18,FALSE)*VLOOKUP($L116,EnemySkills!$A$4:$K$304,9,FALSE))
+(VLOOKUP(W$30,$A$7:$T$26,19,FALSE)*VLOOKUP($L116,EnemySkills!$A$4:$K$304,10,FALSE))
+(VLOOKUP(W$30,$A$7:$T$26,20,FALSE)*VLOOKUP($L116,EnemySkills!$A$4:$K$304,11,FALSE))
),0)</f>
        <v>#N/A</v>
      </c>
      <c r="X116" s="60" t="e">
        <f ca="1">ROUND(VLOOKUP($L116,EnemySkills!$A$4:$K$304,3,FALSE)
+(
 ($D$4*VLOOKUP($L116,EnemySkills!$A$4:$K$304,4,FALSE))
+($F$4*VLOOKUP($L116,EnemySkills!$A$4:$K$304,5,FALSE))
+($H$4*VLOOKUP($L116,EnemySkills!$A$4:$K$304,6,FALSE))
+($I$4*VLOOKUP($L116,EnemySkills!$A$4:$K$304,7,FALSE))
)-(
 (VLOOKUP(X$30,$A$7:$T$26,16,FALSE)*VLOOKUP($L116,EnemySkills!$A$4:$K$304,8,FALSE))
+(VLOOKUP(X$30,$A$7:$T$26,18,FALSE)*VLOOKUP($L116,EnemySkills!$A$4:$K$304,9,FALSE))
+(VLOOKUP(X$30,$A$7:$T$26,19,FALSE)*VLOOKUP($L116,EnemySkills!$A$4:$K$304,10,FALSE))
+(VLOOKUP(X$30,$A$7:$T$26,20,FALSE)*VLOOKUP($L116,EnemySkills!$A$4:$K$304,11,FALSE))
),0)</f>
        <v>#N/A</v>
      </c>
      <c r="Y116" s="60" t="e">
        <f ca="1">ROUND(VLOOKUP($L116,EnemySkills!$A$4:$K$304,3,FALSE)
+(
 ($D$4*VLOOKUP($L116,EnemySkills!$A$4:$K$304,4,FALSE))
+($F$4*VLOOKUP($L116,EnemySkills!$A$4:$K$304,5,FALSE))
+($H$4*VLOOKUP($L116,EnemySkills!$A$4:$K$304,6,FALSE))
+($I$4*VLOOKUP($L116,EnemySkills!$A$4:$K$304,7,FALSE))
)-(
 (VLOOKUP(Y$30,$A$7:$T$26,16,FALSE)*VLOOKUP($L116,EnemySkills!$A$4:$K$304,8,FALSE))
+(VLOOKUP(Y$30,$A$7:$T$26,18,FALSE)*VLOOKUP($L116,EnemySkills!$A$4:$K$304,9,FALSE))
+(VLOOKUP(Y$30,$A$7:$T$26,19,FALSE)*VLOOKUP($L116,EnemySkills!$A$4:$K$304,10,FALSE))
+(VLOOKUP(Y$30,$A$7:$T$26,20,FALSE)*VLOOKUP($L116,EnemySkills!$A$4:$K$304,11,FALSE))
),0)</f>
        <v>#N/A</v>
      </c>
      <c r="Z116" s="60" t="e">
        <f ca="1">ROUND(VLOOKUP($L116,EnemySkills!$A$4:$K$304,3,FALSE)
+(
 ($D$4*VLOOKUP($L116,EnemySkills!$A$4:$K$304,4,FALSE))
+($F$4*VLOOKUP($L116,EnemySkills!$A$4:$K$304,5,FALSE))
+($H$4*VLOOKUP($L116,EnemySkills!$A$4:$K$304,6,FALSE))
+($I$4*VLOOKUP($L116,EnemySkills!$A$4:$K$304,7,FALSE))
)-(
 (VLOOKUP(Z$30,$A$7:$T$26,16,FALSE)*VLOOKUP($L116,EnemySkills!$A$4:$K$304,8,FALSE))
+(VLOOKUP(Z$30,$A$7:$T$26,18,FALSE)*VLOOKUP($L116,EnemySkills!$A$4:$K$304,9,FALSE))
+(VLOOKUP(Z$30,$A$7:$T$26,19,FALSE)*VLOOKUP($L116,EnemySkills!$A$4:$K$304,10,FALSE))
+(VLOOKUP(Z$30,$A$7:$T$26,20,FALSE)*VLOOKUP($L116,EnemySkills!$A$4:$K$304,11,FALSE))
),0)</f>
        <v>#N/A</v>
      </c>
      <c r="AA116" s="60" t="e">
        <f ca="1">ROUND(VLOOKUP($L116,EnemySkills!$A$4:$K$304,3,FALSE)
+(
 ($D$4*VLOOKUP($L116,EnemySkills!$A$4:$K$304,4,FALSE))
+($F$4*VLOOKUP($L116,EnemySkills!$A$4:$K$304,5,FALSE))
+($H$4*VLOOKUP($L116,EnemySkills!$A$4:$K$304,6,FALSE))
+($I$4*VLOOKUP($L116,EnemySkills!$A$4:$K$304,7,FALSE))
)-(
 (VLOOKUP(AA$30,$A$7:$T$26,16,FALSE)*VLOOKUP($L116,EnemySkills!$A$4:$K$304,8,FALSE))
+(VLOOKUP(AA$30,$A$7:$T$26,18,FALSE)*VLOOKUP($L116,EnemySkills!$A$4:$K$304,9,FALSE))
+(VLOOKUP(AA$30,$A$7:$T$26,19,FALSE)*VLOOKUP($L116,EnemySkills!$A$4:$K$304,10,FALSE))
+(VLOOKUP(AA$30,$A$7:$T$26,20,FALSE)*VLOOKUP($L116,EnemySkills!$A$4:$K$304,11,FALSE))
),0)</f>
        <v>#N/A</v>
      </c>
      <c r="AB116" s="60" t="e">
        <f ca="1">ROUND(VLOOKUP($L116,EnemySkills!$A$4:$K$304,3,FALSE)
+(
 ($D$4*VLOOKUP($L116,EnemySkills!$A$4:$K$304,4,FALSE))
+($F$4*VLOOKUP($L116,EnemySkills!$A$4:$K$304,5,FALSE))
+($H$4*VLOOKUP($L116,EnemySkills!$A$4:$K$304,6,FALSE))
+($I$4*VLOOKUP($L116,EnemySkills!$A$4:$K$304,7,FALSE))
)-(
 (VLOOKUP(AB$30,$A$7:$T$26,16,FALSE)*VLOOKUP($L116,EnemySkills!$A$4:$K$304,8,FALSE))
+(VLOOKUP(AB$30,$A$7:$T$26,18,FALSE)*VLOOKUP($L116,EnemySkills!$A$4:$K$304,9,FALSE))
+(VLOOKUP(AB$30,$A$7:$T$26,19,FALSE)*VLOOKUP($L116,EnemySkills!$A$4:$K$304,10,FALSE))
+(VLOOKUP(AB$30,$A$7:$T$26,20,FALSE)*VLOOKUP($L116,EnemySkills!$A$4:$K$304,11,FALSE))
),0)</f>
        <v>#N/A</v>
      </c>
      <c r="AC116" s="60" t="e">
        <f ca="1">ROUND(VLOOKUP($L116,EnemySkills!$A$4:$K$304,3,FALSE)
+(
 ($D$4*VLOOKUP($L116,EnemySkills!$A$4:$K$304,4,FALSE))
+($F$4*VLOOKUP($L116,EnemySkills!$A$4:$K$304,5,FALSE))
+($H$4*VLOOKUP($L116,EnemySkills!$A$4:$K$304,6,FALSE))
+($I$4*VLOOKUP($L116,EnemySkills!$A$4:$K$304,7,FALSE))
)-(
 (VLOOKUP(AC$30,$A$7:$T$26,16,FALSE)*VLOOKUP($L116,EnemySkills!$A$4:$K$304,8,FALSE))
+(VLOOKUP(AC$30,$A$7:$T$26,18,FALSE)*VLOOKUP($L116,EnemySkills!$A$4:$K$304,9,FALSE))
+(VLOOKUP(AC$30,$A$7:$T$26,19,FALSE)*VLOOKUP($L116,EnemySkills!$A$4:$K$304,10,FALSE))
+(VLOOKUP(AC$30,$A$7:$T$26,20,FALSE)*VLOOKUP($L116,EnemySkills!$A$4:$K$304,11,FALSE))
),0)</f>
        <v>#N/A</v>
      </c>
      <c r="AD116" s="60" t="e">
        <f ca="1">ROUND(VLOOKUP($L116,EnemySkills!$A$4:$K$304,3,FALSE)
+(
 ($D$4*VLOOKUP($L116,EnemySkills!$A$4:$K$304,4,FALSE))
+($F$4*VLOOKUP($L116,EnemySkills!$A$4:$K$304,5,FALSE))
+($H$4*VLOOKUP($L116,EnemySkills!$A$4:$K$304,6,FALSE))
+($I$4*VLOOKUP($L116,EnemySkills!$A$4:$K$304,7,FALSE))
)-(
 (VLOOKUP(AD$30,$A$7:$T$26,16,FALSE)*VLOOKUP($L116,EnemySkills!$A$4:$K$304,8,FALSE))
+(VLOOKUP(AD$30,$A$7:$T$26,18,FALSE)*VLOOKUP($L116,EnemySkills!$A$4:$K$304,9,FALSE))
+(VLOOKUP(AD$30,$A$7:$T$26,19,FALSE)*VLOOKUP($L116,EnemySkills!$A$4:$K$304,10,FALSE))
+(VLOOKUP(AD$30,$A$7:$T$26,20,FALSE)*VLOOKUP($L116,EnemySkills!$A$4:$K$304,11,FALSE))
),0)</f>
        <v>#N/A</v>
      </c>
      <c r="AE116" s="60" t="e">
        <f ca="1">ROUND(VLOOKUP($L116,EnemySkills!$A$4:$K$304,3,FALSE)
+(
 ($D$4*VLOOKUP($L116,EnemySkills!$A$4:$K$304,4,FALSE))
+($F$4*VLOOKUP($L116,EnemySkills!$A$4:$K$304,5,FALSE))
+($H$4*VLOOKUP($L116,EnemySkills!$A$4:$K$304,6,FALSE))
+($I$4*VLOOKUP($L116,EnemySkills!$A$4:$K$304,7,FALSE))
)-(
 (VLOOKUP(AE$30,$A$7:$T$26,16,FALSE)*VLOOKUP($L116,EnemySkills!$A$4:$K$304,8,FALSE))
+(VLOOKUP(AE$30,$A$7:$T$26,18,FALSE)*VLOOKUP($L116,EnemySkills!$A$4:$K$304,9,FALSE))
+(VLOOKUP(AE$30,$A$7:$T$26,19,FALSE)*VLOOKUP($L116,EnemySkills!$A$4:$K$304,10,FALSE))
+(VLOOKUP(AE$30,$A$7:$T$26,20,FALSE)*VLOOKUP($L116,EnemySkills!$A$4:$K$304,11,FALSE))
),0)</f>
        <v>#N/A</v>
      </c>
      <c r="AF116" s="60" t="e">
        <f ca="1">ROUND(VLOOKUP($L116,EnemySkills!$A$4:$K$304,3,FALSE)
+(
 ($D$4*VLOOKUP($L116,EnemySkills!$A$4:$K$304,4,FALSE))
+($F$4*VLOOKUP($L116,EnemySkills!$A$4:$K$304,5,FALSE))
+($H$4*VLOOKUP($L116,EnemySkills!$A$4:$K$304,6,FALSE))
+($I$4*VLOOKUP($L116,EnemySkills!$A$4:$K$304,7,FALSE))
)-(
 (VLOOKUP(AF$30,$A$7:$T$26,16,FALSE)*VLOOKUP($L116,EnemySkills!$A$4:$K$304,8,FALSE))
+(VLOOKUP(AF$30,$A$7:$T$26,18,FALSE)*VLOOKUP($L116,EnemySkills!$A$4:$K$304,9,FALSE))
+(VLOOKUP(AF$30,$A$7:$T$26,19,FALSE)*VLOOKUP($L116,EnemySkills!$A$4:$K$304,10,FALSE))
+(VLOOKUP(AF$30,$A$7:$T$26,20,FALSE)*VLOOKUP($L116,EnemySkills!$A$4:$K$304,11,FALSE))
),0)</f>
        <v>#N/A</v>
      </c>
    </row>
    <row r="117" spans="1:32" x14ac:dyDescent="0.25">
      <c r="A117" s="45">
        <f>Skills!A90</f>
        <v>0</v>
      </c>
      <c r="B117" s="75" t="e">
        <f>VLOOKUP($A117,Skills!$A$4:$C$304,2,FALSE)</f>
        <v>#N/A</v>
      </c>
      <c r="C117" s="75"/>
      <c r="D117" s="59" t="e">
        <f>ROUND(VLOOKUP(A117,Skills!A90:K390,3,FALSE)
+((VLOOKUP(B117,$A$7:$T$26,15,FALSE)*VLOOKUP(A117,Skills!$A$4:$K$304,4,FALSE))
+(VLOOKUP(B117,$A$7:$T$26,17,FALSE)*VLOOKUP(A117,Skills!$A$4:$K$304,5,FALSE))
+(VLOOKUP(B117,$A$7:$T$26,19,FALSE)*VLOOKUP(A117,Skills!$A$4:$K$304,6,FALSE))
+(VLOOKUP(B117,$A$7:$T112,20,FALSE)*VLOOKUP(A117,Skills!$A$4:$K$304,7,FALSE)))
-(($E$4*VLOOKUP(A117,Skills!$A$4:$K$304,8,FALSE))
+($F$4*VLOOKUP(A117,Skills!$A$4:$K$304,9,FALSE))
+($H$4*VLOOKUP(A117,Skills!$A$4:$K$304,10,FALSE))
+($I$4*VLOOKUP(A117,Skills!$A$4:$K$304,11,FALSE))),0)</f>
        <v>#N/A</v>
      </c>
      <c r="E117" s="60" t="e">
        <f t="shared" si="9"/>
        <v>#N/A</v>
      </c>
      <c r="F117" s="59" t="e">
        <f>ROUND(VLOOKUP(A117,Skills!A90:K390,3,FALSE)
+(((VLOOKUP(B117,$A$7:$T$26,15,FALSE)*1.2)*VLOOKUP(A117,Skills!$A$4:$K$304,4,FALSE))
+((VLOOKUP(B117,$A$7:$T$26,17,FALSE)*1.2)*VLOOKUP(A117,Skills!$A$4:$K$304,5,FALSE))
+(VLOOKUP(B117,$A$7:$T$26,19,FALSE)*VLOOKUP(A117,Skills!$A$4:$K$304,6,FALSE))
+(VLOOKUP(B117,$A$7:$T112,20,FALSE)*VLOOKUP(A117,Skills!$A$4:$K$304,7,FALSE)))
-(($E$4*VLOOKUP(A117,Skills!$A$4:$K$304,8,FALSE))
+($F$4*VLOOKUP(A117,Skills!$A$4:$K$304,9,FALSE))
+($H$4*VLOOKUP(A117,Skills!$A$4:$K$304,10,FALSE))
+($I$4*VLOOKUP(A117,Skills!$A$4:$K$304,11,FALSE))),0)</f>
        <v>#N/A</v>
      </c>
      <c r="G117" s="60" t="e">
        <f>ROUND(VLOOKUP(A117,Skills!A90:K390,3,FALSE)
+(((VLOOKUP(B117,$A$7:$T$26,15,FALSE)*1.4)*VLOOKUP(A117,Skills!$A$4:$K$304,4,FALSE))
+((VLOOKUP(B117,$A$7:$T$26,17,FALSE)*1.4)*VLOOKUP(A117,Skills!$A$4:$K$304,5,FALSE))
+(VLOOKUP(B117,$A$7:$T$26,19,FALSE)*VLOOKUP(A117,Skills!$A$4:$K$304,6,FALSE))
+(VLOOKUP(B117,$A$7:$T112,20,FALSE)*VLOOKUP(A117,Skills!$A$4:$K$304,7,FALSE)))
-(($E$4*VLOOKUP(A117,Skills!$A$4:$K$304,8,FALSE))
+($F$4*VLOOKUP(A117,Skills!$A$4:$K$304,9,FALSE))
+($H$4*VLOOKUP(A117,Skills!$A$4:$K$304,10,FALSE))
+($I$4*VLOOKUP(A117,Skills!$A$4:$K$304,11,FALSE))),0)</f>
        <v>#N/A</v>
      </c>
      <c r="H117" s="59" t="e">
        <f>ROUND(VLOOKUP(A117,Skills!A90:K390,3,FALSE)
+((VLOOKUP(B117,$A$7:$T$26,15,FALSE)*VLOOKUP(A117,Skills!$A$4:$K$304,4,FALSE))
+(VLOOKUP(B117,$A$7:$T$26,17,FALSE)*VLOOKUP(A117,Skills!$A$4:$K$304,5,FALSE))
+(VLOOKUP(B117,$A$7:$T$26,19,FALSE)*VLOOKUP(A117,Skills!$A$4:$K$304,6,FALSE))
+(VLOOKUP(B117,$A$7:$T112,20,FALSE)*VLOOKUP(A117,Skills!$A$4:$K$304,7,FALSE)))
-((($E$4*1.2)*VLOOKUP(A117,Skills!$A$4:$K$304,8,FALSE))
+(($F$4*1.2)*VLOOKUP(A117,Skills!$A$4:$K$304,9,FALSE))
+($H$4*VLOOKUP(A117,Skills!$A$4:$K$304,10,FALSE))
+($I$4*VLOOKUP(A117,Skills!$A$4:$K$304,11,FALSE))),0)</f>
        <v>#N/A</v>
      </c>
      <c r="I117" s="61" t="e">
        <f>ROUND(VLOOKUP(A117,Skills!A90:K390,3,FALSE)
+((VLOOKUP(B117,$A$7:$T$26,15,FALSE)*VLOOKUP(A117,Skills!$A$4:$K$304,4,FALSE))
+(VLOOKUP(B117,$A$7:$T$26,17,FALSE)*VLOOKUP(A117,Skills!$A$4:$K$304,5,FALSE))
+(VLOOKUP(B117,$A$7:$T$26,19,FALSE)*VLOOKUP(A117,Skills!$A$4:$K$304,6,FALSE))
+(VLOOKUP(B117,$A$7:$T112,20,FALSE)*VLOOKUP(A117,Skills!$A$4:$K$304,7,FALSE)))
-((($E$4*1.4)*VLOOKUP(A117,Skills!$A$4:$K$304,8,FALSE))
+(($F$4*1.4)*VLOOKUP(A117,Skills!$A$4:$K$304,9,FALSE))
+($H$4*VLOOKUP(A117,Skills!$A$4:$K$304,10,FALSE))
+($I$4*VLOOKUP(A117,Skills!$A$4:$K$304,11,FALSE))),0)</f>
        <v>#N/A</v>
      </c>
      <c r="K117" s="68"/>
      <c r="L117" s="45">
        <f>EnemySkills!A90</f>
        <v>0</v>
      </c>
      <c r="M117" s="60" t="e">
        <f ca="1">ROUND(VLOOKUP($L117,EnemySkills!$A$4:$K$304,3,FALSE)
+(
 ($D$4*VLOOKUP($L117,EnemySkills!$A$4:$K$304,4,FALSE))
+($F$4*VLOOKUP($L117,EnemySkills!$A$4:$K$304,5,FALSE))
+($H$4*VLOOKUP($L117,EnemySkills!$A$4:$K$304,6,FALSE))
+($I$4*VLOOKUP($L117,EnemySkills!$A$4:$K$304,7,FALSE))
)-(
 (VLOOKUP(M$30,$A$7:$T$26,16,FALSE)*VLOOKUP($L117,EnemySkills!$A$4:$K$304,8,FALSE))
+(VLOOKUP(M$30,$A$7:$T$26,18,FALSE)*VLOOKUP($L117,EnemySkills!$A$4:$K$304,9,FALSE))
+(VLOOKUP(M$30,$A$7:$T$26,19,FALSE)*VLOOKUP($L117,EnemySkills!$A$4:$K$304,10,FALSE))
+(VLOOKUP(M$30,$A$7:$T$26,20,FALSE)*VLOOKUP($L117,EnemySkills!$A$4:$K$304,11,FALSE))
),0)</f>
        <v>#N/A</v>
      </c>
      <c r="N117" s="60" t="e">
        <f ca="1">ROUND(VLOOKUP($L117,EnemySkills!$A$4:$K$304,3,FALSE)
+(
 ($D$4*VLOOKUP($L117,EnemySkills!$A$4:$K$304,4,FALSE))
+($F$4*VLOOKUP($L117,EnemySkills!$A$4:$K$304,5,FALSE))
+($H$4*VLOOKUP($L117,EnemySkills!$A$4:$K$304,6,FALSE))
+($I$4*VLOOKUP($L117,EnemySkills!$A$4:$K$304,7,FALSE))
)-(
 (VLOOKUP(N$30,$A$7:$T$26,16,FALSE)*VLOOKUP($L117,EnemySkills!$A$4:$K$304,8,FALSE))
+(VLOOKUP(N$30,$A$7:$T$26,18,FALSE)*VLOOKUP($L117,EnemySkills!$A$4:$K$304,9,FALSE))
+(VLOOKUP(N$30,$A$7:$T$26,19,FALSE)*VLOOKUP($L117,EnemySkills!$A$4:$K$304,10,FALSE))
+(VLOOKUP(N$30,$A$7:$T$26,20,FALSE)*VLOOKUP($L117,EnemySkills!$A$4:$K$304,11,FALSE))
),0)</f>
        <v>#N/A</v>
      </c>
      <c r="O117" s="60" t="e">
        <f ca="1">ROUND(VLOOKUP($L117,EnemySkills!$A$4:$K$304,3,FALSE)
+(
 ($D$4*VLOOKUP($L117,EnemySkills!$A$4:$K$304,4,FALSE))
+($F$4*VLOOKUP($L117,EnemySkills!$A$4:$K$304,5,FALSE))
+($H$4*VLOOKUP($L117,EnemySkills!$A$4:$K$304,6,FALSE))
+($I$4*VLOOKUP($L117,EnemySkills!$A$4:$K$304,7,FALSE))
)-(
 (VLOOKUP(O$30,$A$7:$T$26,16,FALSE)*VLOOKUP($L117,EnemySkills!$A$4:$K$304,8,FALSE))
+(VLOOKUP(O$30,$A$7:$T$26,18,FALSE)*VLOOKUP($L117,EnemySkills!$A$4:$K$304,9,FALSE))
+(VLOOKUP(O$30,$A$7:$T$26,19,FALSE)*VLOOKUP($L117,EnemySkills!$A$4:$K$304,10,FALSE))
+(VLOOKUP(O$30,$A$7:$T$26,20,FALSE)*VLOOKUP($L117,EnemySkills!$A$4:$K$304,11,FALSE))
),0)</f>
        <v>#N/A</v>
      </c>
      <c r="P117" s="60" t="e">
        <f ca="1">ROUND(VLOOKUP($L117,EnemySkills!$A$4:$K$304,3,FALSE)
+(
 ($D$4*VLOOKUP($L117,EnemySkills!$A$4:$K$304,4,FALSE))
+($F$4*VLOOKUP($L117,EnemySkills!$A$4:$K$304,5,FALSE))
+($H$4*VLOOKUP($L117,EnemySkills!$A$4:$K$304,6,FALSE))
+($I$4*VLOOKUP($L117,EnemySkills!$A$4:$K$304,7,FALSE))
)-(
 (VLOOKUP(P$30,$A$7:$T$26,16,FALSE)*VLOOKUP($L117,EnemySkills!$A$4:$K$304,8,FALSE))
+(VLOOKUP(P$30,$A$7:$T$26,18,FALSE)*VLOOKUP($L117,EnemySkills!$A$4:$K$304,9,FALSE))
+(VLOOKUP(P$30,$A$7:$T$26,19,FALSE)*VLOOKUP($L117,EnemySkills!$A$4:$K$304,10,FALSE))
+(VLOOKUP(P$30,$A$7:$T$26,20,FALSE)*VLOOKUP($L117,EnemySkills!$A$4:$K$304,11,FALSE))
),0)</f>
        <v>#N/A</v>
      </c>
      <c r="Q117" s="60" t="e">
        <f ca="1">ROUND(VLOOKUP($L117,EnemySkills!$A$4:$K$304,3,FALSE)
+(
 ($D$4*VLOOKUP($L117,EnemySkills!$A$4:$K$304,4,FALSE))
+($F$4*VLOOKUP($L117,EnemySkills!$A$4:$K$304,5,FALSE))
+($H$4*VLOOKUP($L117,EnemySkills!$A$4:$K$304,6,FALSE))
+($I$4*VLOOKUP($L117,EnemySkills!$A$4:$K$304,7,FALSE))
)-(
 (VLOOKUP(Q$30,$A$7:$T$26,16,FALSE)*VLOOKUP($L117,EnemySkills!$A$4:$K$304,8,FALSE))
+(VLOOKUP(Q$30,$A$7:$T$26,18,FALSE)*VLOOKUP($L117,EnemySkills!$A$4:$K$304,9,FALSE))
+(VLOOKUP(Q$30,$A$7:$T$26,19,FALSE)*VLOOKUP($L117,EnemySkills!$A$4:$K$304,10,FALSE))
+(VLOOKUP(Q$30,$A$7:$T$26,20,FALSE)*VLOOKUP($L117,EnemySkills!$A$4:$K$304,11,FALSE))
),0)</f>
        <v>#N/A</v>
      </c>
      <c r="R117" s="60" t="e">
        <f ca="1">ROUND(VLOOKUP($L117,EnemySkills!$A$4:$K$304,3,FALSE)
+(
 ($D$4*VLOOKUP($L117,EnemySkills!$A$4:$K$304,4,FALSE))
+($F$4*VLOOKUP($L117,EnemySkills!$A$4:$K$304,5,FALSE))
+($H$4*VLOOKUP($L117,EnemySkills!$A$4:$K$304,6,FALSE))
+($I$4*VLOOKUP($L117,EnemySkills!$A$4:$K$304,7,FALSE))
)-(
 (VLOOKUP(R$30,$A$7:$T$26,16,FALSE)*VLOOKUP($L117,EnemySkills!$A$4:$K$304,8,FALSE))
+(VLOOKUP(R$30,$A$7:$T$26,18,FALSE)*VLOOKUP($L117,EnemySkills!$A$4:$K$304,9,FALSE))
+(VLOOKUP(R$30,$A$7:$T$26,19,FALSE)*VLOOKUP($L117,EnemySkills!$A$4:$K$304,10,FALSE))
+(VLOOKUP(R$30,$A$7:$T$26,20,FALSE)*VLOOKUP($L117,EnemySkills!$A$4:$K$304,11,FALSE))
),0)</f>
        <v>#N/A</v>
      </c>
      <c r="S117" s="60" t="e">
        <f ca="1">ROUND(VLOOKUP($L117,EnemySkills!$A$4:$K$304,3,FALSE)
+(
 ($D$4*VLOOKUP($L117,EnemySkills!$A$4:$K$304,4,FALSE))
+($F$4*VLOOKUP($L117,EnemySkills!$A$4:$K$304,5,FALSE))
+($H$4*VLOOKUP($L117,EnemySkills!$A$4:$K$304,6,FALSE))
+($I$4*VLOOKUP($L117,EnemySkills!$A$4:$K$304,7,FALSE))
)-(
 (VLOOKUP(S$30,$A$7:$T$26,16,FALSE)*VLOOKUP($L117,EnemySkills!$A$4:$K$304,8,FALSE))
+(VLOOKUP(S$30,$A$7:$T$26,18,FALSE)*VLOOKUP($L117,EnemySkills!$A$4:$K$304,9,FALSE))
+(VLOOKUP(S$30,$A$7:$T$26,19,FALSE)*VLOOKUP($L117,EnemySkills!$A$4:$K$304,10,FALSE))
+(VLOOKUP(S$30,$A$7:$T$26,20,FALSE)*VLOOKUP($L117,EnemySkills!$A$4:$K$304,11,FALSE))
),0)</f>
        <v>#N/A</v>
      </c>
      <c r="T117" s="60" t="e">
        <f ca="1">ROUND(VLOOKUP($L117,EnemySkills!$A$4:$K$304,3,FALSE)
+(
 ($D$4*VLOOKUP($L117,EnemySkills!$A$4:$K$304,4,FALSE))
+($F$4*VLOOKUP($L117,EnemySkills!$A$4:$K$304,5,FALSE))
+($H$4*VLOOKUP($L117,EnemySkills!$A$4:$K$304,6,FALSE))
+($I$4*VLOOKUP($L117,EnemySkills!$A$4:$K$304,7,FALSE))
)-(
 (VLOOKUP(T$30,$A$7:$T$26,16,FALSE)*VLOOKUP($L117,EnemySkills!$A$4:$K$304,8,FALSE))
+(VLOOKUP(T$30,$A$7:$T$26,18,FALSE)*VLOOKUP($L117,EnemySkills!$A$4:$K$304,9,FALSE))
+(VLOOKUP(T$30,$A$7:$T$26,19,FALSE)*VLOOKUP($L117,EnemySkills!$A$4:$K$304,10,FALSE))
+(VLOOKUP(T$30,$A$7:$T$26,20,FALSE)*VLOOKUP($L117,EnemySkills!$A$4:$K$304,11,FALSE))
),0)</f>
        <v>#N/A</v>
      </c>
      <c r="U117" s="60" t="e">
        <f ca="1">ROUND(VLOOKUP($L117,EnemySkills!$A$4:$K$304,3,FALSE)
+(
 ($D$4*VLOOKUP($L117,EnemySkills!$A$4:$K$304,4,FALSE))
+($F$4*VLOOKUP($L117,EnemySkills!$A$4:$K$304,5,FALSE))
+($H$4*VLOOKUP($L117,EnemySkills!$A$4:$K$304,6,FALSE))
+($I$4*VLOOKUP($L117,EnemySkills!$A$4:$K$304,7,FALSE))
)-(
 (VLOOKUP(U$30,$A$7:$T$26,16,FALSE)*VLOOKUP($L117,EnemySkills!$A$4:$K$304,8,FALSE))
+(VLOOKUP(U$30,$A$7:$T$26,18,FALSE)*VLOOKUP($L117,EnemySkills!$A$4:$K$304,9,FALSE))
+(VLOOKUP(U$30,$A$7:$T$26,19,FALSE)*VLOOKUP($L117,EnemySkills!$A$4:$K$304,10,FALSE))
+(VLOOKUP(U$30,$A$7:$T$26,20,FALSE)*VLOOKUP($L117,EnemySkills!$A$4:$K$304,11,FALSE))
),0)</f>
        <v>#N/A</v>
      </c>
      <c r="V117" s="60" t="e">
        <f ca="1">ROUND(VLOOKUP($L117,EnemySkills!$A$4:$K$304,3,FALSE)
+(
 ($D$4*VLOOKUP($L117,EnemySkills!$A$4:$K$304,4,FALSE))
+($F$4*VLOOKUP($L117,EnemySkills!$A$4:$K$304,5,FALSE))
+($H$4*VLOOKUP($L117,EnemySkills!$A$4:$K$304,6,FALSE))
+($I$4*VLOOKUP($L117,EnemySkills!$A$4:$K$304,7,FALSE))
)-(
 (VLOOKUP(V$30,$A$7:$T$26,16,FALSE)*VLOOKUP($L117,EnemySkills!$A$4:$K$304,8,FALSE))
+(VLOOKUP(V$30,$A$7:$T$26,18,FALSE)*VLOOKUP($L117,EnemySkills!$A$4:$K$304,9,FALSE))
+(VLOOKUP(V$30,$A$7:$T$26,19,FALSE)*VLOOKUP($L117,EnemySkills!$A$4:$K$304,10,FALSE))
+(VLOOKUP(V$30,$A$7:$T$26,20,FALSE)*VLOOKUP($L117,EnemySkills!$A$4:$K$304,11,FALSE))
),0)</f>
        <v>#N/A</v>
      </c>
      <c r="W117" s="60" t="e">
        <f ca="1">ROUND(VLOOKUP($L117,EnemySkills!$A$4:$K$304,3,FALSE)
+(
 ($D$4*VLOOKUP($L117,EnemySkills!$A$4:$K$304,4,FALSE))
+($F$4*VLOOKUP($L117,EnemySkills!$A$4:$K$304,5,FALSE))
+($H$4*VLOOKUP($L117,EnemySkills!$A$4:$K$304,6,FALSE))
+($I$4*VLOOKUP($L117,EnemySkills!$A$4:$K$304,7,FALSE))
)-(
 (VLOOKUP(W$30,$A$7:$T$26,16,FALSE)*VLOOKUP($L117,EnemySkills!$A$4:$K$304,8,FALSE))
+(VLOOKUP(W$30,$A$7:$T$26,18,FALSE)*VLOOKUP($L117,EnemySkills!$A$4:$K$304,9,FALSE))
+(VLOOKUP(W$30,$A$7:$T$26,19,FALSE)*VLOOKUP($L117,EnemySkills!$A$4:$K$304,10,FALSE))
+(VLOOKUP(W$30,$A$7:$T$26,20,FALSE)*VLOOKUP($L117,EnemySkills!$A$4:$K$304,11,FALSE))
),0)</f>
        <v>#N/A</v>
      </c>
      <c r="X117" s="60" t="e">
        <f ca="1">ROUND(VLOOKUP($L117,EnemySkills!$A$4:$K$304,3,FALSE)
+(
 ($D$4*VLOOKUP($L117,EnemySkills!$A$4:$K$304,4,FALSE))
+($F$4*VLOOKUP($L117,EnemySkills!$A$4:$K$304,5,FALSE))
+($H$4*VLOOKUP($L117,EnemySkills!$A$4:$K$304,6,FALSE))
+($I$4*VLOOKUP($L117,EnemySkills!$A$4:$K$304,7,FALSE))
)-(
 (VLOOKUP(X$30,$A$7:$T$26,16,FALSE)*VLOOKUP($L117,EnemySkills!$A$4:$K$304,8,FALSE))
+(VLOOKUP(X$30,$A$7:$T$26,18,FALSE)*VLOOKUP($L117,EnemySkills!$A$4:$K$304,9,FALSE))
+(VLOOKUP(X$30,$A$7:$T$26,19,FALSE)*VLOOKUP($L117,EnemySkills!$A$4:$K$304,10,FALSE))
+(VLOOKUP(X$30,$A$7:$T$26,20,FALSE)*VLOOKUP($L117,EnemySkills!$A$4:$K$304,11,FALSE))
),0)</f>
        <v>#N/A</v>
      </c>
      <c r="Y117" s="60" t="e">
        <f ca="1">ROUND(VLOOKUP($L117,EnemySkills!$A$4:$K$304,3,FALSE)
+(
 ($D$4*VLOOKUP($L117,EnemySkills!$A$4:$K$304,4,FALSE))
+($F$4*VLOOKUP($L117,EnemySkills!$A$4:$K$304,5,FALSE))
+($H$4*VLOOKUP($L117,EnemySkills!$A$4:$K$304,6,FALSE))
+($I$4*VLOOKUP($L117,EnemySkills!$A$4:$K$304,7,FALSE))
)-(
 (VLOOKUP(Y$30,$A$7:$T$26,16,FALSE)*VLOOKUP($L117,EnemySkills!$A$4:$K$304,8,FALSE))
+(VLOOKUP(Y$30,$A$7:$T$26,18,FALSE)*VLOOKUP($L117,EnemySkills!$A$4:$K$304,9,FALSE))
+(VLOOKUP(Y$30,$A$7:$T$26,19,FALSE)*VLOOKUP($L117,EnemySkills!$A$4:$K$304,10,FALSE))
+(VLOOKUP(Y$30,$A$7:$T$26,20,FALSE)*VLOOKUP($L117,EnemySkills!$A$4:$K$304,11,FALSE))
),0)</f>
        <v>#N/A</v>
      </c>
      <c r="Z117" s="60" t="e">
        <f ca="1">ROUND(VLOOKUP($L117,EnemySkills!$A$4:$K$304,3,FALSE)
+(
 ($D$4*VLOOKUP($L117,EnemySkills!$A$4:$K$304,4,FALSE))
+($F$4*VLOOKUP($L117,EnemySkills!$A$4:$K$304,5,FALSE))
+($H$4*VLOOKUP($L117,EnemySkills!$A$4:$K$304,6,FALSE))
+($I$4*VLOOKUP($L117,EnemySkills!$A$4:$K$304,7,FALSE))
)-(
 (VLOOKUP(Z$30,$A$7:$T$26,16,FALSE)*VLOOKUP($L117,EnemySkills!$A$4:$K$304,8,FALSE))
+(VLOOKUP(Z$30,$A$7:$T$26,18,FALSE)*VLOOKUP($L117,EnemySkills!$A$4:$K$304,9,FALSE))
+(VLOOKUP(Z$30,$A$7:$T$26,19,FALSE)*VLOOKUP($L117,EnemySkills!$A$4:$K$304,10,FALSE))
+(VLOOKUP(Z$30,$A$7:$T$26,20,FALSE)*VLOOKUP($L117,EnemySkills!$A$4:$K$304,11,FALSE))
),0)</f>
        <v>#N/A</v>
      </c>
      <c r="AA117" s="60" t="e">
        <f ca="1">ROUND(VLOOKUP($L117,EnemySkills!$A$4:$K$304,3,FALSE)
+(
 ($D$4*VLOOKUP($L117,EnemySkills!$A$4:$K$304,4,FALSE))
+($F$4*VLOOKUP($L117,EnemySkills!$A$4:$K$304,5,FALSE))
+($H$4*VLOOKUP($L117,EnemySkills!$A$4:$K$304,6,FALSE))
+($I$4*VLOOKUP($L117,EnemySkills!$A$4:$K$304,7,FALSE))
)-(
 (VLOOKUP(AA$30,$A$7:$T$26,16,FALSE)*VLOOKUP($L117,EnemySkills!$A$4:$K$304,8,FALSE))
+(VLOOKUP(AA$30,$A$7:$T$26,18,FALSE)*VLOOKUP($L117,EnemySkills!$A$4:$K$304,9,FALSE))
+(VLOOKUP(AA$30,$A$7:$T$26,19,FALSE)*VLOOKUP($L117,EnemySkills!$A$4:$K$304,10,FALSE))
+(VLOOKUP(AA$30,$A$7:$T$26,20,FALSE)*VLOOKUP($L117,EnemySkills!$A$4:$K$304,11,FALSE))
),0)</f>
        <v>#N/A</v>
      </c>
      <c r="AB117" s="60" t="e">
        <f ca="1">ROUND(VLOOKUP($L117,EnemySkills!$A$4:$K$304,3,FALSE)
+(
 ($D$4*VLOOKUP($L117,EnemySkills!$A$4:$K$304,4,FALSE))
+($F$4*VLOOKUP($L117,EnemySkills!$A$4:$K$304,5,FALSE))
+($H$4*VLOOKUP($L117,EnemySkills!$A$4:$K$304,6,FALSE))
+($I$4*VLOOKUP($L117,EnemySkills!$A$4:$K$304,7,FALSE))
)-(
 (VLOOKUP(AB$30,$A$7:$T$26,16,FALSE)*VLOOKUP($L117,EnemySkills!$A$4:$K$304,8,FALSE))
+(VLOOKUP(AB$30,$A$7:$T$26,18,FALSE)*VLOOKUP($L117,EnemySkills!$A$4:$K$304,9,FALSE))
+(VLOOKUP(AB$30,$A$7:$T$26,19,FALSE)*VLOOKUP($L117,EnemySkills!$A$4:$K$304,10,FALSE))
+(VLOOKUP(AB$30,$A$7:$T$26,20,FALSE)*VLOOKUP($L117,EnemySkills!$A$4:$K$304,11,FALSE))
),0)</f>
        <v>#N/A</v>
      </c>
      <c r="AC117" s="60" t="e">
        <f ca="1">ROUND(VLOOKUP($L117,EnemySkills!$A$4:$K$304,3,FALSE)
+(
 ($D$4*VLOOKUP($L117,EnemySkills!$A$4:$K$304,4,FALSE))
+($F$4*VLOOKUP($L117,EnemySkills!$A$4:$K$304,5,FALSE))
+($H$4*VLOOKUP($L117,EnemySkills!$A$4:$K$304,6,FALSE))
+($I$4*VLOOKUP($L117,EnemySkills!$A$4:$K$304,7,FALSE))
)-(
 (VLOOKUP(AC$30,$A$7:$T$26,16,FALSE)*VLOOKUP($L117,EnemySkills!$A$4:$K$304,8,FALSE))
+(VLOOKUP(AC$30,$A$7:$T$26,18,FALSE)*VLOOKUP($L117,EnemySkills!$A$4:$K$304,9,FALSE))
+(VLOOKUP(AC$30,$A$7:$T$26,19,FALSE)*VLOOKUP($L117,EnemySkills!$A$4:$K$304,10,FALSE))
+(VLOOKUP(AC$30,$A$7:$T$26,20,FALSE)*VLOOKUP($L117,EnemySkills!$A$4:$K$304,11,FALSE))
),0)</f>
        <v>#N/A</v>
      </c>
      <c r="AD117" s="60" t="e">
        <f ca="1">ROUND(VLOOKUP($L117,EnemySkills!$A$4:$K$304,3,FALSE)
+(
 ($D$4*VLOOKUP($L117,EnemySkills!$A$4:$K$304,4,FALSE))
+($F$4*VLOOKUP($L117,EnemySkills!$A$4:$K$304,5,FALSE))
+($H$4*VLOOKUP($L117,EnemySkills!$A$4:$K$304,6,FALSE))
+($I$4*VLOOKUP($L117,EnemySkills!$A$4:$K$304,7,FALSE))
)-(
 (VLOOKUP(AD$30,$A$7:$T$26,16,FALSE)*VLOOKUP($L117,EnemySkills!$A$4:$K$304,8,FALSE))
+(VLOOKUP(AD$30,$A$7:$T$26,18,FALSE)*VLOOKUP($L117,EnemySkills!$A$4:$K$304,9,FALSE))
+(VLOOKUP(AD$30,$A$7:$T$26,19,FALSE)*VLOOKUP($L117,EnemySkills!$A$4:$K$304,10,FALSE))
+(VLOOKUP(AD$30,$A$7:$T$26,20,FALSE)*VLOOKUP($L117,EnemySkills!$A$4:$K$304,11,FALSE))
),0)</f>
        <v>#N/A</v>
      </c>
      <c r="AE117" s="60" t="e">
        <f ca="1">ROUND(VLOOKUP($L117,EnemySkills!$A$4:$K$304,3,FALSE)
+(
 ($D$4*VLOOKUP($L117,EnemySkills!$A$4:$K$304,4,FALSE))
+($F$4*VLOOKUP($L117,EnemySkills!$A$4:$K$304,5,FALSE))
+($H$4*VLOOKUP($L117,EnemySkills!$A$4:$K$304,6,FALSE))
+($I$4*VLOOKUP($L117,EnemySkills!$A$4:$K$304,7,FALSE))
)-(
 (VLOOKUP(AE$30,$A$7:$T$26,16,FALSE)*VLOOKUP($L117,EnemySkills!$A$4:$K$304,8,FALSE))
+(VLOOKUP(AE$30,$A$7:$T$26,18,FALSE)*VLOOKUP($L117,EnemySkills!$A$4:$K$304,9,FALSE))
+(VLOOKUP(AE$30,$A$7:$T$26,19,FALSE)*VLOOKUP($L117,EnemySkills!$A$4:$K$304,10,FALSE))
+(VLOOKUP(AE$30,$A$7:$T$26,20,FALSE)*VLOOKUP($L117,EnemySkills!$A$4:$K$304,11,FALSE))
),0)</f>
        <v>#N/A</v>
      </c>
      <c r="AF117" s="60" t="e">
        <f ca="1">ROUND(VLOOKUP($L117,EnemySkills!$A$4:$K$304,3,FALSE)
+(
 ($D$4*VLOOKUP($L117,EnemySkills!$A$4:$K$304,4,FALSE))
+($F$4*VLOOKUP($L117,EnemySkills!$A$4:$K$304,5,FALSE))
+($H$4*VLOOKUP($L117,EnemySkills!$A$4:$K$304,6,FALSE))
+($I$4*VLOOKUP($L117,EnemySkills!$A$4:$K$304,7,FALSE))
)-(
 (VLOOKUP(AF$30,$A$7:$T$26,16,FALSE)*VLOOKUP($L117,EnemySkills!$A$4:$K$304,8,FALSE))
+(VLOOKUP(AF$30,$A$7:$T$26,18,FALSE)*VLOOKUP($L117,EnemySkills!$A$4:$K$304,9,FALSE))
+(VLOOKUP(AF$30,$A$7:$T$26,19,FALSE)*VLOOKUP($L117,EnemySkills!$A$4:$K$304,10,FALSE))
+(VLOOKUP(AF$30,$A$7:$T$26,20,FALSE)*VLOOKUP($L117,EnemySkills!$A$4:$K$304,11,FALSE))
),0)</f>
        <v>#N/A</v>
      </c>
    </row>
    <row r="118" spans="1:32" x14ac:dyDescent="0.25">
      <c r="A118" s="45">
        <f>Skills!A91</f>
        <v>0</v>
      </c>
      <c r="B118" s="75" t="e">
        <f>VLOOKUP($A118,Skills!$A$4:$C$304,2,FALSE)</f>
        <v>#N/A</v>
      </c>
      <c r="C118" s="75"/>
      <c r="D118" s="59" t="e">
        <f>ROUND(VLOOKUP(A118,Skills!A91:K391,3,FALSE)
+((VLOOKUP(B118,$A$7:$T$26,15,FALSE)*VLOOKUP(A118,Skills!$A$4:$K$304,4,FALSE))
+(VLOOKUP(B118,$A$7:$T$26,17,FALSE)*VLOOKUP(A118,Skills!$A$4:$K$304,5,FALSE))
+(VLOOKUP(B118,$A$7:$T$26,19,FALSE)*VLOOKUP(A118,Skills!$A$4:$K$304,6,FALSE))
+(VLOOKUP(B118,$A$7:$T113,20,FALSE)*VLOOKUP(A118,Skills!$A$4:$K$304,7,FALSE)))
-(($E$4*VLOOKUP(A118,Skills!$A$4:$K$304,8,FALSE))
+($F$4*VLOOKUP(A118,Skills!$A$4:$K$304,9,FALSE))
+($H$4*VLOOKUP(A118,Skills!$A$4:$K$304,10,FALSE))
+($I$4*VLOOKUP(A118,Skills!$A$4:$K$304,11,FALSE))),0)</f>
        <v>#N/A</v>
      </c>
      <c r="E118" s="60" t="e">
        <f t="shared" si="9"/>
        <v>#N/A</v>
      </c>
      <c r="F118" s="59" t="e">
        <f>ROUND(VLOOKUP(A118,Skills!A91:K391,3,FALSE)
+(((VLOOKUP(B118,$A$7:$T$26,15,FALSE)*1.2)*VLOOKUP(A118,Skills!$A$4:$K$304,4,FALSE))
+((VLOOKUP(B118,$A$7:$T$26,17,FALSE)*1.2)*VLOOKUP(A118,Skills!$A$4:$K$304,5,FALSE))
+(VLOOKUP(B118,$A$7:$T$26,19,FALSE)*VLOOKUP(A118,Skills!$A$4:$K$304,6,FALSE))
+(VLOOKUP(B118,$A$7:$T113,20,FALSE)*VLOOKUP(A118,Skills!$A$4:$K$304,7,FALSE)))
-(($E$4*VLOOKUP(A118,Skills!$A$4:$K$304,8,FALSE))
+($F$4*VLOOKUP(A118,Skills!$A$4:$K$304,9,FALSE))
+($H$4*VLOOKUP(A118,Skills!$A$4:$K$304,10,FALSE))
+($I$4*VLOOKUP(A118,Skills!$A$4:$K$304,11,FALSE))),0)</f>
        <v>#N/A</v>
      </c>
      <c r="G118" s="60" t="e">
        <f>ROUND(VLOOKUP(A118,Skills!A91:K391,3,FALSE)
+(((VLOOKUP(B118,$A$7:$T$26,15,FALSE)*1.4)*VLOOKUP(A118,Skills!$A$4:$K$304,4,FALSE))
+((VLOOKUP(B118,$A$7:$T$26,17,FALSE)*1.4)*VLOOKUP(A118,Skills!$A$4:$K$304,5,FALSE))
+(VLOOKUP(B118,$A$7:$T$26,19,FALSE)*VLOOKUP(A118,Skills!$A$4:$K$304,6,FALSE))
+(VLOOKUP(B118,$A$7:$T113,20,FALSE)*VLOOKUP(A118,Skills!$A$4:$K$304,7,FALSE)))
-(($E$4*VLOOKUP(A118,Skills!$A$4:$K$304,8,FALSE))
+($F$4*VLOOKUP(A118,Skills!$A$4:$K$304,9,FALSE))
+($H$4*VLOOKUP(A118,Skills!$A$4:$K$304,10,FALSE))
+($I$4*VLOOKUP(A118,Skills!$A$4:$K$304,11,FALSE))),0)</f>
        <v>#N/A</v>
      </c>
      <c r="H118" s="59" t="e">
        <f>ROUND(VLOOKUP(A118,Skills!A91:K391,3,FALSE)
+((VLOOKUP(B118,$A$7:$T$26,15,FALSE)*VLOOKUP(A118,Skills!$A$4:$K$304,4,FALSE))
+(VLOOKUP(B118,$A$7:$T$26,17,FALSE)*VLOOKUP(A118,Skills!$A$4:$K$304,5,FALSE))
+(VLOOKUP(B118,$A$7:$T$26,19,FALSE)*VLOOKUP(A118,Skills!$A$4:$K$304,6,FALSE))
+(VLOOKUP(B118,$A$7:$T113,20,FALSE)*VLOOKUP(A118,Skills!$A$4:$K$304,7,FALSE)))
-((($E$4*1.2)*VLOOKUP(A118,Skills!$A$4:$K$304,8,FALSE))
+(($F$4*1.2)*VLOOKUP(A118,Skills!$A$4:$K$304,9,FALSE))
+($H$4*VLOOKUP(A118,Skills!$A$4:$K$304,10,FALSE))
+($I$4*VLOOKUP(A118,Skills!$A$4:$K$304,11,FALSE))),0)</f>
        <v>#N/A</v>
      </c>
      <c r="I118" s="61" t="e">
        <f>ROUND(VLOOKUP(A118,Skills!A91:K391,3,FALSE)
+((VLOOKUP(B118,$A$7:$T$26,15,FALSE)*VLOOKUP(A118,Skills!$A$4:$K$304,4,FALSE))
+(VLOOKUP(B118,$A$7:$T$26,17,FALSE)*VLOOKUP(A118,Skills!$A$4:$K$304,5,FALSE))
+(VLOOKUP(B118,$A$7:$T$26,19,FALSE)*VLOOKUP(A118,Skills!$A$4:$K$304,6,FALSE))
+(VLOOKUP(B118,$A$7:$T113,20,FALSE)*VLOOKUP(A118,Skills!$A$4:$K$304,7,FALSE)))
-((($E$4*1.4)*VLOOKUP(A118,Skills!$A$4:$K$304,8,FALSE))
+(($F$4*1.4)*VLOOKUP(A118,Skills!$A$4:$K$304,9,FALSE))
+($H$4*VLOOKUP(A118,Skills!$A$4:$K$304,10,FALSE))
+($I$4*VLOOKUP(A118,Skills!$A$4:$K$304,11,FALSE))),0)</f>
        <v>#N/A</v>
      </c>
      <c r="K118" s="68"/>
      <c r="L118" s="45">
        <f>EnemySkills!A91</f>
        <v>0</v>
      </c>
      <c r="M118" s="60" t="e">
        <f ca="1">ROUND(VLOOKUP($L118,EnemySkills!$A$4:$K$304,3,FALSE)
+(
 ($D$4*VLOOKUP($L118,EnemySkills!$A$4:$K$304,4,FALSE))
+($F$4*VLOOKUP($L118,EnemySkills!$A$4:$K$304,5,FALSE))
+($H$4*VLOOKUP($L118,EnemySkills!$A$4:$K$304,6,FALSE))
+($I$4*VLOOKUP($L118,EnemySkills!$A$4:$K$304,7,FALSE))
)-(
 (VLOOKUP(M$30,$A$7:$T$26,16,FALSE)*VLOOKUP($L118,EnemySkills!$A$4:$K$304,8,FALSE))
+(VLOOKUP(M$30,$A$7:$T$26,18,FALSE)*VLOOKUP($L118,EnemySkills!$A$4:$K$304,9,FALSE))
+(VLOOKUP(M$30,$A$7:$T$26,19,FALSE)*VLOOKUP($L118,EnemySkills!$A$4:$K$304,10,FALSE))
+(VLOOKUP(M$30,$A$7:$T$26,20,FALSE)*VLOOKUP($L118,EnemySkills!$A$4:$K$304,11,FALSE))
),0)</f>
        <v>#N/A</v>
      </c>
      <c r="N118" s="60" t="e">
        <f ca="1">ROUND(VLOOKUP($L118,EnemySkills!$A$4:$K$304,3,FALSE)
+(
 ($D$4*VLOOKUP($L118,EnemySkills!$A$4:$K$304,4,FALSE))
+($F$4*VLOOKUP($L118,EnemySkills!$A$4:$K$304,5,FALSE))
+($H$4*VLOOKUP($L118,EnemySkills!$A$4:$K$304,6,FALSE))
+($I$4*VLOOKUP($L118,EnemySkills!$A$4:$K$304,7,FALSE))
)-(
 (VLOOKUP(N$30,$A$7:$T$26,16,FALSE)*VLOOKUP($L118,EnemySkills!$A$4:$K$304,8,FALSE))
+(VLOOKUP(N$30,$A$7:$T$26,18,FALSE)*VLOOKUP($L118,EnemySkills!$A$4:$K$304,9,FALSE))
+(VLOOKUP(N$30,$A$7:$T$26,19,FALSE)*VLOOKUP($L118,EnemySkills!$A$4:$K$304,10,FALSE))
+(VLOOKUP(N$30,$A$7:$T$26,20,FALSE)*VLOOKUP($L118,EnemySkills!$A$4:$K$304,11,FALSE))
),0)</f>
        <v>#N/A</v>
      </c>
      <c r="O118" s="60" t="e">
        <f ca="1">ROUND(VLOOKUP($L118,EnemySkills!$A$4:$K$304,3,FALSE)
+(
 ($D$4*VLOOKUP($L118,EnemySkills!$A$4:$K$304,4,FALSE))
+($F$4*VLOOKUP($L118,EnemySkills!$A$4:$K$304,5,FALSE))
+($H$4*VLOOKUP($L118,EnemySkills!$A$4:$K$304,6,FALSE))
+($I$4*VLOOKUP($L118,EnemySkills!$A$4:$K$304,7,FALSE))
)-(
 (VLOOKUP(O$30,$A$7:$T$26,16,FALSE)*VLOOKUP($L118,EnemySkills!$A$4:$K$304,8,FALSE))
+(VLOOKUP(O$30,$A$7:$T$26,18,FALSE)*VLOOKUP($L118,EnemySkills!$A$4:$K$304,9,FALSE))
+(VLOOKUP(O$30,$A$7:$T$26,19,FALSE)*VLOOKUP($L118,EnemySkills!$A$4:$K$304,10,FALSE))
+(VLOOKUP(O$30,$A$7:$T$26,20,FALSE)*VLOOKUP($L118,EnemySkills!$A$4:$K$304,11,FALSE))
),0)</f>
        <v>#N/A</v>
      </c>
      <c r="P118" s="60" t="e">
        <f ca="1">ROUND(VLOOKUP($L118,EnemySkills!$A$4:$K$304,3,FALSE)
+(
 ($D$4*VLOOKUP($L118,EnemySkills!$A$4:$K$304,4,FALSE))
+($F$4*VLOOKUP($L118,EnemySkills!$A$4:$K$304,5,FALSE))
+($H$4*VLOOKUP($L118,EnemySkills!$A$4:$K$304,6,FALSE))
+($I$4*VLOOKUP($L118,EnemySkills!$A$4:$K$304,7,FALSE))
)-(
 (VLOOKUP(P$30,$A$7:$T$26,16,FALSE)*VLOOKUP($L118,EnemySkills!$A$4:$K$304,8,FALSE))
+(VLOOKUP(P$30,$A$7:$T$26,18,FALSE)*VLOOKUP($L118,EnemySkills!$A$4:$K$304,9,FALSE))
+(VLOOKUP(P$30,$A$7:$T$26,19,FALSE)*VLOOKUP($L118,EnemySkills!$A$4:$K$304,10,FALSE))
+(VLOOKUP(P$30,$A$7:$T$26,20,FALSE)*VLOOKUP($L118,EnemySkills!$A$4:$K$304,11,FALSE))
),0)</f>
        <v>#N/A</v>
      </c>
      <c r="Q118" s="60" t="e">
        <f ca="1">ROUND(VLOOKUP($L118,EnemySkills!$A$4:$K$304,3,FALSE)
+(
 ($D$4*VLOOKUP($L118,EnemySkills!$A$4:$K$304,4,FALSE))
+($F$4*VLOOKUP($L118,EnemySkills!$A$4:$K$304,5,FALSE))
+($H$4*VLOOKUP($L118,EnemySkills!$A$4:$K$304,6,FALSE))
+($I$4*VLOOKUP($L118,EnemySkills!$A$4:$K$304,7,FALSE))
)-(
 (VLOOKUP(Q$30,$A$7:$T$26,16,FALSE)*VLOOKUP($L118,EnemySkills!$A$4:$K$304,8,FALSE))
+(VLOOKUP(Q$30,$A$7:$T$26,18,FALSE)*VLOOKUP($L118,EnemySkills!$A$4:$K$304,9,FALSE))
+(VLOOKUP(Q$30,$A$7:$T$26,19,FALSE)*VLOOKUP($L118,EnemySkills!$A$4:$K$304,10,FALSE))
+(VLOOKUP(Q$30,$A$7:$T$26,20,FALSE)*VLOOKUP($L118,EnemySkills!$A$4:$K$304,11,FALSE))
),0)</f>
        <v>#N/A</v>
      </c>
      <c r="R118" s="60" t="e">
        <f ca="1">ROUND(VLOOKUP($L118,EnemySkills!$A$4:$K$304,3,FALSE)
+(
 ($D$4*VLOOKUP($L118,EnemySkills!$A$4:$K$304,4,FALSE))
+($F$4*VLOOKUP($L118,EnemySkills!$A$4:$K$304,5,FALSE))
+($H$4*VLOOKUP($L118,EnemySkills!$A$4:$K$304,6,FALSE))
+($I$4*VLOOKUP($L118,EnemySkills!$A$4:$K$304,7,FALSE))
)-(
 (VLOOKUP(R$30,$A$7:$T$26,16,FALSE)*VLOOKUP($L118,EnemySkills!$A$4:$K$304,8,FALSE))
+(VLOOKUP(R$30,$A$7:$T$26,18,FALSE)*VLOOKUP($L118,EnemySkills!$A$4:$K$304,9,FALSE))
+(VLOOKUP(R$30,$A$7:$T$26,19,FALSE)*VLOOKUP($L118,EnemySkills!$A$4:$K$304,10,FALSE))
+(VLOOKUP(R$30,$A$7:$T$26,20,FALSE)*VLOOKUP($L118,EnemySkills!$A$4:$K$304,11,FALSE))
),0)</f>
        <v>#N/A</v>
      </c>
      <c r="S118" s="60" t="e">
        <f ca="1">ROUND(VLOOKUP($L118,EnemySkills!$A$4:$K$304,3,FALSE)
+(
 ($D$4*VLOOKUP($L118,EnemySkills!$A$4:$K$304,4,FALSE))
+($F$4*VLOOKUP($L118,EnemySkills!$A$4:$K$304,5,FALSE))
+($H$4*VLOOKUP($L118,EnemySkills!$A$4:$K$304,6,FALSE))
+($I$4*VLOOKUP($L118,EnemySkills!$A$4:$K$304,7,FALSE))
)-(
 (VLOOKUP(S$30,$A$7:$T$26,16,FALSE)*VLOOKUP($L118,EnemySkills!$A$4:$K$304,8,FALSE))
+(VLOOKUP(S$30,$A$7:$T$26,18,FALSE)*VLOOKUP($L118,EnemySkills!$A$4:$K$304,9,FALSE))
+(VLOOKUP(S$30,$A$7:$T$26,19,FALSE)*VLOOKUP($L118,EnemySkills!$A$4:$K$304,10,FALSE))
+(VLOOKUP(S$30,$A$7:$T$26,20,FALSE)*VLOOKUP($L118,EnemySkills!$A$4:$K$304,11,FALSE))
),0)</f>
        <v>#N/A</v>
      </c>
      <c r="T118" s="60" t="e">
        <f ca="1">ROUND(VLOOKUP($L118,EnemySkills!$A$4:$K$304,3,FALSE)
+(
 ($D$4*VLOOKUP($L118,EnemySkills!$A$4:$K$304,4,FALSE))
+($F$4*VLOOKUP($L118,EnemySkills!$A$4:$K$304,5,FALSE))
+($H$4*VLOOKUP($L118,EnemySkills!$A$4:$K$304,6,FALSE))
+($I$4*VLOOKUP($L118,EnemySkills!$A$4:$K$304,7,FALSE))
)-(
 (VLOOKUP(T$30,$A$7:$T$26,16,FALSE)*VLOOKUP($L118,EnemySkills!$A$4:$K$304,8,FALSE))
+(VLOOKUP(T$30,$A$7:$T$26,18,FALSE)*VLOOKUP($L118,EnemySkills!$A$4:$K$304,9,FALSE))
+(VLOOKUP(T$30,$A$7:$T$26,19,FALSE)*VLOOKUP($L118,EnemySkills!$A$4:$K$304,10,FALSE))
+(VLOOKUP(T$30,$A$7:$T$26,20,FALSE)*VLOOKUP($L118,EnemySkills!$A$4:$K$304,11,FALSE))
),0)</f>
        <v>#N/A</v>
      </c>
      <c r="U118" s="60" t="e">
        <f ca="1">ROUND(VLOOKUP($L118,EnemySkills!$A$4:$K$304,3,FALSE)
+(
 ($D$4*VLOOKUP($L118,EnemySkills!$A$4:$K$304,4,FALSE))
+($F$4*VLOOKUP($L118,EnemySkills!$A$4:$K$304,5,FALSE))
+($H$4*VLOOKUP($L118,EnemySkills!$A$4:$K$304,6,FALSE))
+($I$4*VLOOKUP($L118,EnemySkills!$A$4:$K$304,7,FALSE))
)-(
 (VLOOKUP(U$30,$A$7:$T$26,16,FALSE)*VLOOKUP($L118,EnemySkills!$A$4:$K$304,8,FALSE))
+(VLOOKUP(U$30,$A$7:$T$26,18,FALSE)*VLOOKUP($L118,EnemySkills!$A$4:$K$304,9,FALSE))
+(VLOOKUP(U$30,$A$7:$T$26,19,FALSE)*VLOOKUP($L118,EnemySkills!$A$4:$K$304,10,FALSE))
+(VLOOKUP(U$30,$A$7:$T$26,20,FALSE)*VLOOKUP($L118,EnemySkills!$A$4:$K$304,11,FALSE))
),0)</f>
        <v>#N/A</v>
      </c>
      <c r="V118" s="60" t="e">
        <f ca="1">ROUND(VLOOKUP($L118,EnemySkills!$A$4:$K$304,3,FALSE)
+(
 ($D$4*VLOOKUP($L118,EnemySkills!$A$4:$K$304,4,FALSE))
+($F$4*VLOOKUP($L118,EnemySkills!$A$4:$K$304,5,FALSE))
+($H$4*VLOOKUP($L118,EnemySkills!$A$4:$K$304,6,FALSE))
+($I$4*VLOOKUP($L118,EnemySkills!$A$4:$K$304,7,FALSE))
)-(
 (VLOOKUP(V$30,$A$7:$T$26,16,FALSE)*VLOOKUP($L118,EnemySkills!$A$4:$K$304,8,FALSE))
+(VLOOKUP(V$30,$A$7:$T$26,18,FALSE)*VLOOKUP($L118,EnemySkills!$A$4:$K$304,9,FALSE))
+(VLOOKUP(V$30,$A$7:$T$26,19,FALSE)*VLOOKUP($L118,EnemySkills!$A$4:$K$304,10,FALSE))
+(VLOOKUP(V$30,$A$7:$T$26,20,FALSE)*VLOOKUP($L118,EnemySkills!$A$4:$K$304,11,FALSE))
),0)</f>
        <v>#N/A</v>
      </c>
      <c r="W118" s="60" t="e">
        <f ca="1">ROUND(VLOOKUP($L118,EnemySkills!$A$4:$K$304,3,FALSE)
+(
 ($D$4*VLOOKUP($L118,EnemySkills!$A$4:$K$304,4,FALSE))
+($F$4*VLOOKUP($L118,EnemySkills!$A$4:$K$304,5,FALSE))
+($H$4*VLOOKUP($L118,EnemySkills!$A$4:$K$304,6,FALSE))
+($I$4*VLOOKUP($L118,EnemySkills!$A$4:$K$304,7,FALSE))
)-(
 (VLOOKUP(W$30,$A$7:$T$26,16,FALSE)*VLOOKUP($L118,EnemySkills!$A$4:$K$304,8,FALSE))
+(VLOOKUP(W$30,$A$7:$T$26,18,FALSE)*VLOOKUP($L118,EnemySkills!$A$4:$K$304,9,FALSE))
+(VLOOKUP(W$30,$A$7:$T$26,19,FALSE)*VLOOKUP($L118,EnemySkills!$A$4:$K$304,10,FALSE))
+(VLOOKUP(W$30,$A$7:$T$26,20,FALSE)*VLOOKUP($L118,EnemySkills!$A$4:$K$304,11,FALSE))
),0)</f>
        <v>#N/A</v>
      </c>
      <c r="X118" s="60" t="e">
        <f ca="1">ROUND(VLOOKUP($L118,EnemySkills!$A$4:$K$304,3,FALSE)
+(
 ($D$4*VLOOKUP($L118,EnemySkills!$A$4:$K$304,4,FALSE))
+($F$4*VLOOKUP($L118,EnemySkills!$A$4:$K$304,5,FALSE))
+($H$4*VLOOKUP($L118,EnemySkills!$A$4:$K$304,6,FALSE))
+($I$4*VLOOKUP($L118,EnemySkills!$A$4:$K$304,7,FALSE))
)-(
 (VLOOKUP(X$30,$A$7:$T$26,16,FALSE)*VLOOKUP($L118,EnemySkills!$A$4:$K$304,8,FALSE))
+(VLOOKUP(X$30,$A$7:$T$26,18,FALSE)*VLOOKUP($L118,EnemySkills!$A$4:$K$304,9,FALSE))
+(VLOOKUP(X$30,$A$7:$T$26,19,FALSE)*VLOOKUP($L118,EnemySkills!$A$4:$K$304,10,FALSE))
+(VLOOKUP(X$30,$A$7:$T$26,20,FALSE)*VLOOKUP($L118,EnemySkills!$A$4:$K$304,11,FALSE))
),0)</f>
        <v>#N/A</v>
      </c>
      <c r="Y118" s="60" t="e">
        <f ca="1">ROUND(VLOOKUP($L118,EnemySkills!$A$4:$K$304,3,FALSE)
+(
 ($D$4*VLOOKUP($L118,EnemySkills!$A$4:$K$304,4,FALSE))
+($F$4*VLOOKUP($L118,EnemySkills!$A$4:$K$304,5,FALSE))
+($H$4*VLOOKUP($L118,EnemySkills!$A$4:$K$304,6,FALSE))
+($I$4*VLOOKUP($L118,EnemySkills!$A$4:$K$304,7,FALSE))
)-(
 (VLOOKUP(Y$30,$A$7:$T$26,16,FALSE)*VLOOKUP($L118,EnemySkills!$A$4:$K$304,8,FALSE))
+(VLOOKUP(Y$30,$A$7:$T$26,18,FALSE)*VLOOKUP($L118,EnemySkills!$A$4:$K$304,9,FALSE))
+(VLOOKUP(Y$30,$A$7:$T$26,19,FALSE)*VLOOKUP($L118,EnemySkills!$A$4:$K$304,10,FALSE))
+(VLOOKUP(Y$30,$A$7:$T$26,20,FALSE)*VLOOKUP($L118,EnemySkills!$A$4:$K$304,11,FALSE))
),0)</f>
        <v>#N/A</v>
      </c>
      <c r="Z118" s="60" t="e">
        <f ca="1">ROUND(VLOOKUP($L118,EnemySkills!$A$4:$K$304,3,FALSE)
+(
 ($D$4*VLOOKUP($L118,EnemySkills!$A$4:$K$304,4,FALSE))
+($F$4*VLOOKUP($L118,EnemySkills!$A$4:$K$304,5,FALSE))
+($H$4*VLOOKUP($L118,EnemySkills!$A$4:$K$304,6,FALSE))
+($I$4*VLOOKUP($L118,EnemySkills!$A$4:$K$304,7,FALSE))
)-(
 (VLOOKUP(Z$30,$A$7:$T$26,16,FALSE)*VLOOKUP($L118,EnemySkills!$A$4:$K$304,8,FALSE))
+(VLOOKUP(Z$30,$A$7:$T$26,18,FALSE)*VLOOKUP($L118,EnemySkills!$A$4:$K$304,9,FALSE))
+(VLOOKUP(Z$30,$A$7:$T$26,19,FALSE)*VLOOKUP($L118,EnemySkills!$A$4:$K$304,10,FALSE))
+(VLOOKUP(Z$30,$A$7:$T$26,20,FALSE)*VLOOKUP($L118,EnemySkills!$A$4:$K$304,11,FALSE))
),0)</f>
        <v>#N/A</v>
      </c>
      <c r="AA118" s="60" t="e">
        <f ca="1">ROUND(VLOOKUP($L118,EnemySkills!$A$4:$K$304,3,FALSE)
+(
 ($D$4*VLOOKUP($L118,EnemySkills!$A$4:$K$304,4,FALSE))
+($F$4*VLOOKUP($L118,EnemySkills!$A$4:$K$304,5,FALSE))
+($H$4*VLOOKUP($L118,EnemySkills!$A$4:$K$304,6,FALSE))
+($I$4*VLOOKUP($L118,EnemySkills!$A$4:$K$304,7,FALSE))
)-(
 (VLOOKUP(AA$30,$A$7:$T$26,16,FALSE)*VLOOKUP($L118,EnemySkills!$A$4:$K$304,8,FALSE))
+(VLOOKUP(AA$30,$A$7:$T$26,18,FALSE)*VLOOKUP($L118,EnemySkills!$A$4:$K$304,9,FALSE))
+(VLOOKUP(AA$30,$A$7:$T$26,19,FALSE)*VLOOKUP($L118,EnemySkills!$A$4:$K$304,10,FALSE))
+(VLOOKUP(AA$30,$A$7:$T$26,20,FALSE)*VLOOKUP($L118,EnemySkills!$A$4:$K$304,11,FALSE))
),0)</f>
        <v>#N/A</v>
      </c>
      <c r="AB118" s="60" t="e">
        <f ca="1">ROUND(VLOOKUP($L118,EnemySkills!$A$4:$K$304,3,FALSE)
+(
 ($D$4*VLOOKUP($L118,EnemySkills!$A$4:$K$304,4,FALSE))
+($F$4*VLOOKUP($L118,EnemySkills!$A$4:$K$304,5,FALSE))
+($H$4*VLOOKUP($L118,EnemySkills!$A$4:$K$304,6,FALSE))
+($I$4*VLOOKUP($L118,EnemySkills!$A$4:$K$304,7,FALSE))
)-(
 (VLOOKUP(AB$30,$A$7:$T$26,16,FALSE)*VLOOKUP($L118,EnemySkills!$A$4:$K$304,8,FALSE))
+(VLOOKUP(AB$30,$A$7:$T$26,18,FALSE)*VLOOKUP($L118,EnemySkills!$A$4:$K$304,9,FALSE))
+(VLOOKUP(AB$30,$A$7:$T$26,19,FALSE)*VLOOKUP($L118,EnemySkills!$A$4:$K$304,10,FALSE))
+(VLOOKUP(AB$30,$A$7:$T$26,20,FALSE)*VLOOKUP($L118,EnemySkills!$A$4:$K$304,11,FALSE))
),0)</f>
        <v>#N/A</v>
      </c>
      <c r="AC118" s="60" t="e">
        <f ca="1">ROUND(VLOOKUP($L118,EnemySkills!$A$4:$K$304,3,FALSE)
+(
 ($D$4*VLOOKUP($L118,EnemySkills!$A$4:$K$304,4,FALSE))
+($F$4*VLOOKUP($L118,EnemySkills!$A$4:$K$304,5,FALSE))
+($H$4*VLOOKUP($L118,EnemySkills!$A$4:$K$304,6,FALSE))
+($I$4*VLOOKUP($L118,EnemySkills!$A$4:$K$304,7,FALSE))
)-(
 (VLOOKUP(AC$30,$A$7:$T$26,16,FALSE)*VLOOKUP($L118,EnemySkills!$A$4:$K$304,8,FALSE))
+(VLOOKUP(AC$30,$A$7:$T$26,18,FALSE)*VLOOKUP($L118,EnemySkills!$A$4:$K$304,9,FALSE))
+(VLOOKUP(AC$30,$A$7:$T$26,19,FALSE)*VLOOKUP($L118,EnemySkills!$A$4:$K$304,10,FALSE))
+(VLOOKUP(AC$30,$A$7:$T$26,20,FALSE)*VLOOKUP($L118,EnemySkills!$A$4:$K$304,11,FALSE))
),0)</f>
        <v>#N/A</v>
      </c>
      <c r="AD118" s="60" t="e">
        <f ca="1">ROUND(VLOOKUP($L118,EnemySkills!$A$4:$K$304,3,FALSE)
+(
 ($D$4*VLOOKUP($L118,EnemySkills!$A$4:$K$304,4,FALSE))
+($F$4*VLOOKUP($L118,EnemySkills!$A$4:$K$304,5,FALSE))
+($H$4*VLOOKUP($L118,EnemySkills!$A$4:$K$304,6,FALSE))
+($I$4*VLOOKUP($L118,EnemySkills!$A$4:$K$304,7,FALSE))
)-(
 (VLOOKUP(AD$30,$A$7:$T$26,16,FALSE)*VLOOKUP($L118,EnemySkills!$A$4:$K$304,8,FALSE))
+(VLOOKUP(AD$30,$A$7:$T$26,18,FALSE)*VLOOKUP($L118,EnemySkills!$A$4:$K$304,9,FALSE))
+(VLOOKUP(AD$30,$A$7:$T$26,19,FALSE)*VLOOKUP($L118,EnemySkills!$A$4:$K$304,10,FALSE))
+(VLOOKUP(AD$30,$A$7:$T$26,20,FALSE)*VLOOKUP($L118,EnemySkills!$A$4:$K$304,11,FALSE))
),0)</f>
        <v>#N/A</v>
      </c>
      <c r="AE118" s="60" t="e">
        <f ca="1">ROUND(VLOOKUP($L118,EnemySkills!$A$4:$K$304,3,FALSE)
+(
 ($D$4*VLOOKUP($L118,EnemySkills!$A$4:$K$304,4,FALSE))
+($F$4*VLOOKUP($L118,EnemySkills!$A$4:$K$304,5,FALSE))
+($H$4*VLOOKUP($L118,EnemySkills!$A$4:$K$304,6,FALSE))
+($I$4*VLOOKUP($L118,EnemySkills!$A$4:$K$304,7,FALSE))
)-(
 (VLOOKUP(AE$30,$A$7:$T$26,16,FALSE)*VLOOKUP($L118,EnemySkills!$A$4:$K$304,8,FALSE))
+(VLOOKUP(AE$30,$A$7:$T$26,18,FALSE)*VLOOKUP($L118,EnemySkills!$A$4:$K$304,9,FALSE))
+(VLOOKUP(AE$30,$A$7:$T$26,19,FALSE)*VLOOKUP($L118,EnemySkills!$A$4:$K$304,10,FALSE))
+(VLOOKUP(AE$30,$A$7:$T$26,20,FALSE)*VLOOKUP($L118,EnemySkills!$A$4:$K$304,11,FALSE))
),0)</f>
        <v>#N/A</v>
      </c>
      <c r="AF118" s="60" t="e">
        <f ca="1">ROUND(VLOOKUP($L118,EnemySkills!$A$4:$K$304,3,FALSE)
+(
 ($D$4*VLOOKUP($L118,EnemySkills!$A$4:$K$304,4,FALSE))
+($F$4*VLOOKUP($L118,EnemySkills!$A$4:$K$304,5,FALSE))
+($H$4*VLOOKUP($L118,EnemySkills!$A$4:$K$304,6,FALSE))
+($I$4*VLOOKUP($L118,EnemySkills!$A$4:$K$304,7,FALSE))
)-(
 (VLOOKUP(AF$30,$A$7:$T$26,16,FALSE)*VLOOKUP($L118,EnemySkills!$A$4:$K$304,8,FALSE))
+(VLOOKUP(AF$30,$A$7:$T$26,18,FALSE)*VLOOKUP($L118,EnemySkills!$A$4:$K$304,9,FALSE))
+(VLOOKUP(AF$30,$A$7:$T$26,19,FALSE)*VLOOKUP($L118,EnemySkills!$A$4:$K$304,10,FALSE))
+(VLOOKUP(AF$30,$A$7:$T$26,20,FALSE)*VLOOKUP($L118,EnemySkills!$A$4:$K$304,11,FALSE))
),0)</f>
        <v>#N/A</v>
      </c>
    </row>
    <row r="119" spans="1:32" x14ac:dyDescent="0.25">
      <c r="A119" s="45">
        <f>Skills!A92</f>
        <v>0</v>
      </c>
      <c r="B119" s="75" t="e">
        <f>VLOOKUP($A119,Skills!$A$4:$C$304,2,FALSE)</f>
        <v>#N/A</v>
      </c>
      <c r="C119" s="75"/>
      <c r="D119" s="59" t="e">
        <f>ROUND(VLOOKUP(A119,Skills!A92:K392,3,FALSE)
+((VLOOKUP(B119,$A$7:$T$26,15,FALSE)*VLOOKUP(A119,Skills!$A$4:$K$304,4,FALSE))
+(VLOOKUP(B119,$A$7:$T$26,17,FALSE)*VLOOKUP(A119,Skills!$A$4:$K$304,5,FALSE))
+(VLOOKUP(B119,$A$7:$T$26,19,FALSE)*VLOOKUP(A119,Skills!$A$4:$K$304,6,FALSE))
+(VLOOKUP(B119,$A$7:$T114,20,FALSE)*VLOOKUP(A119,Skills!$A$4:$K$304,7,FALSE)))
-(($E$4*VLOOKUP(A119,Skills!$A$4:$K$304,8,FALSE))
+($F$4*VLOOKUP(A119,Skills!$A$4:$K$304,9,FALSE))
+($H$4*VLOOKUP(A119,Skills!$A$4:$K$304,10,FALSE))
+($I$4*VLOOKUP(A119,Skills!$A$4:$K$304,11,FALSE))),0)</f>
        <v>#N/A</v>
      </c>
      <c r="E119" s="60" t="e">
        <f t="shared" si="9"/>
        <v>#N/A</v>
      </c>
      <c r="F119" s="59" t="e">
        <f>ROUND(VLOOKUP(A119,Skills!A92:K392,3,FALSE)
+(((VLOOKUP(B119,$A$7:$T$26,15,FALSE)*1.2)*VLOOKUP(A119,Skills!$A$4:$K$304,4,FALSE))
+((VLOOKUP(B119,$A$7:$T$26,17,FALSE)*1.2)*VLOOKUP(A119,Skills!$A$4:$K$304,5,FALSE))
+(VLOOKUP(B119,$A$7:$T$26,19,FALSE)*VLOOKUP(A119,Skills!$A$4:$K$304,6,FALSE))
+(VLOOKUP(B119,$A$7:$T114,20,FALSE)*VLOOKUP(A119,Skills!$A$4:$K$304,7,FALSE)))
-(($E$4*VLOOKUP(A119,Skills!$A$4:$K$304,8,FALSE))
+($F$4*VLOOKUP(A119,Skills!$A$4:$K$304,9,FALSE))
+($H$4*VLOOKUP(A119,Skills!$A$4:$K$304,10,FALSE))
+($I$4*VLOOKUP(A119,Skills!$A$4:$K$304,11,FALSE))),0)</f>
        <v>#N/A</v>
      </c>
      <c r="G119" s="60" t="e">
        <f>ROUND(VLOOKUP(A119,Skills!A92:K392,3,FALSE)
+(((VLOOKUP(B119,$A$7:$T$26,15,FALSE)*1.4)*VLOOKUP(A119,Skills!$A$4:$K$304,4,FALSE))
+((VLOOKUP(B119,$A$7:$T$26,17,FALSE)*1.4)*VLOOKUP(A119,Skills!$A$4:$K$304,5,FALSE))
+(VLOOKUP(B119,$A$7:$T$26,19,FALSE)*VLOOKUP(A119,Skills!$A$4:$K$304,6,FALSE))
+(VLOOKUP(B119,$A$7:$T114,20,FALSE)*VLOOKUP(A119,Skills!$A$4:$K$304,7,FALSE)))
-(($E$4*VLOOKUP(A119,Skills!$A$4:$K$304,8,FALSE))
+($F$4*VLOOKUP(A119,Skills!$A$4:$K$304,9,FALSE))
+($H$4*VLOOKUP(A119,Skills!$A$4:$K$304,10,FALSE))
+($I$4*VLOOKUP(A119,Skills!$A$4:$K$304,11,FALSE))),0)</f>
        <v>#N/A</v>
      </c>
      <c r="H119" s="59" t="e">
        <f>ROUND(VLOOKUP(A119,Skills!A92:K392,3,FALSE)
+((VLOOKUP(B119,$A$7:$T$26,15,FALSE)*VLOOKUP(A119,Skills!$A$4:$K$304,4,FALSE))
+(VLOOKUP(B119,$A$7:$T$26,17,FALSE)*VLOOKUP(A119,Skills!$A$4:$K$304,5,FALSE))
+(VLOOKUP(B119,$A$7:$T$26,19,FALSE)*VLOOKUP(A119,Skills!$A$4:$K$304,6,FALSE))
+(VLOOKUP(B119,$A$7:$T114,20,FALSE)*VLOOKUP(A119,Skills!$A$4:$K$304,7,FALSE)))
-((($E$4*1.2)*VLOOKUP(A119,Skills!$A$4:$K$304,8,FALSE))
+(($F$4*1.2)*VLOOKUP(A119,Skills!$A$4:$K$304,9,FALSE))
+($H$4*VLOOKUP(A119,Skills!$A$4:$K$304,10,FALSE))
+($I$4*VLOOKUP(A119,Skills!$A$4:$K$304,11,FALSE))),0)</f>
        <v>#N/A</v>
      </c>
      <c r="I119" s="61" t="e">
        <f>ROUND(VLOOKUP(A119,Skills!A92:K392,3,FALSE)
+((VLOOKUP(B119,$A$7:$T$26,15,FALSE)*VLOOKUP(A119,Skills!$A$4:$K$304,4,FALSE))
+(VLOOKUP(B119,$A$7:$T$26,17,FALSE)*VLOOKUP(A119,Skills!$A$4:$K$304,5,FALSE))
+(VLOOKUP(B119,$A$7:$T$26,19,FALSE)*VLOOKUP(A119,Skills!$A$4:$K$304,6,FALSE))
+(VLOOKUP(B119,$A$7:$T114,20,FALSE)*VLOOKUP(A119,Skills!$A$4:$K$304,7,FALSE)))
-((($E$4*1.4)*VLOOKUP(A119,Skills!$A$4:$K$304,8,FALSE))
+(($F$4*1.4)*VLOOKUP(A119,Skills!$A$4:$K$304,9,FALSE))
+($H$4*VLOOKUP(A119,Skills!$A$4:$K$304,10,FALSE))
+($I$4*VLOOKUP(A119,Skills!$A$4:$K$304,11,FALSE))),0)</f>
        <v>#N/A</v>
      </c>
      <c r="K119" s="68"/>
      <c r="L119" s="45">
        <f>EnemySkills!A92</f>
        <v>0</v>
      </c>
      <c r="M119" s="60" t="e">
        <f ca="1">ROUND(VLOOKUP($L119,EnemySkills!$A$4:$K$304,3,FALSE)
+(
 ($D$4*VLOOKUP($L119,EnemySkills!$A$4:$K$304,4,FALSE))
+($F$4*VLOOKUP($L119,EnemySkills!$A$4:$K$304,5,FALSE))
+($H$4*VLOOKUP($L119,EnemySkills!$A$4:$K$304,6,FALSE))
+($I$4*VLOOKUP($L119,EnemySkills!$A$4:$K$304,7,FALSE))
)-(
 (VLOOKUP(M$30,$A$7:$T$26,16,FALSE)*VLOOKUP($L119,EnemySkills!$A$4:$K$304,8,FALSE))
+(VLOOKUP(M$30,$A$7:$T$26,18,FALSE)*VLOOKUP($L119,EnemySkills!$A$4:$K$304,9,FALSE))
+(VLOOKUP(M$30,$A$7:$T$26,19,FALSE)*VLOOKUP($L119,EnemySkills!$A$4:$K$304,10,FALSE))
+(VLOOKUP(M$30,$A$7:$T$26,20,FALSE)*VLOOKUP($L119,EnemySkills!$A$4:$K$304,11,FALSE))
),0)</f>
        <v>#N/A</v>
      </c>
      <c r="N119" s="60" t="e">
        <f ca="1">ROUND(VLOOKUP($L119,EnemySkills!$A$4:$K$304,3,FALSE)
+(
 ($D$4*VLOOKUP($L119,EnemySkills!$A$4:$K$304,4,FALSE))
+($F$4*VLOOKUP($L119,EnemySkills!$A$4:$K$304,5,FALSE))
+($H$4*VLOOKUP($L119,EnemySkills!$A$4:$K$304,6,FALSE))
+($I$4*VLOOKUP($L119,EnemySkills!$A$4:$K$304,7,FALSE))
)-(
 (VLOOKUP(N$30,$A$7:$T$26,16,FALSE)*VLOOKUP($L119,EnemySkills!$A$4:$K$304,8,FALSE))
+(VLOOKUP(N$30,$A$7:$T$26,18,FALSE)*VLOOKUP($L119,EnemySkills!$A$4:$K$304,9,FALSE))
+(VLOOKUP(N$30,$A$7:$T$26,19,FALSE)*VLOOKUP($L119,EnemySkills!$A$4:$K$304,10,FALSE))
+(VLOOKUP(N$30,$A$7:$T$26,20,FALSE)*VLOOKUP($L119,EnemySkills!$A$4:$K$304,11,FALSE))
),0)</f>
        <v>#N/A</v>
      </c>
      <c r="O119" s="60" t="e">
        <f ca="1">ROUND(VLOOKUP($L119,EnemySkills!$A$4:$K$304,3,FALSE)
+(
 ($D$4*VLOOKUP($L119,EnemySkills!$A$4:$K$304,4,FALSE))
+($F$4*VLOOKUP($L119,EnemySkills!$A$4:$K$304,5,FALSE))
+($H$4*VLOOKUP($L119,EnemySkills!$A$4:$K$304,6,FALSE))
+($I$4*VLOOKUP($L119,EnemySkills!$A$4:$K$304,7,FALSE))
)-(
 (VLOOKUP(O$30,$A$7:$T$26,16,FALSE)*VLOOKUP($L119,EnemySkills!$A$4:$K$304,8,FALSE))
+(VLOOKUP(O$30,$A$7:$T$26,18,FALSE)*VLOOKUP($L119,EnemySkills!$A$4:$K$304,9,FALSE))
+(VLOOKUP(O$30,$A$7:$T$26,19,FALSE)*VLOOKUP($L119,EnemySkills!$A$4:$K$304,10,FALSE))
+(VLOOKUP(O$30,$A$7:$T$26,20,FALSE)*VLOOKUP($L119,EnemySkills!$A$4:$K$304,11,FALSE))
),0)</f>
        <v>#N/A</v>
      </c>
      <c r="P119" s="60" t="e">
        <f ca="1">ROUND(VLOOKUP($L119,EnemySkills!$A$4:$K$304,3,FALSE)
+(
 ($D$4*VLOOKUP($L119,EnemySkills!$A$4:$K$304,4,FALSE))
+($F$4*VLOOKUP($L119,EnemySkills!$A$4:$K$304,5,FALSE))
+($H$4*VLOOKUP($L119,EnemySkills!$A$4:$K$304,6,FALSE))
+($I$4*VLOOKUP($L119,EnemySkills!$A$4:$K$304,7,FALSE))
)-(
 (VLOOKUP(P$30,$A$7:$T$26,16,FALSE)*VLOOKUP($L119,EnemySkills!$A$4:$K$304,8,FALSE))
+(VLOOKUP(P$30,$A$7:$T$26,18,FALSE)*VLOOKUP($L119,EnemySkills!$A$4:$K$304,9,FALSE))
+(VLOOKUP(P$30,$A$7:$T$26,19,FALSE)*VLOOKUP($L119,EnemySkills!$A$4:$K$304,10,FALSE))
+(VLOOKUP(P$30,$A$7:$T$26,20,FALSE)*VLOOKUP($L119,EnemySkills!$A$4:$K$304,11,FALSE))
),0)</f>
        <v>#N/A</v>
      </c>
      <c r="Q119" s="60" t="e">
        <f ca="1">ROUND(VLOOKUP($L119,EnemySkills!$A$4:$K$304,3,FALSE)
+(
 ($D$4*VLOOKUP($L119,EnemySkills!$A$4:$K$304,4,FALSE))
+($F$4*VLOOKUP($L119,EnemySkills!$A$4:$K$304,5,FALSE))
+($H$4*VLOOKUP($L119,EnemySkills!$A$4:$K$304,6,FALSE))
+($I$4*VLOOKUP($L119,EnemySkills!$A$4:$K$304,7,FALSE))
)-(
 (VLOOKUP(Q$30,$A$7:$T$26,16,FALSE)*VLOOKUP($L119,EnemySkills!$A$4:$K$304,8,FALSE))
+(VLOOKUP(Q$30,$A$7:$T$26,18,FALSE)*VLOOKUP($L119,EnemySkills!$A$4:$K$304,9,FALSE))
+(VLOOKUP(Q$30,$A$7:$T$26,19,FALSE)*VLOOKUP($L119,EnemySkills!$A$4:$K$304,10,FALSE))
+(VLOOKUP(Q$30,$A$7:$T$26,20,FALSE)*VLOOKUP($L119,EnemySkills!$A$4:$K$304,11,FALSE))
),0)</f>
        <v>#N/A</v>
      </c>
      <c r="R119" s="60" t="e">
        <f ca="1">ROUND(VLOOKUP($L119,EnemySkills!$A$4:$K$304,3,FALSE)
+(
 ($D$4*VLOOKUP($L119,EnemySkills!$A$4:$K$304,4,FALSE))
+($F$4*VLOOKUP($L119,EnemySkills!$A$4:$K$304,5,FALSE))
+($H$4*VLOOKUP($L119,EnemySkills!$A$4:$K$304,6,FALSE))
+($I$4*VLOOKUP($L119,EnemySkills!$A$4:$K$304,7,FALSE))
)-(
 (VLOOKUP(R$30,$A$7:$T$26,16,FALSE)*VLOOKUP($L119,EnemySkills!$A$4:$K$304,8,FALSE))
+(VLOOKUP(R$30,$A$7:$T$26,18,FALSE)*VLOOKUP($L119,EnemySkills!$A$4:$K$304,9,FALSE))
+(VLOOKUP(R$30,$A$7:$T$26,19,FALSE)*VLOOKUP($L119,EnemySkills!$A$4:$K$304,10,FALSE))
+(VLOOKUP(R$30,$A$7:$T$26,20,FALSE)*VLOOKUP($L119,EnemySkills!$A$4:$K$304,11,FALSE))
),0)</f>
        <v>#N/A</v>
      </c>
      <c r="S119" s="60" t="e">
        <f ca="1">ROUND(VLOOKUP($L119,EnemySkills!$A$4:$K$304,3,FALSE)
+(
 ($D$4*VLOOKUP($L119,EnemySkills!$A$4:$K$304,4,FALSE))
+($F$4*VLOOKUP($L119,EnemySkills!$A$4:$K$304,5,FALSE))
+($H$4*VLOOKUP($L119,EnemySkills!$A$4:$K$304,6,FALSE))
+($I$4*VLOOKUP($L119,EnemySkills!$A$4:$K$304,7,FALSE))
)-(
 (VLOOKUP(S$30,$A$7:$T$26,16,FALSE)*VLOOKUP($L119,EnemySkills!$A$4:$K$304,8,FALSE))
+(VLOOKUP(S$30,$A$7:$T$26,18,FALSE)*VLOOKUP($L119,EnemySkills!$A$4:$K$304,9,FALSE))
+(VLOOKUP(S$30,$A$7:$T$26,19,FALSE)*VLOOKUP($L119,EnemySkills!$A$4:$K$304,10,FALSE))
+(VLOOKUP(S$30,$A$7:$T$26,20,FALSE)*VLOOKUP($L119,EnemySkills!$A$4:$K$304,11,FALSE))
),0)</f>
        <v>#N/A</v>
      </c>
      <c r="T119" s="60" t="e">
        <f ca="1">ROUND(VLOOKUP($L119,EnemySkills!$A$4:$K$304,3,FALSE)
+(
 ($D$4*VLOOKUP($L119,EnemySkills!$A$4:$K$304,4,FALSE))
+($F$4*VLOOKUP($L119,EnemySkills!$A$4:$K$304,5,FALSE))
+($H$4*VLOOKUP($L119,EnemySkills!$A$4:$K$304,6,FALSE))
+($I$4*VLOOKUP($L119,EnemySkills!$A$4:$K$304,7,FALSE))
)-(
 (VLOOKUP(T$30,$A$7:$T$26,16,FALSE)*VLOOKUP($L119,EnemySkills!$A$4:$K$304,8,FALSE))
+(VLOOKUP(T$30,$A$7:$T$26,18,FALSE)*VLOOKUP($L119,EnemySkills!$A$4:$K$304,9,FALSE))
+(VLOOKUP(T$30,$A$7:$T$26,19,FALSE)*VLOOKUP($L119,EnemySkills!$A$4:$K$304,10,FALSE))
+(VLOOKUP(T$30,$A$7:$T$26,20,FALSE)*VLOOKUP($L119,EnemySkills!$A$4:$K$304,11,FALSE))
),0)</f>
        <v>#N/A</v>
      </c>
      <c r="U119" s="60" t="e">
        <f ca="1">ROUND(VLOOKUP($L119,EnemySkills!$A$4:$K$304,3,FALSE)
+(
 ($D$4*VLOOKUP($L119,EnemySkills!$A$4:$K$304,4,FALSE))
+($F$4*VLOOKUP($L119,EnemySkills!$A$4:$K$304,5,FALSE))
+($H$4*VLOOKUP($L119,EnemySkills!$A$4:$K$304,6,FALSE))
+($I$4*VLOOKUP($L119,EnemySkills!$A$4:$K$304,7,FALSE))
)-(
 (VLOOKUP(U$30,$A$7:$T$26,16,FALSE)*VLOOKUP($L119,EnemySkills!$A$4:$K$304,8,FALSE))
+(VLOOKUP(U$30,$A$7:$T$26,18,FALSE)*VLOOKUP($L119,EnemySkills!$A$4:$K$304,9,FALSE))
+(VLOOKUP(U$30,$A$7:$T$26,19,FALSE)*VLOOKUP($L119,EnemySkills!$A$4:$K$304,10,FALSE))
+(VLOOKUP(U$30,$A$7:$T$26,20,FALSE)*VLOOKUP($L119,EnemySkills!$A$4:$K$304,11,FALSE))
),0)</f>
        <v>#N/A</v>
      </c>
      <c r="V119" s="60" t="e">
        <f ca="1">ROUND(VLOOKUP($L119,EnemySkills!$A$4:$K$304,3,FALSE)
+(
 ($D$4*VLOOKUP($L119,EnemySkills!$A$4:$K$304,4,FALSE))
+($F$4*VLOOKUP($L119,EnemySkills!$A$4:$K$304,5,FALSE))
+($H$4*VLOOKUP($L119,EnemySkills!$A$4:$K$304,6,FALSE))
+($I$4*VLOOKUP($L119,EnemySkills!$A$4:$K$304,7,FALSE))
)-(
 (VLOOKUP(V$30,$A$7:$T$26,16,FALSE)*VLOOKUP($L119,EnemySkills!$A$4:$K$304,8,FALSE))
+(VLOOKUP(V$30,$A$7:$T$26,18,FALSE)*VLOOKUP($L119,EnemySkills!$A$4:$K$304,9,FALSE))
+(VLOOKUP(V$30,$A$7:$T$26,19,FALSE)*VLOOKUP($L119,EnemySkills!$A$4:$K$304,10,FALSE))
+(VLOOKUP(V$30,$A$7:$T$26,20,FALSE)*VLOOKUP($L119,EnemySkills!$A$4:$K$304,11,FALSE))
),0)</f>
        <v>#N/A</v>
      </c>
      <c r="W119" s="60" t="e">
        <f ca="1">ROUND(VLOOKUP($L119,EnemySkills!$A$4:$K$304,3,FALSE)
+(
 ($D$4*VLOOKUP($L119,EnemySkills!$A$4:$K$304,4,FALSE))
+($F$4*VLOOKUP($L119,EnemySkills!$A$4:$K$304,5,FALSE))
+($H$4*VLOOKUP($L119,EnemySkills!$A$4:$K$304,6,FALSE))
+($I$4*VLOOKUP($L119,EnemySkills!$A$4:$K$304,7,FALSE))
)-(
 (VLOOKUP(W$30,$A$7:$T$26,16,FALSE)*VLOOKUP($L119,EnemySkills!$A$4:$K$304,8,FALSE))
+(VLOOKUP(W$30,$A$7:$T$26,18,FALSE)*VLOOKUP($L119,EnemySkills!$A$4:$K$304,9,FALSE))
+(VLOOKUP(W$30,$A$7:$T$26,19,FALSE)*VLOOKUP($L119,EnemySkills!$A$4:$K$304,10,FALSE))
+(VLOOKUP(W$30,$A$7:$T$26,20,FALSE)*VLOOKUP($L119,EnemySkills!$A$4:$K$304,11,FALSE))
),0)</f>
        <v>#N/A</v>
      </c>
      <c r="X119" s="60" t="e">
        <f ca="1">ROUND(VLOOKUP($L119,EnemySkills!$A$4:$K$304,3,FALSE)
+(
 ($D$4*VLOOKUP($L119,EnemySkills!$A$4:$K$304,4,FALSE))
+($F$4*VLOOKUP($L119,EnemySkills!$A$4:$K$304,5,FALSE))
+($H$4*VLOOKUP($L119,EnemySkills!$A$4:$K$304,6,FALSE))
+($I$4*VLOOKUP($L119,EnemySkills!$A$4:$K$304,7,FALSE))
)-(
 (VLOOKUP(X$30,$A$7:$T$26,16,FALSE)*VLOOKUP($L119,EnemySkills!$A$4:$K$304,8,FALSE))
+(VLOOKUP(X$30,$A$7:$T$26,18,FALSE)*VLOOKUP($L119,EnemySkills!$A$4:$K$304,9,FALSE))
+(VLOOKUP(X$30,$A$7:$T$26,19,FALSE)*VLOOKUP($L119,EnemySkills!$A$4:$K$304,10,FALSE))
+(VLOOKUP(X$30,$A$7:$T$26,20,FALSE)*VLOOKUP($L119,EnemySkills!$A$4:$K$304,11,FALSE))
),0)</f>
        <v>#N/A</v>
      </c>
      <c r="Y119" s="60" t="e">
        <f ca="1">ROUND(VLOOKUP($L119,EnemySkills!$A$4:$K$304,3,FALSE)
+(
 ($D$4*VLOOKUP($L119,EnemySkills!$A$4:$K$304,4,FALSE))
+($F$4*VLOOKUP($L119,EnemySkills!$A$4:$K$304,5,FALSE))
+($H$4*VLOOKUP($L119,EnemySkills!$A$4:$K$304,6,FALSE))
+($I$4*VLOOKUP($L119,EnemySkills!$A$4:$K$304,7,FALSE))
)-(
 (VLOOKUP(Y$30,$A$7:$T$26,16,FALSE)*VLOOKUP($L119,EnemySkills!$A$4:$K$304,8,FALSE))
+(VLOOKUP(Y$30,$A$7:$T$26,18,FALSE)*VLOOKUP($L119,EnemySkills!$A$4:$K$304,9,FALSE))
+(VLOOKUP(Y$30,$A$7:$T$26,19,FALSE)*VLOOKUP($L119,EnemySkills!$A$4:$K$304,10,FALSE))
+(VLOOKUP(Y$30,$A$7:$T$26,20,FALSE)*VLOOKUP($L119,EnemySkills!$A$4:$K$304,11,FALSE))
),0)</f>
        <v>#N/A</v>
      </c>
      <c r="Z119" s="60" t="e">
        <f ca="1">ROUND(VLOOKUP($L119,EnemySkills!$A$4:$K$304,3,FALSE)
+(
 ($D$4*VLOOKUP($L119,EnemySkills!$A$4:$K$304,4,FALSE))
+($F$4*VLOOKUP($L119,EnemySkills!$A$4:$K$304,5,FALSE))
+($H$4*VLOOKUP($L119,EnemySkills!$A$4:$K$304,6,FALSE))
+($I$4*VLOOKUP($L119,EnemySkills!$A$4:$K$304,7,FALSE))
)-(
 (VLOOKUP(Z$30,$A$7:$T$26,16,FALSE)*VLOOKUP($L119,EnemySkills!$A$4:$K$304,8,FALSE))
+(VLOOKUP(Z$30,$A$7:$T$26,18,FALSE)*VLOOKUP($L119,EnemySkills!$A$4:$K$304,9,FALSE))
+(VLOOKUP(Z$30,$A$7:$T$26,19,FALSE)*VLOOKUP($L119,EnemySkills!$A$4:$K$304,10,FALSE))
+(VLOOKUP(Z$30,$A$7:$T$26,20,FALSE)*VLOOKUP($L119,EnemySkills!$A$4:$K$304,11,FALSE))
),0)</f>
        <v>#N/A</v>
      </c>
      <c r="AA119" s="60" t="e">
        <f ca="1">ROUND(VLOOKUP($L119,EnemySkills!$A$4:$K$304,3,FALSE)
+(
 ($D$4*VLOOKUP($L119,EnemySkills!$A$4:$K$304,4,FALSE))
+($F$4*VLOOKUP($L119,EnemySkills!$A$4:$K$304,5,FALSE))
+($H$4*VLOOKUP($L119,EnemySkills!$A$4:$K$304,6,FALSE))
+($I$4*VLOOKUP($L119,EnemySkills!$A$4:$K$304,7,FALSE))
)-(
 (VLOOKUP(AA$30,$A$7:$T$26,16,FALSE)*VLOOKUP($L119,EnemySkills!$A$4:$K$304,8,FALSE))
+(VLOOKUP(AA$30,$A$7:$T$26,18,FALSE)*VLOOKUP($L119,EnemySkills!$A$4:$K$304,9,FALSE))
+(VLOOKUP(AA$30,$A$7:$T$26,19,FALSE)*VLOOKUP($L119,EnemySkills!$A$4:$K$304,10,FALSE))
+(VLOOKUP(AA$30,$A$7:$T$26,20,FALSE)*VLOOKUP($L119,EnemySkills!$A$4:$K$304,11,FALSE))
),0)</f>
        <v>#N/A</v>
      </c>
      <c r="AB119" s="60" t="e">
        <f ca="1">ROUND(VLOOKUP($L119,EnemySkills!$A$4:$K$304,3,FALSE)
+(
 ($D$4*VLOOKUP($L119,EnemySkills!$A$4:$K$304,4,FALSE))
+($F$4*VLOOKUP($L119,EnemySkills!$A$4:$K$304,5,FALSE))
+($H$4*VLOOKUP($L119,EnemySkills!$A$4:$K$304,6,FALSE))
+($I$4*VLOOKUP($L119,EnemySkills!$A$4:$K$304,7,FALSE))
)-(
 (VLOOKUP(AB$30,$A$7:$T$26,16,FALSE)*VLOOKUP($L119,EnemySkills!$A$4:$K$304,8,FALSE))
+(VLOOKUP(AB$30,$A$7:$T$26,18,FALSE)*VLOOKUP($L119,EnemySkills!$A$4:$K$304,9,FALSE))
+(VLOOKUP(AB$30,$A$7:$T$26,19,FALSE)*VLOOKUP($L119,EnemySkills!$A$4:$K$304,10,FALSE))
+(VLOOKUP(AB$30,$A$7:$T$26,20,FALSE)*VLOOKUP($L119,EnemySkills!$A$4:$K$304,11,FALSE))
),0)</f>
        <v>#N/A</v>
      </c>
      <c r="AC119" s="60" t="e">
        <f ca="1">ROUND(VLOOKUP($L119,EnemySkills!$A$4:$K$304,3,FALSE)
+(
 ($D$4*VLOOKUP($L119,EnemySkills!$A$4:$K$304,4,FALSE))
+($F$4*VLOOKUP($L119,EnemySkills!$A$4:$K$304,5,FALSE))
+($H$4*VLOOKUP($L119,EnemySkills!$A$4:$K$304,6,FALSE))
+($I$4*VLOOKUP($L119,EnemySkills!$A$4:$K$304,7,FALSE))
)-(
 (VLOOKUP(AC$30,$A$7:$T$26,16,FALSE)*VLOOKUP($L119,EnemySkills!$A$4:$K$304,8,FALSE))
+(VLOOKUP(AC$30,$A$7:$T$26,18,FALSE)*VLOOKUP($L119,EnemySkills!$A$4:$K$304,9,FALSE))
+(VLOOKUP(AC$30,$A$7:$T$26,19,FALSE)*VLOOKUP($L119,EnemySkills!$A$4:$K$304,10,FALSE))
+(VLOOKUP(AC$30,$A$7:$T$26,20,FALSE)*VLOOKUP($L119,EnemySkills!$A$4:$K$304,11,FALSE))
),0)</f>
        <v>#N/A</v>
      </c>
      <c r="AD119" s="60" t="e">
        <f ca="1">ROUND(VLOOKUP($L119,EnemySkills!$A$4:$K$304,3,FALSE)
+(
 ($D$4*VLOOKUP($L119,EnemySkills!$A$4:$K$304,4,FALSE))
+($F$4*VLOOKUP($L119,EnemySkills!$A$4:$K$304,5,FALSE))
+($H$4*VLOOKUP($L119,EnemySkills!$A$4:$K$304,6,FALSE))
+($I$4*VLOOKUP($L119,EnemySkills!$A$4:$K$304,7,FALSE))
)-(
 (VLOOKUP(AD$30,$A$7:$T$26,16,FALSE)*VLOOKUP($L119,EnemySkills!$A$4:$K$304,8,FALSE))
+(VLOOKUP(AD$30,$A$7:$T$26,18,FALSE)*VLOOKUP($L119,EnemySkills!$A$4:$K$304,9,FALSE))
+(VLOOKUP(AD$30,$A$7:$T$26,19,FALSE)*VLOOKUP($L119,EnemySkills!$A$4:$K$304,10,FALSE))
+(VLOOKUP(AD$30,$A$7:$T$26,20,FALSE)*VLOOKUP($L119,EnemySkills!$A$4:$K$304,11,FALSE))
),0)</f>
        <v>#N/A</v>
      </c>
      <c r="AE119" s="60" t="e">
        <f ca="1">ROUND(VLOOKUP($L119,EnemySkills!$A$4:$K$304,3,FALSE)
+(
 ($D$4*VLOOKUP($L119,EnemySkills!$A$4:$K$304,4,FALSE))
+($F$4*VLOOKUP($L119,EnemySkills!$A$4:$K$304,5,FALSE))
+($H$4*VLOOKUP($L119,EnemySkills!$A$4:$K$304,6,FALSE))
+($I$4*VLOOKUP($L119,EnemySkills!$A$4:$K$304,7,FALSE))
)-(
 (VLOOKUP(AE$30,$A$7:$T$26,16,FALSE)*VLOOKUP($L119,EnemySkills!$A$4:$K$304,8,FALSE))
+(VLOOKUP(AE$30,$A$7:$T$26,18,FALSE)*VLOOKUP($L119,EnemySkills!$A$4:$K$304,9,FALSE))
+(VLOOKUP(AE$30,$A$7:$T$26,19,FALSE)*VLOOKUP($L119,EnemySkills!$A$4:$K$304,10,FALSE))
+(VLOOKUP(AE$30,$A$7:$T$26,20,FALSE)*VLOOKUP($L119,EnemySkills!$A$4:$K$304,11,FALSE))
),0)</f>
        <v>#N/A</v>
      </c>
      <c r="AF119" s="60" t="e">
        <f ca="1">ROUND(VLOOKUP($L119,EnemySkills!$A$4:$K$304,3,FALSE)
+(
 ($D$4*VLOOKUP($L119,EnemySkills!$A$4:$K$304,4,FALSE))
+($F$4*VLOOKUP($L119,EnemySkills!$A$4:$K$304,5,FALSE))
+($H$4*VLOOKUP($L119,EnemySkills!$A$4:$K$304,6,FALSE))
+($I$4*VLOOKUP($L119,EnemySkills!$A$4:$K$304,7,FALSE))
)-(
 (VLOOKUP(AF$30,$A$7:$T$26,16,FALSE)*VLOOKUP($L119,EnemySkills!$A$4:$K$304,8,FALSE))
+(VLOOKUP(AF$30,$A$7:$T$26,18,FALSE)*VLOOKUP($L119,EnemySkills!$A$4:$K$304,9,FALSE))
+(VLOOKUP(AF$30,$A$7:$T$26,19,FALSE)*VLOOKUP($L119,EnemySkills!$A$4:$K$304,10,FALSE))
+(VLOOKUP(AF$30,$A$7:$T$26,20,FALSE)*VLOOKUP($L119,EnemySkills!$A$4:$K$304,11,FALSE))
),0)</f>
        <v>#N/A</v>
      </c>
    </row>
    <row r="120" spans="1:32" x14ac:dyDescent="0.25">
      <c r="A120" s="45">
        <f>Skills!A93</f>
        <v>0</v>
      </c>
      <c r="B120" s="75" t="e">
        <f>VLOOKUP($A120,Skills!$A$4:$C$304,2,FALSE)</f>
        <v>#N/A</v>
      </c>
      <c r="C120" s="75"/>
      <c r="D120" s="59" t="e">
        <f>ROUND(VLOOKUP(A120,Skills!A93:K393,3,FALSE)
+((VLOOKUP(B120,$A$7:$T$26,15,FALSE)*VLOOKUP(A120,Skills!$A$4:$K$304,4,FALSE))
+(VLOOKUP(B120,$A$7:$T$26,17,FALSE)*VLOOKUP(A120,Skills!$A$4:$K$304,5,FALSE))
+(VLOOKUP(B120,$A$7:$T$26,19,FALSE)*VLOOKUP(A120,Skills!$A$4:$K$304,6,FALSE))
+(VLOOKUP(B120,$A$7:$T115,20,FALSE)*VLOOKUP(A120,Skills!$A$4:$K$304,7,FALSE)))
-(($E$4*VLOOKUP(A120,Skills!$A$4:$K$304,8,FALSE))
+($F$4*VLOOKUP(A120,Skills!$A$4:$K$304,9,FALSE))
+($H$4*VLOOKUP(A120,Skills!$A$4:$K$304,10,FALSE))
+($I$4*VLOOKUP(A120,Skills!$A$4:$K$304,11,FALSE))),0)</f>
        <v>#N/A</v>
      </c>
      <c r="E120" s="60" t="e">
        <f t="shared" si="9"/>
        <v>#N/A</v>
      </c>
      <c r="F120" s="59" t="e">
        <f>ROUND(VLOOKUP(A120,Skills!A93:K393,3,FALSE)
+(((VLOOKUP(B120,$A$7:$T$26,15,FALSE)*1.2)*VLOOKUP(A120,Skills!$A$4:$K$304,4,FALSE))
+((VLOOKUP(B120,$A$7:$T$26,17,FALSE)*1.2)*VLOOKUP(A120,Skills!$A$4:$K$304,5,FALSE))
+(VLOOKUP(B120,$A$7:$T$26,19,FALSE)*VLOOKUP(A120,Skills!$A$4:$K$304,6,FALSE))
+(VLOOKUP(B120,$A$7:$T115,20,FALSE)*VLOOKUP(A120,Skills!$A$4:$K$304,7,FALSE)))
-(($E$4*VLOOKUP(A120,Skills!$A$4:$K$304,8,FALSE))
+($F$4*VLOOKUP(A120,Skills!$A$4:$K$304,9,FALSE))
+($H$4*VLOOKUP(A120,Skills!$A$4:$K$304,10,FALSE))
+($I$4*VLOOKUP(A120,Skills!$A$4:$K$304,11,FALSE))),0)</f>
        <v>#N/A</v>
      </c>
      <c r="G120" s="60" t="e">
        <f>ROUND(VLOOKUP(A120,Skills!A93:K393,3,FALSE)
+(((VLOOKUP(B120,$A$7:$T$26,15,FALSE)*1.4)*VLOOKUP(A120,Skills!$A$4:$K$304,4,FALSE))
+((VLOOKUP(B120,$A$7:$T$26,17,FALSE)*1.4)*VLOOKUP(A120,Skills!$A$4:$K$304,5,FALSE))
+(VLOOKUP(B120,$A$7:$T$26,19,FALSE)*VLOOKUP(A120,Skills!$A$4:$K$304,6,FALSE))
+(VLOOKUP(B120,$A$7:$T115,20,FALSE)*VLOOKUP(A120,Skills!$A$4:$K$304,7,FALSE)))
-(($E$4*VLOOKUP(A120,Skills!$A$4:$K$304,8,FALSE))
+($F$4*VLOOKUP(A120,Skills!$A$4:$K$304,9,FALSE))
+($H$4*VLOOKUP(A120,Skills!$A$4:$K$304,10,FALSE))
+($I$4*VLOOKUP(A120,Skills!$A$4:$K$304,11,FALSE))),0)</f>
        <v>#N/A</v>
      </c>
      <c r="H120" s="59" t="e">
        <f>ROUND(VLOOKUP(A120,Skills!A93:K393,3,FALSE)
+((VLOOKUP(B120,$A$7:$T$26,15,FALSE)*VLOOKUP(A120,Skills!$A$4:$K$304,4,FALSE))
+(VLOOKUP(B120,$A$7:$T$26,17,FALSE)*VLOOKUP(A120,Skills!$A$4:$K$304,5,FALSE))
+(VLOOKUP(B120,$A$7:$T$26,19,FALSE)*VLOOKUP(A120,Skills!$A$4:$K$304,6,FALSE))
+(VLOOKUP(B120,$A$7:$T115,20,FALSE)*VLOOKUP(A120,Skills!$A$4:$K$304,7,FALSE)))
-((($E$4*1.2)*VLOOKUP(A120,Skills!$A$4:$K$304,8,FALSE))
+(($F$4*1.2)*VLOOKUP(A120,Skills!$A$4:$K$304,9,FALSE))
+($H$4*VLOOKUP(A120,Skills!$A$4:$K$304,10,FALSE))
+($I$4*VLOOKUP(A120,Skills!$A$4:$K$304,11,FALSE))),0)</f>
        <v>#N/A</v>
      </c>
      <c r="I120" s="61" t="e">
        <f>ROUND(VLOOKUP(A120,Skills!A93:K393,3,FALSE)
+((VLOOKUP(B120,$A$7:$T$26,15,FALSE)*VLOOKUP(A120,Skills!$A$4:$K$304,4,FALSE))
+(VLOOKUP(B120,$A$7:$T$26,17,FALSE)*VLOOKUP(A120,Skills!$A$4:$K$304,5,FALSE))
+(VLOOKUP(B120,$A$7:$T$26,19,FALSE)*VLOOKUP(A120,Skills!$A$4:$K$304,6,FALSE))
+(VLOOKUP(B120,$A$7:$T115,20,FALSE)*VLOOKUP(A120,Skills!$A$4:$K$304,7,FALSE)))
-((($E$4*1.4)*VLOOKUP(A120,Skills!$A$4:$K$304,8,FALSE))
+(($F$4*1.4)*VLOOKUP(A120,Skills!$A$4:$K$304,9,FALSE))
+($H$4*VLOOKUP(A120,Skills!$A$4:$K$304,10,FALSE))
+($I$4*VLOOKUP(A120,Skills!$A$4:$K$304,11,FALSE))),0)</f>
        <v>#N/A</v>
      </c>
      <c r="K120" s="68"/>
      <c r="L120" s="45">
        <f>EnemySkills!A93</f>
        <v>0</v>
      </c>
      <c r="M120" s="60" t="e">
        <f ca="1">ROUND(VLOOKUP($L120,EnemySkills!$A$4:$K$304,3,FALSE)
+(
 ($D$4*VLOOKUP($L120,EnemySkills!$A$4:$K$304,4,FALSE))
+($F$4*VLOOKUP($L120,EnemySkills!$A$4:$K$304,5,FALSE))
+($H$4*VLOOKUP($L120,EnemySkills!$A$4:$K$304,6,FALSE))
+($I$4*VLOOKUP($L120,EnemySkills!$A$4:$K$304,7,FALSE))
)-(
 (VLOOKUP(M$30,$A$7:$T$26,16,FALSE)*VLOOKUP($L120,EnemySkills!$A$4:$K$304,8,FALSE))
+(VLOOKUP(M$30,$A$7:$T$26,18,FALSE)*VLOOKUP($L120,EnemySkills!$A$4:$K$304,9,FALSE))
+(VLOOKUP(M$30,$A$7:$T$26,19,FALSE)*VLOOKUP($L120,EnemySkills!$A$4:$K$304,10,FALSE))
+(VLOOKUP(M$30,$A$7:$T$26,20,FALSE)*VLOOKUP($L120,EnemySkills!$A$4:$K$304,11,FALSE))
),0)</f>
        <v>#N/A</v>
      </c>
      <c r="N120" s="60" t="e">
        <f ca="1">ROUND(VLOOKUP($L120,EnemySkills!$A$4:$K$304,3,FALSE)
+(
 ($D$4*VLOOKUP($L120,EnemySkills!$A$4:$K$304,4,FALSE))
+($F$4*VLOOKUP($L120,EnemySkills!$A$4:$K$304,5,FALSE))
+($H$4*VLOOKUP($L120,EnemySkills!$A$4:$K$304,6,FALSE))
+($I$4*VLOOKUP($L120,EnemySkills!$A$4:$K$304,7,FALSE))
)-(
 (VLOOKUP(N$30,$A$7:$T$26,16,FALSE)*VLOOKUP($L120,EnemySkills!$A$4:$K$304,8,FALSE))
+(VLOOKUP(N$30,$A$7:$T$26,18,FALSE)*VLOOKUP($L120,EnemySkills!$A$4:$K$304,9,FALSE))
+(VLOOKUP(N$30,$A$7:$T$26,19,FALSE)*VLOOKUP($L120,EnemySkills!$A$4:$K$304,10,FALSE))
+(VLOOKUP(N$30,$A$7:$T$26,20,FALSE)*VLOOKUP($L120,EnemySkills!$A$4:$K$304,11,FALSE))
),0)</f>
        <v>#N/A</v>
      </c>
      <c r="O120" s="60" t="e">
        <f ca="1">ROUND(VLOOKUP($L120,EnemySkills!$A$4:$K$304,3,FALSE)
+(
 ($D$4*VLOOKUP($L120,EnemySkills!$A$4:$K$304,4,FALSE))
+($F$4*VLOOKUP($L120,EnemySkills!$A$4:$K$304,5,FALSE))
+($H$4*VLOOKUP($L120,EnemySkills!$A$4:$K$304,6,FALSE))
+($I$4*VLOOKUP($L120,EnemySkills!$A$4:$K$304,7,FALSE))
)-(
 (VLOOKUP(O$30,$A$7:$T$26,16,FALSE)*VLOOKUP($L120,EnemySkills!$A$4:$K$304,8,FALSE))
+(VLOOKUP(O$30,$A$7:$T$26,18,FALSE)*VLOOKUP($L120,EnemySkills!$A$4:$K$304,9,FALSE))
+(VLOOKUP(O$30,$A$7:$T$26,19,FALSE)*VLOOKUP($L120,EnemySkills!$A$4:$K$304,10,FALSE))
+(VLOOKUP(O$30,$A$7:$T$26,20,FALSE)*VLOOKUP($L120,EnemySkills!$A$4:$K$304,11,FALSE))
),0)</f>
        <v>#N/A</v>
      </c>
      <c r="P120" s="60" t="e">
        <f ca="1">ROUND(VLOOKUP($L120,EnemySkills!$A$4:$K$304,3,FALSE)
+(
 ($D$4*VLOOKUP($L120,EnemySkills!$A$4:$K$304,4,FALSE))
+($F$4*VLOOKUP($L120,EnemySkills!$A$4:$K$304,5,FALSE))
+($H$4*VLOOKUP($L120,EnemySkills!$A$4:$K$304,6,FALSE))
+($I$4*VLOOKUP($L120,EnemySkills!$A$4:$K$304,7,FALSE))
)-(
 (VLOOKUP(P$30,$A$7:$T$26,16,FALSE)*VLOOKUP($L120,EnemySkills!$A$4:$K$304,8,FALSE))
+(VLOOKUP(P$30,$A$7:$T$26,18,FALSE)*VLOOKUP($L120,EnemySkills!$A$4:$K$304,9,FALSE))
+(VLOOKUP(P$30,$A$7:$T$26,19,FALSE)*VLOOKUP($L120,EnemySkills!$A$4:$K$304,10,FALSE))
+(VLOOKUP(P$30,$A$7:$T$26,20,FALSE)*VLOOKUP($L120,EnemySkills!$A$4:$K$304,11,FALSE))
),0)</f>
        <v>#N/A</v>
      </c>
      <c r="Q120" s="60" t="e">
        <f ca="1">ROUND(VLOOKUP($L120,EnemySkills!$A$4:$K$304,3,FALSE)
+(
 ($D$4*VLOOKUP($L120,EnemySkills!$A$4:$K$304,4,FALSE))
+($F$4*VLOOKUP($L120,EnemySkills!$A$4:$K$304,5,FALSE))
+($H$4*VLOOKUP($L120,EnemySkills!$A$4:$K$304,6,FALSE))
+($I$4*VLOOKUP($L120,EnemySkills!$A$4:$K$304,7,FALSE))
)-(
 (VLOOKUP(Q$30,$A$7:$T$26,16,FALSE)*VLOOKUP($L120,EnemySkills!$A$4:$K$304,8,FALSE))
+(VLOOKUP(Q$30,$A$7:$T$26,18,FALSE)*VLOOKUP($L120,EnemySkills!$A$4:$K$304,9,FALSE))
+(VLOOKUP(Q$30,$A$7:$T$26,19,FALSE)*VLOOKUP($L120,EnemySkills!$A$4:$K$304,10,FALSE))
+(VLOOKUP(Q$30,$A$7:$T$26,20,FALSE)*VLOOKUP($L120,EnemySkills!$A$4:$K$304,11,FALSE))
),0)</f>
        <v>#N/A</v>
      </c>
      <c r="R120" s="60" t="e">
        <f ca="1">ROUND(VLOOKUP($L120,EnemySkills!$A$4:$K$304,3,FALSE)
+(
 ($D$4*VLOOKUP($L120,EnemySkills!$A$4:$K$304,4,FALSE))
+($F$4*VLOOKUP($L120,EnemySkills!$A$4:$K$304,5,FALSE))
+($H$4*VLOOKUP($L120,EnemySkills!$A$4:$K$304,6,FALSE))
+($I$4*VLOOKUP($L120,EnemySkills!$A$4:$K$304,7,FALSE))
)-(
 (VLOOKUP(R$30,$A$7:$T$26,16,FALSE)*VLOOKUP($L120,EnemySkills!$A$4:$K$304,8,FALSE))
+(VLOOKUP(R$30,$A$7:$T$26,18,FALSE)*VLOOKUP($L120,EnemySkills!$A$4:$K$304,9,FALSE))
+(VLOOKUP(R$30,$A$7:$T$26,19,FALSE)*VLOOKUP($L120,EnemySkills!$A$4:$K$304,10,FALSE))
+(VLOOKUP(R$30,$A$7:$T$26,20,FALSE)*VLOOKUP($L120,EnemySkills!$A$4:$K$304,11,FALSE))
),0)</f>
        <v>#N/A</v>
      </c>
      <c r="S120" s="60" t="e">
        <f ca="1">ROUND(VLOOKUP($L120,EnemySkills!$A$4:$K$304,3,FALSE)
+(
 ($D$4*VLOOKUP($L120,EnemySkills!$A$4:$K$304,4,FALSE))
+($F$4*VLOOKUP($L120,EnemySkills!$A$4:$K$304,5,FALSE))
+($H$4*VLOOKUP($L120,EnemySkills!$A$4:$K$304,6,FALSE))
+($I$4*VLOOKUP($L120,EnemySkills!$A$4:$K$304,7,FALSE))
)-(
 (VLOOKUP(S$30,$A$7:$T$26,16,FALSE)*VLOOKUP($L120,EnemySkills!$A$4:$K$304,8,FALSE))
+(VLOOKUP(S$30,$A$7:$T$26,18,FALSE)*VLOOKUP($L120,EnemySkills!$A$4:$K$304,9,FALSE))
+(VLOOKUP(S$30,$A$7:$T$26,19,FALSE)*VLOOKUP($L120,EnemySkills!$A$4:$K$304,10,FALSE))
+(VLOOKUP(S$30,$A$7:$T$26,20,FALSE)*VLOOKUP($L120,EnemySkills!$A$4:$K$304,11,FALSE))
),0)</f>
        <v>#N/A</v>
      </c>
      <c r="T120" s="60" t="e">
        <f ca="1">ROUND(VLOOKUP($L120,EnemySkills!$A$4:$K$304,3,FALSE)
+(
 ($D$4*VLOOKUP($L120,EnemySkills!$A$4:$K$304,4,FALSE))
+($F$4*VLOOKUP($L120,EnemySkills!$A$4:$K$304,5,FALSE))
+($H$4*VLOOKUP($L120,EnemySkills!$A$4:$K$304,6,FALSE))
+($I$4*VLOOKUP($L120,EnemySkills!$A$4:$K$304,7,FALSE))
)-(
 (VLOOKUP(T$30,$A$7:$T$26,16,FALSE)*VLOOKUP($L120,EnemySkills!$A$4:$K$304,8,FALSE))
+(VLOOKUP(T$30,$A$7:$T$26,18,FALSE)*VLOOKUP($L120,EnemySkills!$A$4:$K$304,9,FALSE))
+(VLOOKUP(T$30,$A$7:$T$26,19,FALSE)*VLOOKUP($L120,EnemySkills!$A$4:$K$304,10,FALSE))
+(VLOOKUP(T$30,$A$7:$T$26,20,FALSE)*VLOOKUP($L120,EnemySkills!$A$4:$K$304,11,FALSE))
),0)</f>
        <v>#N/A</v>
      </c>
      <c r="U120" s="60" t="e">
        <f ca="1">ROUND(VLOOKUP($L120,EnemySkills!$A$4:$K$304,3,FALSE)
+(
 ($D$4*VLOOKUP($L120,EnemySkills!$A$4:$K$304,4,FALSE))
+($F$4*VLOOKUP($L120,EnemySkills!$A$4:$K$304,5,FALSE))
+($H$4*VLOOKUP($L120,EnemySkills!$A$4:$K$304,6,FALSE))
+($I$4*VLOOKUP($L120,EnemySkills!$A$4:$K$304,7,FALSE))
)-(
 (VLOOKUP(U$30,$A$7:$T$26,16,FALSE)*VLOOKUP($L120,EnemySkills!$A$4:$K$304,8,FALSE))
+(VLOOKUP(U$30,$A$7:$T$26,18,FALSE)*VLOOKUP($L120,EnemySkills!$A$4:$K$304,9,FALSE))
+(VLOOKUP(U$30,$A$7:$T$26,19,FALSE)*VLOOKUP($L120,EnemySkills!$A$4:$K$304,10,FALSE))
+(VLOOKUP(U$30,$A$7:$T$26,20,FALSE)*VLOOKUP($L120,EnemySkills!$A$4:$K$304,11,FALSE))
),0)</f>
        <v>#N/A</v>
      </c>
      <c r="V120" s="60" t="e">
        <f ca="1">ROUND(VLOOKUP($L120,EnemySkills!$A$4:$K$304,3,FALSE)
+(
 ($D$4*VLOOKUP($L120,EnemySkills!$A$4:$K$304,4,FALSE))
+($F$4*VLOOKUP($L120,EnemySkills!$A$4:$K$304,5,FALSE))
+($H$4*VLOOKUP($L120,EnemySkills!$A$4:$K$304,6,FALSE))
+($I$4*VLOOKUP($L120,EnemySkills!$A$4:$K$304,7,FALSE))
)-(
 (VLOOKUP(V$30,$A$7:$T$26,16,FALSE)*VLOOKUP($L120,EnemySkills!$A$4:$K$304,8,FALSE))
+(VLOOKUP(V$30,$A$7:$T$26,18,FALSE)*VLOOKUP($L120,EnemySkills!$A$4:$K$304,9,FALSE))
+(VLOOKUP(V$30,$A$7:$T$26,19,FALSE)*VLOOKUP($L120,EnemySkills!$A$4:$K$304,10,FALSE))
+(VLOOKUP(V$30,$A$7:$T$26,20,FALSE)*VLOOKUP($L120,EnemySkills!$A$4:$K$304,11,FALSE))
),0)</f>
        <v>#N/A</v>
      </c>
      <c r="W120" s="60" t="e">
        <f ca="1">ROUND(VLOOKUP($L120,EnemySkills!$A$4:$K$304,3,FALSE)
+(
 ($D$4*VLOOKUP($L120,EnemySkills!$A$4:$K$304,4,FALSE))
+($F$4*VLOOKUP($L120,EnemySkills!$A$4:$K$304,5,FALSE))
+($H$4*VLOOKUP($L120,EnemySkills!$A$4:$K$304,6,FALSE))
+($I$4*VLOOKUP($L120,EnemySkills!$A$4:$K$304,7,FALSE))
)-(
 (VLOOKUP(W$30,$A$7:$T$26,16,FALSE)*VLOOKUP($L120,EnemySkills!$A$4:$K$304,8,FALSE))
+(VLOOKUP(W$30,$A$7:$T$26,18,FALSE)*VLOOKUP($L120,EnemySkills!$A$4:$K$304,9,FALSE))
+(VLOOKUP(W$30,$A$7:$T$26,19,FALSE)*VLOOKUP($L120,EnemySkills!$A$4:$K$304,10,FALSE))
+(VLOOKUP(W$30,$A$7:$T$26,20,FALSE)*VLOOKUP($L120,EnemySkills!$A$4:$K$304,11,FALSE))
),0)</f>
        <v>#N/A</v>
      </c>
      <c r="X120" s="60" t="e">
        <f ca="1">ROUND(VLOOKUP($L120,EnemySkills!$A$4:$K$304,3,FALSE)
+(
 ($D$4*VLOOKUP($L120,EnemySkills!$A$4:$K$304,4,FALSE))
+($F$4*VLOOKUP($L120,EnemySkills!$A$4:$K$304,5,FALSE))
+($H$4*VLOOKUP($L120,EnemySkills!$A$4:$K$304,6,FALSE))
+($I$4*VLOOKUP($L120,EnemySkills!$A$4:$K$304,7,FALSE))
)-(
 (VLOOKUP(X$30,$A$7:$T$26,16,FALSE)*VLOOKUP($L120,EnemySkills!$A$4:$K$304,8,FALSE))
+(VLOOKUP(X$30,$A$7:$T$26,18,FALSE)*VLOOKUP($L120,EnemySkills!$A$4:$K$304,9,FALSE))
+(VLOOKUP(X$30,$A$7:$T$26,19,FALSE)*VLOOKUP($L120,EnemySkills!$A$4:$K$304,10,FALSE))
+(VLOOKUP(X$30,$A$7:$T$26,20,FALSE)*VLOOKUP($L120,EnemySkills!$A$4:$K$304,11,FALSE))
),0)</f>
        <v>#N/A</v>
      </c>
      <c r="Y120" s="60" t="e">
        <f ca="1">ROUND(VLOOKUP($L120,EnemySkills!$A$4:$K$304,3,FALSE)
+(
 ($D$4*VLOOKUP($L120,EnemySkills!$A$4:$K$304,4,FALSE))
+($F$4*VLOOKUP($L120,EnemySkills!$A$4:$K$304,5,FALSE))
+($H$4*VLOOKUP($L120,EnemySkills!$A$4:$K$304,6,FALSE))
+($I$4*VLOOKUP($L120,EnemySkills!$A$4:$K$304,7,FALSE))
)-(
 (VLOOKUP(Y$30,$A$7:$T$26,16,FALSE)*VLOOKUP($L120,EnemySkills!$A$4:$K$304,8,FALSE))
+(VLOOKUP(Y$30,$A$7:$T$26,18,FALSE)*VLOOKUP($L120,EnemySkills!$A$4:$K$304,9,FALSE))
+(VLOOKUP(Y$30,$A$7:$T$26,19,FALSE)*VLOOKUP($L120,EnemySkills!$A$4:$K$304,10,FALSE))
+(VLOOKUP(Y$30,$A$7:$T$26,20,FALSE)*VLOOKUP($L120,EnemySkills!$A$4:$K$304,11,FALSE))
),0)</f>
        <v>#N/A</v>
      </c>
      <c r="Z120" s="60" t="e">
        <f ca="1">ROUND(VLOOKUP($L120,EnemySkills!$A$4:$K$304,3,FALSE)
+(
 ($D$4*VLOOKUP($L120,EnemySkills!$A$4:$K$304,4,FALSE))
+($F$4*VLOOKUP($L120,EnemySkills!$A$4:$K$304,5,FALSE))
+($H$4*VLOOKUP($L120,EnemySkills!$A$4:$K$304,6,FALSE))
+($I$4*VLOOKUP($L120,EnemySkills!$A$4:$K$304,7,FALSE))
)-(
 (VLOOKUP(Z$30,$A$7:$T$26,16,FALSE)*VLOOKUP($L120,EnemySkills!$A$4:$K$304,8,FALSE))
+(VLOOKUP(Z$30,$A$7:$T$26,18,FALSE)*VLOOKUP($L120,EnemySkills!$A$4:$K$304,9,FALSE))
+(VLOOKUP(Z$30,$A$7:$T$26,19,FALSE)*VLOOKUP($L120,EnemySkills!$A$4:$K$304,10,FALSE))
+(VLOOKUP(Z$30,$A$7:$T$26,20,FALSE)*VLOOKUP($L120,EnemySkills!$A$4:$K$304,11,FALSE))
),0)</f>
        <v>#N/A</v>
      </c>
      <c r="AA120" s="60" t="e">
        <f ca="1">ROUND(VLOOKUP($L120,EnemySkills!$A$4:$K$304,3,FALSE)
+(
 ($D$4*VLOOKUP($L120,EnemySkills!$A$4:$K$304,4,FALSE))
+($F$4*VLOOKUP($L120,EnemySkills!$A$4:$K$304,5,FALSE))
+($H$4*VLOOKUP($L120,EnemySkills!$A$4:$K$304,6,FALSE))
+($I$4*VLOOKUP($L120,EnemySkills!$A$4:$K$304,7,FALSE))
)-(
 (VLOOKUP(AA$30,$A$7:$T$26,16,FALSE)*VLOOKUP($L120,EnemySkills!$A$4:$K$304,8,FALSE))
+(VLOOKUP(AA$30,$A$7:$T$26,18,FALSE)*VLOOKUP($L120,EnemySkills!$A$4:$K$304,9,FALSE))
+(VLOOKUP(AA$30,$A$7:$T$26,19,FALSE)*VLOOKUP($L120,EnemySkills!$A$4:$K$304,10,FALSE))
+(VLOOKUP(AA$30,$A$7:$T$26,20,FALSE)*VLOOKUP($L120,EnemySkills!$A$4:$K$304,11,FALSE))
),0)</f>
        <v>#N/A</v>
      </c>
      <c r="AB120" s="60" t="e">
        <f ca="1">ROUND(VLOOKUP($L120,EnemySkills!$A$4:$K$304,3,FALSE)
+(
 ($D$4*VLOOKUP($L120,EnemySkills!$A$4:$K$304,4,FALSE))
+($F$4*VLOOKUP($L120,EnemySkills!$A$4:$K$304,5,FALSE))
+($H$4*VLOOKUP($L120,EnemySkills!$A$4:$K$304,6,FALSE))
+($I$4*VLOOKUP($L120,EnemySkills!$A$4:$K$304,7,FALSE))
)-(
 (VLOOKUP(AB$30,$A$7:$T$26,16,FALSE)*VLOOKUP($L120,EnemySkills!$A$4:$K$304,8,FALSE))
+(VLOOKUP(AB$30,$A$7:$T$26,18,FALSE)*VLOOKUP($L120,EnemySkills!$A$4:$K$304,9,FALSE))
+(VLOOKUP(AB$30,$A$7:$T$26,19,FALSE)*VLOOKUP($L120,EnemySkills!$A$4:$K$304,10,FALSE))
+(VLOOKUP(AB$30,$A$7:$T$26,20,FALSE)*VLOOKUP($L120,EnemySkills!$A$4:$K$304,11,FALSE))
),0)</f>
        <v>#N/A</v>
      </c>
      <c r="AC120" s="60" t="e">
        <f ca="1">ROUND(VLOOKUP($L120,EnemySkills!$A$4:$K$304,3,FALSE)
+(
 ($D$4*VLOOKUP($L120,EnemySkills!$A$4:$K$304,4,FALSE))
+($F$4*VLOOKUP($L120,EnemySkills!$A$4:$K$304,5,FALSE))
+($H$4*VLOOKUP($L120,EnemySkills!$A$4:$K$304,6,FALSE))
+($I$4*VLOOKUP($L120,EnemySkills!$A$4:$K$304,7,FALSE))
)-(
 (VLOOKUP(AC$30,$A$7:$T$26,16,FALSE)*VLOOKUP($L120,EnemySkills!$A$4:$K$304,8,FALSE))
+(VLOOKUP(AC$30,$A$7:$T$26,18,FALSE)*VLOOKUP($L120,EnemySkills!$A$4:$K$304,9,FALSE))
+(VLOOKUP(AC$30,$A$7:$T$26,19,FALSE)*VLOOKUP($L120,EnemySkills!$A$4:$K$304,10,FALSE))
+(VLOOKUP(AC$30,$A$7:$T$26,20,FALSE)*VLOOKUP($L120,EnemySkills!$A$4:$K$304,11,FALSE))
),0)</f>
        <v>#N/A</v>
      </c>
      <c r="AD120" s="60" t="e">
        <f ca="1">ROUND(VLOOKUP($L120,EnemySkills!$A$4:$K$304,3,FALSE)
+(
 ($D$4*VLOOKUP($L120,EnemySkills!$A$4:$K$304,4,FALSE))
+($F$4*VLOOKUP($L120,EnemySkills!$A$4:$K$304,5,FALSE))
+($H$4*VLOOKUP($L120,EnemySkills!$A$4:$K$304,6,FALSE))
+($I$4*VLOOKUP($L120,EnemySkills!$A$4:$K$304,7,FALSE))
)-(
 (VLOOKUP(AD$30,$A$7:$T$26,16,FALSE)*VLOOKUP($L120,EnemySkills!$A$4:$K$304,8,FALSE))
+(VLOOKUP(AD$30,$A$7:$T$26,18,FALSE)*VLOOKUP($L120,EnemySkills!$A$4:$K$304,9,FALSE))
+(VLOOKUP(AD$30,$A$7:$T$26,19,FALSE)*VLOOKUP($L120,EnemySkills!$A$4:$K$304,10,FALSE))
+(VLOOKUP(AD$30,$A$7:$T$26,20,FALSE)*VLOOKUP($L120,EnemySkills!$A$4:$K$304,11,FALSE))
),0)</f>
        <v>#N/A</v>
      </c>
      <c r="AE120" s="60" t="e">
        <f ca="1">ROUND(VLOOKUP($L120,EnemySkills!$A$4:$K$304,3,FALSE)
+(
 ($D$4*VLOOKUP($L120,EnemySkills!$A$4:$K$304,4,FALSE))
+($F$4*VLOOKUP($L120,EnemySkills!$A$4:$K$304,5,FALSE))
+($H$4*VLOOKUP($L120,EnemySkills!$A$4:$K$304,6,FALSE))
+($I$4*VLOOKUP($L120,EnemySkills!$A$4:$K$304,7,FALSE))
)-(
 (VLOOKUP(AE$30,$A$7:$T$26,16,FALSE)*VLOOKUP($L120,EnemySkills!$A$4:$K$304,8,FALSE))
+(VLOOKUP(AE$30,$A$7:$T$26,18,FALSE)*VLOOKUP($L120,EnemySkills!$A$4:$K$304,9,FALSE))
+(VLOOKUP(AE$30,$A$7:$T$26,19,FALSE)*VLOOKUP($L120,EnemySkills!$A$4:$K$304,10,FALSE))
+(VLOOKUP(AE$30,$A$7:$T$26,20,FALSE)*VLOOKUP($L120,EnemySkills!$A$4:$K$304,11,FALSE))
),0)</f>
        <v>#N/A</v>
      </c>
      <c r="AF120" s="60" t="e">
        <f ca="1">ROUND(VLOOKUP($L120,EnemySkills!$A$4:$K$304,3,FALSE)
+(
 ($D$4*VLOOKUP($L120,EnemySkills!$A$4:$K$304,4,FALSE))
+($F$4*VLOOKUP($L120,EnemySkills!$A$4:$K$304,5,FALSE))
+($H$4*VLOOKUP($L120,EnemySkills!$A$4:$K$304,6,FALSE))
+($I$4*VLOOKUP($L120,EnemySkills!$A$4:$K$304,7,FALSE))
)-(
 (VLOOKUP(AF$30,$A$7:$T$26,16,FALSE)*VLOOKUP($L120,EnemySkills!$A$4:$K$304,8,FALSE))
+(VLOOKUP(AF$30,$A$7:$T$26,18,FALSE)*VLOOKUP($L120,EnemySkills!$A$4:$K$304,9,FALSE))
+(VLOOKUP(AF$30,$A$7:$T$26,19,FALSE)*VLOOKUP($L120,EnemySkills!$A$4:$K$304,10,FALSE))
+(VLOOKUP(AF$30,$A$7:$T$26,20,FALSE)*VLOOKUP($L120,EnemySkills!$A$4:$K$304,11,FALSE))
),0)</f>
        <v>#N/A</v>
      </c>
    </row>
    <row r="121" spans="1:32" x14ac:dyDescent="0.25">
      <c r="A121" s="45">
        <f>Skills!A94</f>
        <v>0</v>
      </c>
      <c r="B121" s="75" t="e">
        <f>VLOOKUP($A121,Skills!$A$4:$C$304,2,FALSE)</f>
        <v>#N/A</v>
      </c>
      <c r="C121" s="75"/>
      <c r="D121" s="59" t="e">
        <f>ROUND(VLOOKUP(A121,Skills!A94:K394,3,FALSE)
+((VLOOKUP(B121,$A$7:$T$26,15,FALSE)*VLOOKUP(A121,Skills!$A$4:$K$304,4,FALSE))
+(VLOOKUP(B121,$A$7:$T$26,17,FALSE)*VLOOKUP(A121,Skills!$A$4:$K$304,5,FALSE))
+(VLOOKUP(B121,$A$7:$T$26,19,FALSE)*VLOOKUP(A121,Skills!$A$4:$K$304,6,FALSE))
+(VLOOKUP(B121,$A$7:$T116,20,FALSE)*VLOOKUP(A121,Skills!$A$4:$K$304,7,FALSE)))
-(($E$4*VLOOKUP(A121,Skills!$A$4:$K$304,8,FALSE))
+($F$4*VLOOKUP(A121,Skills!$A$4:$K$304,9,FALSE))
+($H$4*VLOOKUP(A121,Skills!$A$4:$K$304,10,FALSE))
+($I$4*VLOOKUP(A121,Skills!$A$4:$K$304,11,FALSE))),0)</f>
        <v>#N/A</v>
      </c>
      <c r="E121" s="60" t="e">
        <f t="shared" si="9"/>
        <v>#N/A</v>
      </c>
      <c r="F121" s="59" t="e">
        <f>ROUND(VLOOKUP(A121,Skills!A94:K394,3,FALSE)
+(((VLOOKUP(B121,$A$7:$T$26,15,FALSE)*1.2)*VLOOKUP(A121,Skills!$A$4:$K$304,4,FALSE))
+((VLOOKUP(B121,$A$7:$T$26,17,FALSE)*1.2)*VLOOKUP(A121,Skills!$A$4:$K$304,5,FALSE))
+(VLOOKUP(B121,$A$7:$T$26,19,FALSE)*VLOOKUP(A121,Skills!$A$4:$K$304,6,FALSE))
+(VLOOKUP(B121,$A$7:$T116,20,FALSE)*VLOOKUP(A121,Skills!$A$4:$K$304,7,FALSE)))
-(($E$4*VLOOKUP(A121,Skills!$A$4:$K$304,8,FALSE))
+($F$4*VLOOKUP(A121,Skills!$A$4:$K$304,9,FALSE))
+($H$4*VLOOKUP(A121,Skills!$A$4:$K$304,10,FALSE))
+($I$4*VLOOKUP(A121,Skills!$A$4:$K$304,11,FALSE))),0)</f>
        <v>#N/A</v>
      </c>
      <c r="G121" s="60" t="e">
        <f>ROUND(VLOOKUP(A121,Skills!A94:K394,3,FALSE)
+(((VLOOKUP(B121,$A$7:$T$26,15,FALSE)*1.4)*VLOOKUP(A121,Skills!$A$4:$K$304,4,FALSE))
+((VLOOKUP(B121,$A$7:$T$26,17,FALSE)*1.4)*VLOOKUP(A121,Skills!$A$4:$K$304,5,FALSE))
+(VLOOKUP(B121,$A$7:$T$26,19,FALSE)*VLOOKUP(A121,Skills!$A$4:$K$304,6,FALSE))
+(VLOOKUP(B121,$A$7:$T116,20,FALSE)*VLOOKUP(A121,Skills!$A$4:$K$304,7,FALSE)))
-(($E$4*VLOOKUP(A121,Skills!$A$4:$K$304,8,FALSE))
+($F$4*VLOOKUP(A121,Skills!$A$4:$K$304,9,FALSE))
+($H$4*VLOOKUP(A121,Skills!$A$4:$K$304,10,FALSE))
+($I$4*VLOOKUP(A121,Skills!$A$4:$K$304,11,FALSE))),0)</f>
        <v>#N/A</v>
      </c>
      <c r="H121" s="59" t="e">
        <f>ROUND(VLOOKUP(A121,Skills!A94:K394,3,FALSE)
+((VLOOKUP(B121,$A$7:$T$26,15,FALSE)*VLOOKUP(A121,Skills!$A$4:$K$304,4,FALSE))
+(VLOOKUP(B121,$A$7:$T$26,17,FALSE)*VLOOKUP(A121,Skills!$A$4:$K$304,5,FALSE))
+(VLOOKUP(B121,$A$7:$T$26,19,FALSE)*VLOOKUP(A121,Skills!$A$4:$K$304,6,FALSE))
+(VLOOKUP(B121,$A$7:$T116,20,FALSE)*VLOOKUP(A121,Skills!$A$4:$K$304,7,FALSE)))
-((($E$4*1.2)*VLOOKUP(A121,Skills!$A$4:$K$304,8,FALSE))
+(($F$4*1.2)*VLOOKUP(A121,Skills!$A$4:$K$304,9,FALSE))
+($H$4*VLOOKUP(A121,Skills!$A$4:$K$304,10,FALSE))
+($I$4*VLOOKUP(A121,Skills!$A$4:$K$304,11,FALSE))),0)</f>
        <v>#N/A</v>
      </c>
      <c r="I121" s="61" t="e">
        <f>ROUND(VLOOKUP(A121,Skills!A94:K394,3,FALSE)
+((VLOOKUP(B121,$A$7:$T$26,15,FALSE)*VLOOKUP(A121,Skills!$A$4:$K$304,4,FALSE))
+(VLOOKUP(B121,$A$7:$T$26,17,FALSE)*VLOOKUP(A121,Skills!$A$4:$K$304,5,FALSE))
+(VLOOKUP(B121,$A$7:$T$26,19,FALSE)*VLOOKUP(A121,Skills!$A$4:$K$304,6,FALSE))
+(VLOOKUP(B121,$A$7:$T116,20,FALSE)*VLOOKUP(A121,Skills!$A$4:$K$304,7,FALSE)))
-((($E$4*1.4)*VLOOKUP(A121,Skills!$A$4:$K$304,8,FALSE))
+(($F$4*1.4)*VLOOKUP(A121,Skills!$A$4:$K$304,9,FALSE))
+($H$4*VLOOKUP(A121,Skills!$A$4:$K$304,10,FALSE))
+($I$4*VLOOKUP(A121,Skills!$A$4:$K$304,11,FALSE))),0)</f>
        <v>#N/A</v>
      </c>
      <c r="K121" s="68"/>
      <c r="L121" s="45">
        <f>EnemySkills!A94</f>
        <v>0</v>
      </c>
      <c r="M121" s="60" t="e">
        <f ca="1">ROUND(VLOOKUP($L121,EnemySkills!$A$4:$K$304,3,FALSE)
+(
 ($D$4*VLOOKUP($L121,EnemySkills!$A$4:$K$304,4,FALSE))
+($F$4*VLOOKUP($L121,EnemySkills!$A$4:$K$304,5,FALSE))
+($H$4*VLOOKUP($L121,EnemySkills!$A$4:$K$304,6,FALSE))
+($I$4*VLOOKUP($L121,EnemySkills!$A$4:$K$304,7,FALSE))
)-(
 (VLOOKUP(M$30,$A$7:$T$26,16,FALSE)*VLOOKUP($L121,EnemySkills!$A$4:$K$304,8,FALSE))
+(VLOOKUP(M$30,$A$7:$T$26,18,FALSE)*VLOOKUP($L121,EnemySkills!$A$4:$K$304,9,FALSE))
+(VLOOKUP(M$30,$A$7:$T$26,19,FALSE)*VLOOKUP($L121,EnemySkills!$A$4:$K$304,10,FALSE))
+(VLOOKUP(M$30,$A$7:$T$26,20,FALSE)*VLOOKUP($L121,EnemySkills!$A$4:$K$304,11,FALSE))
),0)</f>
        <v>#N/A</v>
      </c>
      <c r="N121" s="60" t="e">
        <f ca="1">ROUND(VLOOKUP($L121,EnemySkills!$A$4:$K$304,3,FALSE)
+(
 ($D$4*VLOOKUP($L121,EnemySkills!$A$4:$K$304,4,FALSE))
+($F$4*VLOOKUP($L121,EnemySkills!$A$4:$K$304,5,FALSE))
+($H$4*VLOOKUP($L121,EnemySkills!$A$4:$K$304,6,FALSE))
+($I$4*VLOOKUP($L121,EnemySkills!$A$4:$K$304,7,FALSE))
)-(
 (VLOOKUP(N$30,$A$7:$T$26,16,FALSE)*VLOOKUP($L121,EnemySkills!$A$4:$K$304,8,FALSE))
+(VLOOKUP(N$30,$A$7:$T$26,18,FALSE)*VLOOKUP($L121,EnemySkills!$A$4:$K$304,9,FALSE))
+(VLOOKUP(N$30,$A$7:$T$26,19,FALSE)*VLOOKUP($L121,EnemySkills!$A$4:$K$304,10,FALSE))
+(VLOOKUP(N$30,$A$7:$T$26,20,FALSE)*VLOOKUP($L121,EnemySkills!$A$4:$K$304,11,FALSE))
),0)</f>
        <v>#N/A</v>
      </c>
      <c r="O121" s="60" t="e">
        <f ca="1">ROUND(VLOOKUP($L121,EnemySkills!$A$4:$K$304,3,FALSE)
+(
 ($D$4*VLOOKUP($L121,EnemySkills!$A$4:$K$304,4,FALSE))
+($F$4*VLOOKUP($L121,EnemySkills!$A$4:$K$304,5,FALSE))
+($H$4*VLOOKUP($L121,EnemySkills!$A$4:$K$304,6,FALSE))
+($I$4*VLOOKUP($L121,EnemySkills!$A$4:$K$304,7,FALSE))
)-(
 (VLOOKUP(O$30,$A$7:$T$26,16,FALSE)*VLOOKUP($L121,EnemySkills!$A$4:$K$304,8,FALSE))
+(VLOOKUP(O$30,$A$7:$T$26,18,FALSE)*VLOOKUP($L121,EnemySkills!$A$4:$K$304,9,FALSE))
+(VLOOKUP(O$30,$A$7:$T$26,19,FALSE)*VLOOKUP($L121,EnemySkills!$A$4:$K$304,10,FALSE))
+(VLOOKUP(O$30,$A$7:$T$26,20,FALSE)*VLOOKUP($L121,EnemySkills!$A$4:$K$304,11,FALSE))
),0)</f>
        <v>#N/A</v>
      </c>
      <c r="P121" s="60" t="e">
        <f ca="1">ROUND(VLOOKUP($L121,EnemySkills!$A$4:$K$304,3,FALSE)
+(
 ($D$4*VLOOKUP($L121,EnemySkills!$A$4:$K$304,4,FALSE))
+($F$4*VLOOKUP($L121,EnemySkills!$A$4:$K$304,5,FALSE))
+($H$4*VLOOKUP($L121,EnemySkills!$A$4:$K$304,6,FALSE))
+($I$4*VLOOKUP($L121,EnemySkills!$A$4:$K$304,7,FALSE))
)-(
 (VLOOKUP(P$30,$A$7:$T$26,16,FALSE)*VLOOKUP($L121,EnemySkills!$A$4:$K$304,8,FALSE))
+(VLOOKUP(P$30,$A$7:$T$26,18,FALSE)*VLOOKUP($L121,EnemySkills!$A$4:$K$304,9,FALSE))
+(VLOOKUP(P$30,$A$7:$T$26,19,FALSE)*VLOOKUP($L121,EnemySkills!$A$4:$K$304,10,FALSE))
+(VLOOKUP(P$30,$A$7:$T$26,20,FALSE)*VLOOKUP($L121,EnemySkills!$A$4:$K$304,11,FALSE))
),0)</f>
        <v>#N/A</v>
      </c>
      <c r="Q121" s="60" t="e">
        <f ca="1">ROUND(VLOOKUP($L121,EnemySkills!$A$4:$K$304,3,FALSE)
+(
 ($D$4*VLOOKUP($L121,EnemySkills!$A$4:$K$304,4,FALSE))
+($F$4*VLOOKUP($L121,EnemySkills!$A$4:$K$304,5,FALSE))
+($H$4*VLOOKUP($L121,EnemySkills!$A$4:$K$304,6,FALSE))
+($I$4*VLOOKUP($L121,EnemySkills!$A$4:$K$304,7,FALSE))
)-(
 (VLOOKUP(Q$30,$A$7:$T$26,16,FALSE)*VLOOKUP($L121,EnemySkills!$A$4:$K$304,8,FALSE))
+(VLOOKUP(Q$30,$A$7:$T$26,18,FALSE)*VLOOKUP($L121,EnemySkills!$A$4:$K$304,9,FALSE))
+(VLOOKUP(Q$30,$A$7:$T$26,19,FALSE)*VLOOKUP($L121,EnemySkills!$A$4:$K$304,10,FALSE))
+(VLOOKUP(Q$30,$A$7:$T$26,20,FALSE)*VLOOKUP($L121,EnemySkills!$A$4:$K$304,11,FALSE))
),0)</f>
        <v>#N/A</v>
      </c>
      <c r="R121" s="60" t="e">
        <f ca="1">ROUND(VLOOKUP($L121,EnemySkills!$A$4:$K$304,3,FALSE)
+(
 ($D$4*VLOOKUP($L121,EnemySkills!$A$4:$K$304,4,FALSE))
+($F$4*VLOOKUP($L121,EnemySkills!$A$4:$K$304,5,FALSE))
+($H$4*VLOOKUP($L121,EnemySkills!$A$4:$K$304,6,FALSE))
+($I$4*VLOOKUP($L121,EnemySkills!$A$4:$K$304,7,FALSE))
)-(
 (VLOOKUP(R$30,$A$7:$T$26,16,FALSE)*VLOOKUP($L121,EnemySkills!$A$4:$K$304,8,FALSE))
+(VLOOKUP(R$30,$A$7:$T$26,18,FALSE)*VLOOKUP($L121,EnemySkills!$A$4:$K$304,9,FALSE))
+(VLOOKUP(R$30,$A$7:$T$26,19,FALSE)*VLOOKUP($L121,EnemySkills!$A$4:$K$304,10,FALSE))
+(VLOOKUP(R$30,$A$7:$T$26,20,FALSE)*VLOOKUP($L121,EnemySkills!$A$4:$K$304,11,FALSE))
),0)</f>
        <v>#N/A</v>
      </c>
      <c r="S121" s="60" t="e">
        <f ca="1">ROUND(VLOOKUP($L121,EnemySkills!$A$4:$K$304,3,FALSE)
+(
 ($D$4*VLOOKUP($L121,EnemySkills!$A$4:$K$304,4,FALSE))
+($F$4*VLOOKUP($L121,EnemySkills!$A$4:$K$304,5,FALSE))
+($H$4*VLOOKUP($L121,EnemySkills!$A$4:$K$304,6,FALSE))
+($I$4*VLOOKUP($L121,EnemySkills!$A$4:$K$304,7,FALSE))
)-(
 (VLOOKUP(S$30,$A$7:$T$26,16,FALSE)*VLOOKUP($L121,EnemySkills!$A$4:$K$304,8,FALSE))
+(VLOOKUP(S$30,$A$7:$T$26,18,FALSE)*VLOOKUP($L121,EnemySkills!$A$4:$K$304,9,FALSE))
+(VLOOKUP(S$30,$A$7:$T$26,19,FALSE)*VLOOKUP($L121,EnemySkills!$A$4:$K$304,10,FALSE))
+(VLOOKUP(S$30,$A$7:$T$26,20,FALSE)*VLOOKUP($L121,EnemySkills!$A$4:$K$304,11,FALSE))
),0)</f>
        <v>#N/A</v>
      </c>
      <c r="T121" s="60" t="e">
        <f ca="1">ROUND(VLOOKUP($L121,EnemySkills!$A$4:$K$304,3,FALSE)
+(
 ($D$4*VLOOKUP($L121,EnemySkills!$A$4:$K$304,4,FALSE))
+($F$4*VLOOKUP($L121,EnemySkills!$A$4:$K$304,5,FALSE))
+($H$4*VLOOKUP($L121,EnemySkills!$A$4:$K$304,6,FALSE))
+($I$4*VLOOKUP($L121,EnemySkills!$A$4:$K$304,7,FALSE))
)-(
 (VLOOKUP(T$30,$A$7:$T$26,16,FALSE)*VLOOKUP($L121,EnemySkills!$A$4:$K$304,8,FALSE))
+(VLOOKUP(T$30,$A$7:$T$26,18,FALSE)*VLOOKUP($L121,EnemySkills!$A$4:$K$304,9,FALSE))
+(VLOOKUP(T$30,$A$7:$T$26,19,FALSE)*VLOOKUP($L121,EnemySkills!$A$4:$K$304,10,FALSE))
+(VLOOKUP(T$30,$A$7:$T$26,20,FALSE)*VLOOKUP($L121,EnemySkills!$A$4:$K$304,11,FALSE))
),0)</f>
        <v>#N/A</v>
      </c>
      <c r="U121" s="60" t="e">
        <f ca="1">ROUND(VLOOKUP($L121,EnemySkills!$A$4:$K$304,3,FALSE)
+(
 ($D$4*VLOOKUP($L121,EnemySkills!$A$4:$K$304,4,FALSE))
+($F$4*VLOOKUP($L121,EnemySkills!$A$4:$K$304,5,FALSE))
+($H$4*VLOOKUP($L121,EnemySkills!$A$4:$K$304,6,FALSE))
+($I$4*VLOOKUP($L121,EnemySkills!$A$4:$K$304,7,FALSE))
)-(
 (VLOOKUP(U$30,$A$7:$T$26,16,FALSE)*VLOOKUP($L121,EnemySkills!$A$4:$K$304,8,FALSE))
+(VLOOKUP(U$30,$A$7:$T$26,18,FALSE)*VLOOKUP($L121,EnemySkills!$A$4:$K$304,9,FALSE))
+(VLOOKUP(U$30,$A$7:$T$26,19,FALSE)*VLOOKUP($L121,EnemySkills!$A$4:$K$304,10,FALSE))
+(VLOOKUP(U$30,$A$7:$T$26,20,FALSE)*VLOOKUP($L121,EnemySkills!$A$4:$K$304,11,FALSE))
),0)</f>
        <v>#N/A</v>
      </c>
      <c r="V121" s="60" t="e">
        <f ca="1">ROUND(VLOOKUP($L121,EnemySkills!$A$4:$K$304,3,FALSE)
+(
 ($D$4*VLOOKUP($L121,EnemySkills!$A$4:$K$304,4,FALSE))
+($F$4*VLOOKUP($L121,EnemySkills!$A$4:$K$304,5,FALSE))
+($H$4*VLOOKUP($L121,EnemySkills!$A$4:$K$304,6,FALSE))
+($I$4*VLOOKUP($L121,EnemySkills!$A$4:$K$304,7,FALSE))
)-(
 (VLOOKUP(V$30,$A$7:$T$26,16,FALSE)*VLOOKUP($L121,EnemySkills!$A$4:$K$304,8,FALSE))
+(VLOOKUP(V$30,$A$7:$T$26,18,FALSE)*VLOOKUP($L121,EnemySkills!$A$4:$K$304,9,FALSE))
+(VLOOKUP(V$30,$A$7:$T$26,19,FALSE)*VLOOKUP($L121,EnemySkills!$A$4:$K$304,10,FALSE))
+(VLOOKUP(V$30,$A$7:$T$26,20,FALSE)*VLOOKUP($L121,EnemySkills!$A$4:$K$304,11,FALSE))
),0)</f>
        <v>#N/A</v>
      </c>
      <c r="W121" s="60" t="e">
        <f ca="1">ROUND(VLOOKUP($L121,EnemySkills!$A$4:$K$304,3,FALSE)
+(
 ($D$4*VLOOKUP($L121,EnemySkills!$A$4:$K$304,4,FALSE))
+($F$4*VLOOKUP($L121,EnemySkills!$A$4:$K$304,5,FALSE))
+($H$4*VLOOKUP($L121,EnemySkills!$A$4:$K$304,6,FALSE))
+($I$4*VLOOKUP($L121,EnemySkills!$A$4:$K$304,7,FALSE))
)-(
 (VLOOKUP(W$30,$A$7:$T$26,16,FALSE)*VLOOKUP($L121,EnemySkills!$A$4:$K$304,8,FALSE))
+(VLOOKUP(W$30,$A$7:$T$26,18,FALSE)*VLOOKUP($L121,EnemySkills!$A$4:$K$304,9,FALSE))
+(VLOOKUP(W$30,$A$7:$T$26,19,FALSE)*VLOOKUP($L121,EnemySkills!$A$4:$K$304,10,FALSE))
+(VLOOKUP(W$30,$A$7:$T$26,20,FALSE)*VLOOKUP($L121,EnemySkills!$A$4:$K$304,11,FALSE))
),0)</f>
        <v>#N/A</v>
      </c>
      <c r="X121" s="60" t="e">
        <f ca="1">ROUND(VLOOKUP($L121,EnemySkills!$A$4:$K$304,3,FALSE)
+(
 ($D$4*VLOOKUP($L121,EnemySkills!$A$4:$K$304,4,FALSE))
+($F$4*VLOOKUP($L121,EnemySkills!$A$4:$K$304,5,FALSE))
+($H$4*VLOOKUP($L121,EnemySkills!$A$4:$K$304,6,FALSE))
+($I$4*VLOOKUP($L121,EnemySkills!$A$4:$K$304,7,FALSE))
)-(
 (VLOOKUP(X$30,$A$7:$T$26,16,FALSE)*VLOOKUP($L121,EnemySkills!$A$4:$K$304,8,FALSE))
+(VLOOKUP(X$30,$A$7:$T$26,18,FALSE)*VLOOKUP($L121,EnemySkills!$A$4:$K$304,9,FALSE))
+(VLOOKUP(X$30,$A$7:$T$26,19,FALSE)*VLOOKUP($L121,EnemySkills!$A$4:$K$304,10,FALSE))
+(VLOOKUP(X$30,$A$7:$T$26,20,FALSE)*VLOOKUP($L121,EnemySkills!$A$4:$K$304,11,FALSE))
),0)</f>
        <v>#N/A</v>
      </c>
      <c r="Y121" s="60" t="e">
        <f ca="1">ROUND(VLOOKUP($L121,EnemySkills!$A$4:$K$304,3,FALSE)
+(
 ($D$4*VLOOKUP($L121,EnemySkills!$A$4:$K$304,4,FALSE))
+($F$4*VLOOKUP($L121,EnemySkills!$A$4:$K$304,5,FALSE))
+($H$4*VLOOKUP($L121,EnemySkills!$A$4:$K$304,6,FALSE))
+($I$4*VLOOKUP($L121,EnemySkills!$A$4:$K$304,7,FALSE))
)-(
 (VLOOKUP(Y$30,$A$7:$T$26,16,FALSE)*VLOOKUP($L121,EnemySkills!$A$4:$K$304,8,FALSE))
+(VLOOKUP(Y$30,$A$7:$T$26,18,FALSE)*VLOOKUP($L121,EnemySkills!$A$4:$K$304,9,FALSE))
+(VLOOKUP(Y$30,$A$7:$T$26,19,FALSE)*VLOOKUP($L121,EnemySkills!$A$4:$K$304,10,FALSE))
+(VLOOKUP(Y$30,$A$7:$T$26,20,FALSE)*VLOOKUP($L121,EnemySkills!$A$4:$K$304,11,FALSE))
),0)</f>
        <v>#N/A</v>
      </c>
      <c r="Z121" s="60" t="e">
        <f ca="1">ROUND(VLOOKUP($L121,EnemySkills!$A$4:$K$304,3,FALSE)
+(
 ($D$4*VLOOKUP($L121,EnemySkills!$A$4:$K$304,4,FALSE))
+($F$4*VLOOKUP($L121,EnemySkills!$A$4:$K$304,5,FALSE))
+($H$4*VLOOKUP($L121,EnemySkills!$A$4:$K$304,6,FALSE))
+($I$4*VLOOKUP($L121,EnemySkills!$A$4:$K$304,7,FALSE))
)-(
 (VLOOKUP(Z$30,$A$7:$T$26,16,FALSE)*VLOOKUP($L121,EnemySkills!$A$4:$K$304,8,FALSE))
+(VLOOKUP(Z$30,$A$7:$T$26,18,FALSE)*VLOOKUP($L121,EnemySkills!$A$4:$K$304,9,FALSE))
+(VLOOKUP(Z$30,$A$7:$T$26,19,FALSE)*VLOOKUP($L121,EnemySkills!$A$4:$K$304,10,FALSE))
+(VLOOKUP(Z$30,$A$7:$T$26,20,FALSE)*VLOOKUP($L121,EnemySkills!$A$4:$K$304,11,FALSE))
),0)</f>
        <v>#N/A</v>
      </c>
      <c r="AA121" s="60" t="e">
        <f ca="1">ROUND(VLOOKUP($L121,EnemySkills!$A$4:$K$304,3,FALSE)
+(
 ($D$4*VLOOKUP($L121,EnemySkills!$A$4:$K$304,4,FALSE))
+($F$4*VLOOKUP($L121,EnemySkills!$A$4:$K$304,5,FALSE))
+($H$4*VLOOKUP($L121,EnemySkills!$A$4:$K$304,6,FALSE))
+($I$4*VLOOKUP($L121,EnemySkills!$A$4:$K$304,7,FALSE))
)-(
 (VLOOKUP(AA$30,$A$7:$T$26,16,FALSE)*VLOOKUP($L121,EnemySkills!$A$4:$K$304,8,FALSE))
+(VLOOKUP(AA$30,$A$7:$T$26,18,FALSE)*VLOOKUP($L121,EnemySkills!$A$4:$K$304,9,FALSE))
+(VLOOKUP(AA$30,$A$7:$T$26,19,FALSE)*VLOOKUP($L121,EnemySkills!$A$4:$K$304,10,FALSE))
+(VLOOKUP(AA$30,$A$7:$T$26,20,FALSE)*VLOOKUP($L121,EnemySkills!$A$4:$K$304,11,FALSE))
),0)</f>
        <v>#N/A</v>
      </c>
      <c r="AB121" s="60" t="e">
        <f ca="1">ROUND(VLOOKUP($L121,EnemySkills!$A$4:$K$304,3,FALSE)
+(
 ($D$4*VLOOKUP($L121,EnemySkills!$A$4:$K$304,4,FALSE))
+($F$4*VLOOKUP($L121,EnemySkills!$A$4:$K$304,5,FALSE))
+($H$4*VLOOKUP($L121,EnemySkills!$A$4:$K$304,6,FALSE))
+($I$4*VLOOKUP($L121,EnemySkills!$A$4:$K$304,7,FALSE))
)-(
 (VLOOKUP(AB$30,$A$7:$T$26,16,FALSE)*VLOOKUP($L121,EnemySkills!$A$4:$K$304,8,FALSE))
+(VLOOKUP(AB$30,$A$7:$T$26,18,FALSE)*VLOOKUP($L121,EnemySkills!$A$4:$K$304,9,FALSE))
+(VLOOKUP(AB$30,$A$7:$T$26,19,FALSE)*VLOOKUP($L121,EnemySkills!$A$4:$K$304,10,FALSE))
+(VLOOKUP(AB$30,$A$7:$T$26,20,FALSE)*VLOOKUP($L121,EnemySkills!$A$4:$K$304,11,FALSE))
),0)</f>
        <v>#N/A</v>
      </c>
      <c r="AC121" s="60" t="e">
        <f ca="1">ROUND(VLOOKUP($L121,EnemySkills!$A$4:$K$304,3,FALSE)
+(
 ($D$4*VLOOKUP($L121,EnemySkills!$A$4:$K$304,4,FALSE))
+($F$4*VLOOKUP($L121,EnemySkills!$A$4:$K$304,5,FALSE))
+($H$4*VLOOKUP($L121,EnemySkills!$A$4:$K$304,6,FALSE))
+($I$4*VLOOKUP($L121,EnemySkills!$A$4:$K$304,7,FALSE))
)-(
 (VLOOKUP(AC$30,$A$7:$T$26,16,FALSE)*VLOOKUP($L121,EnemySkills!$A$4:$K$304,8,FALSE))
+(VLOOKUP(AC$30,$A$7:$T$26,18,FALSE)*VLOOKUP($L121,EnemySkills!$A$4:$K$304,9,FALSE))
+(VLOOKUP(AC$30,$A$7:$T$26,19,FALSE)*VLOOKUP($L121,EnemySkills!$A$4:$K$304,10,FALSE))
+(VLOOKUP(AC$30,$A$7:$T$26,20,FALSE)*VLOOKUP($L121,EnemySkills!$A$4:$K$304,11,FALSE))
),0)</f>
        <v>#N/A</v>
      </c>
      <c r="AD121" s="60" t="e">
        <f ca="1">ROUND(VLOOKUP($L121,EnemySkills!$A$4:$K$304,3,FALSE)
+(
 ($D$4*VLOOKUP($L121,EnemySkills!$A$4:$K$304,4,FALSE))
+($F$4*VLOOKUP($L121,EnemySkills!$A$4:$K$304,5,FALSE))
+($H$4*VLOOKUP($L121,EnemySkills!$A$4:$K$304,6,FALSE))
+($I$4*VLOOKUP($L121,EnemySkills!$A$4:$K$304,7,FALSE))
)-(
 (VLOOKUP(AD$30,$A$7:$T$26,16,FALSE)*VLOOKUP($L121,EnemySkills!$A$4:$K$304,8,FALSE))
+(VLOOKUP(AD$30,$A$7:$T$26,18,FALSE)*VLOOKUP($L121,EnemySkills!$A$4:$K$304,9,FALSE))
+(VLOOKUP(AD$30,$A$7:$T$26,19,FALSE)*VLOOKUP($L121,EnemySkills!$A$4:$K$304,10,FALSE))
+(VLOOKUP(AD$30,$A$7:$T$26,20,FALSE)*VLOOKUP($L121,EnemySkills!$A$4:$K$304,11,FALSE))
),0)</f>
        <v>#N/A</v>
      </c>
      <c r="AE121" s="60" t="e">
        <f ca="1">ROUND(VLOOKUP($L121,EnemySkills!$A$4:$K$304,3,FALSE)
+(
 ($D$4*VLOOKUP($L121,EnemySkills!$A$4:$K$304,4,FALSE))
+($F$4*VLOOKUP($L121,EnemySkills!$A$4:$K$304,5,FALSE))
+($H$4*VLOOKUP($L121,EnemySkills!$A$4:$K$304,6,FALSE))
+($I$4*VLOOKUP($L121,EnemySkills!$A$4:$K$304,7,FALSE))
)-(
 (VLOOKUP(AE$30,$A$7:$T$26,16,FALSE)*VLOOKUP($L121,EnemySkills!$A$4:$K$304,8,FALSE))
+(VLOOKUP(AE$30,$A$7:$T$26,18,FALSE)*VLOOKUP($L121,EnemySkills!$A$4:$K$304,9,FALSE))
+(VLOOKUP(AE$30,$A$7:$T$26,19,FALSE)*VLOOKUP($L121,EnemySkills!$A$4:$K$304,10,FALSE))
+(VLOOKUP(AE$30,$A$7:$T$26,20,FALSE)*VLOOKUP($L121,EnemySkills!$A$4:$K$304,11,FALSE))
),0)</f>
        <v>#N/A</v>
      </c>
      <c r="AF121" s="60" t="e">
        <f ca="1">ROUND(VLOOKUP($L121,EnemySkills!$A$4:$K$304,3,FALSE)
+(
 ($D$4*VLOOKUP($L121,EnemySkills!$A$4:$K$304,4,FALSE))
+($F$4*VLOOKUP($L121,EnemySkills!$A$4:$K$304,5,FALSE))
+($H$4*VLOOKUP($L121,EnemySkills!$A$4:$K$304,6,FALSE))
+($I$4*VLOOKUP($L121,EnemySkills!$A$4:$K$304,7,FALSE))
)-(
 (VLOOKUP(AF$30,$A$7:$T$26,16,FALSE)*VLOOKUP($L121,EnemySkills!$A$4:$K$304,8,FALSE))
+(VLOOKUP(AF$30,$A$7:$T$26,18,FALSE)*VLOOKUP($L121,EnemySkills!$A$4:$K$304,9,FALSE))
+(VLOOKUP(AF$30,$A$7:$T$26,19,FALSE)*VLOOKUP($L121,EnemySkills!$A$4:$K$304,10,FALSE))
+(VLOOKUP(AF$30,$A$7:$T$26,20,FALSE)*VLOOKUP($L121,EnemySkills!$A$4:$K$304,11,FALSE))
),0)</f>
        <v>#N/A</v>
      </c>
    </row>
    <row r="122" spans="1:32" x14ac:dyDescent="0.25">
      <c r="A122" s="45">
        <f>Skills!A95</f>
        <v>0</v>
      </c>
      <c r="B122" s="75" t="e">
        <f>VLOOKUP($A122,Skills!$A$4:$C$304,2,FALSE)</f>
        <v>#N/A</v>
      </c>
      <c r="C122" s="75"/>
      <c r="D122" s="59" t="e">
        <f>ROUND(VLOOKUP(A122,Skills!A95:K395,3,FALSE)
+((VLOOKUP(B122,$A$7:$T$26,15,FALSE)*VLOOKUP(A122,Skills!$A$4:$K$304,4,FALSE))
+(VLOOKUP(B122,$A$7:$T$26,17,FALSE)*VLOOKUP(A122,Skills!$A$4:$K$304,5,FALSE))
+(VLOOKUP(B122,$A$7:$T$26,19,FALSE)*VLOOKUP(A122,Skills!$A$4:$K$304,6,FALSE))
+(VLOOKUP(B122,$A$7:$T117,20,FALSE)*VLOOKUP(A122,Skills!$A$4:$K$304,7,FALSE)))
-(($E$4*VLOOKUP(A122,Skills!$A$4:$K$304,8,FALSE))
+($F$4*VLOOKUP(A122,Skills!$A$4:$K$304,9,FALSE))
+($H$4*VLOOKUP(A122,Skills!$A$4:$K$304,10,FALSE))
+($I$4*VLOOKUP(A122,Skills!$A$4:$K$304,11,FALSE))),0)</f>
        <v>#N/A</v>
      </c>
      <c r="E122" s="60" t="e">
        <f t="shared" si="9"/>
        <v>#N/A</v>
      </c>
      <c r="F122" s="59" t="e">
        <f>ROUND(VLOOKUP(A122,Skills!A95:K395,3,FALSE)
+(((VLOOKUP(B122,$A$7:$T$26,15,FALSE)*1.2)*VLOOKUP(A122,Skills!$A$4:$K$304,4,FALSE))
+((VLOOKUP(B122,$A$7:$T$26,17,FALSE)*1.2)*VLOOKUP(A122,Skills!$A$4:$K$304,5,FALSE))
+(VLOOKUP(B122,$A$7:$T$26,19,FALSE)*VLOOKUP(A122,Skills!$A$4:$K$304,6,FALSE))
+(VLOOKUP(B122,$A$7:$T117,20,FALSE)*VLOOKUP(A122,Skills!$A$4:$K$304,7,FALSE)))
-(($E$4*VLOOKUP(A122,Skills!$A$4:$K$304,8,FALSE))
+($F$4*VLOOKUP(A122,Skills!$A$4:$K$304,9,FALSE))
+($H$4*VLOOKUP(A122,Skills!$A$4:$K$304,10,FALSE))
+($I$4*VLOOKUP(A122,Skills!$A$4:$K$304,11,FALSE))),0)</f>
        <v>#N/A</v>
      </c>
      <c r="G122" s="60" t="e">
        <f>ROUND(VLOOKUP(A122,Skills!A95:K395,3,FALSE)
+(((VLOOKUP(B122,$A$7:$T$26,15,FALSE)*1.4)*VLOOKUP(A122,Skills!$A$4:$K$304,4,FALSE))
+((VLOOKUP(B122,$A$7:$T$26,17,FALSE)*1.4)*VLOOKUP(A122,Skills!$A$4:$K$304,5,FALSE))
+(VLOOKUP(B122,$A$7:$T$26,19,FALSE)*VLOOKUP(A122,Skills!$A$4:$K$304,6,FALSE))
+(VLOOKUP(B122,$A$7:$T117,20,FALSE)*VLOOKUP(A122,Skills!$A$4:$K$304,7,FALSE)))
-(($E$4*VLOOKUP(A122,Skills!$A$4:$K$304,8,FALSE))
+($F$4*VLOOKUP(A122,Skills!$A$4:$K$304,9,FALSE))
+($H$4*VLOOKUP(A122,Skills!$A$4:$K$304,10,FALSE))
+($I$4*VLOOKUP(A122,Skills!$A$4:$K$304,11,FALSE))),0)</f>
        <v>#N/A</v>
      </c>
      <c r="H122" s="59" t="e">
        <f>ROUND(VLOOKUP(A122,Skills!A95:K395,3,FALSE)
+((VLOOKUP(B122,$A$7:$T$26,15,FALSE)*VLOOKUP(A122,Skills!$A$4:$K$304,4,FALSE))
+(VLOOKUP(B122,$A$7:$T$26,17,FALSE)*VLOOKUP(A122,Skills!$A$4:$K$304,5,FALSE))
+(VLOOKUP(B122,$A$7:$T$26,19,FALSE)*VLOOKUP(A122,Skills!$A$4:$K$304,6,FALSE))
+(VLOOKUP(B122,$A$7:$T117,20,FALSE)*VLOOKUP(A122,Skills!$A$4:$K$304,7,FALSE)))
-((($E$4*1.2)*VLOOKUP(A122,Skills!$A$4:$K$304,8,FALSE))
+(($F$4*1.2)*VLOOKUP(A122,Skills!$A$4:$K$304,9,FALSE))
+($H$4*VLOOKUP(A122,Skills!$A$4:$K$304,10,FALSE))
+($I$4*VLOOKUP(A122,Skills!$A$4:$K$304,11,FALSE))),0)</f>
        <v>#N/A</v>
      </c>
      <c r="I122" s="61" t="e">
        <f>ROUND(VLOOKUP(A122,Skills!A95:K395,3,FALSE)
+((VLOOKUP(B122,$A$7:$T$26,15,FALSE)*VLOOKUP(A122,Skills!$A$4:$K$304,4,FALSE))
+(VLOOKUP(B122,$A$7:$T$26,17,FALSE)*VLOOKUP(A122,Skills!$A$4:$K$304,5,FALSE))
+(VLOOKUP(B122,$A$7:$T$26,19,FALSE)*VLOOKUP(A122,Skills!$A$4:$K$304,6,FALSE))
+(VLOOKUP(B122,$A$7:$T117,20,FALSE)*VLOOKUP(A122,Skills!$A$4:$K$304,7,FALSE)))
-((($E$4*1.4)*VLOOKUP(A122,Skills!$A$4:$K$304,8,FALSE))
+(($F$4*1.4)*VLOOKUP(A122,Skills!$A$4:$K$304,9,FALSE))
+($H$4*VLOOKUP(A122,Skills!$A$4:$K$304,10,FALSE))
+($I$4*VLOOKUP(A122,Skills!$A$4:$K$304,11,FALSE))),0)</f>
        <v>#N/A</v>
      </c>
      <c r="K122" s="68"/>
      <c r="L122" s="45">
        <f>EnemySkills!A95</f>
        <v>0</v>
      </c>
      <c r="M122" s="60" t="e">
        <f ca="1">ROUND(VLOOKUP($L122,EnemySkills!$A$4:$K$304,3,FALSE)
+(
 ($D$4*VLOOKUP($L122,EnemySkills!$A$4:$K$304,4,FALSE))
+($F$4*VLOOKUP($L122,EnemySkills!$A$4:$K$304,5,FALSE))
+($H$4*VLOOKUP($L122,EnemySkills!$A$4:$K$304,6,FALSE))
+($I$4*VLOOKUP($L122,EnemySkills!$A$4:$K$304,7,FALSE))
)-(
 (VLOOKUP(M$30,$A$7:$T$26,16,FALSE)*VLOOKUP($L122,EnemySkills!$A$4:$K$304,8,FALSE))
+(VLOOKUP(M$30,$A$7:$T$26,18,FALSE)*VLOOKUP($L122,EnemySkills!$A$4:$K$304,9,FALSE))
+(VLOOKUP(M$30,$A$7:$T$26,19,FALSE)*VLOOKUP($L122,EnemySkills!$A$4:$K$304,10,FALSE))
+(VLOOKUP(M$30,$A$7:$T$26,20,FALSE)*VLOOKUP($L122,EnemySkills!$A$4:$K$304,11,FALSE))
),0)</f>
        <v>#N/A</v>
      </c>
      <c r="N122" s="60" t="e">
        <f ca="1">ROUND(VLOOKUP($L122,EnemySkills!$A$4:$K$304,3,FALSE)
+(
 ($D$4*VLOOKUP($L122,EnemySkills!$A$4:$K$304,4,FALSE))
+($F$4*VLOOKUP($L122,EnemySkills!$A$4:$K$304,5,FALSE))
+($H$4*VLOOKUP($L122,EnemySkills!$A$4:$K$304,6,FALSE))
+($I$4*VLOOKUP($L122,EnemySkills!$A$4:$K$304,7,FALSE))
)-(
 (VLOOKUP(N$30,$A$7:$T$26,16,FALSE)*VLOOKUP($L122,EnemySkills!$A$4:$K$304,8,FALSE))
+(VLOOKUP(N$30,$A$7:$T$26,18,FALSE)*VLOOKUP($L122,EnemySkills!$A$4:$K$304,9,FALSE))
+(VLOOKUP(N$30,$A$7:$T$26,19,FALSE)*VLOOKUP($L122,EnemySkills!$A$4:$K$304,10,FALSE))
+(VLOOKUP(N$30,$A$7:$T$26,20,FALSE)*VLOOKUP($L122,EnemySkills!$A$4:$K$304,11,FALSE))
),0)</f>
        <v>#N/A</v>
      </c>
      <c r="O122" s="60" t="e">
        <f ca="1">ROUND(VLOOKUP($L122,EnemySkills!$A$4:$K$304,3,FALSE)
+(
 ($D$4*VLOOKUP($L122,EnemySkills!$A$4:$K$304,4,FALSE))
+($F$4*VLOOKUP($L122,EnemySkills!$A$4:$K$304,5,FALSE))
+($H$4*VLOOKUP($L122,EnemySkills!$A$4:$K$304,6,FALSE))
+($I$4*VLOOKUP($L122,EnemySkills!$A$4:$K$304,7,FALSE))
)-(
 (VLOOKUP(O$30,$A$7:$T$26,16,FALSE)*VLOOKUP($L122,EnemySkills!$A$4:$K$304,8,FALSE))
+(VLOOKUP(O$30,$A$7:$T$26,18,FALSE)*VLOOKUP($L122,EnemySkills!$A$4:$K$304,9,FALSE))
+(VLOOKUP(O$30,$A$7:$T$26,19,FALSE)*VLOOKUP($L122,EnemySkills!$A$4:$K$304,10,FALSE))
+(VLOOKUP(O$30,$A$7:$T$26,20,FALSE)*VLOOKUP($L122,EnemySkills!$A$4:$K$304,11,FALSE))
),0)</f>
        <v>#N/A</v>
      </c>
      <c r="P122" s="60" t="e">
        <f ca="1">ROUND(VLOOKUP($L122,EnemySkills!$A$4:$K$304,3,FALSE)
+(
 ($D$4*VLOOKUP($L122,EnemySkills!$A$4:$K$304,4,FALSE))
+($F$4*VLOOKUP($L122,EnemySkills!$A$4:$K$304,5,FALSE))
+($H$4*VLOOKUP($L122,EnemySkills!$A$4:$K$304,6,FALSE))
+($I$4*VLOOKUP($L122,EnemySkills!$A$4:$K$304,7,FALSE))
)-(
 (VLOOKUP(P$30,$A$7:$T$26,16,FALSE)*VLOOKUP($L122,EnemySkills!$A$4:$K$304,8,FALSE))
+(VLOOKUP(P$30,$A$7:$T$26,18,FALSE)*VLOOKUP($L122,EnemySkills!$A$4:$K$304,9,FALSE))
+(VLOOKUP(P$30,$A$7:$T$26,19,FALSE)*VLOOKUP($L122,EnemySkills!$A$4:$K$304,10,FALSE))
+(VLOOKUP(P$30,$A$7:$T$26,20,FALSE)*VLOOKUP($L122,EnemySkills!$A$4:$K$304,11,FALSE))
),0)</f>
        <v>#N/A</v>
      </c>
      <c r="Q122" s="60" t="e">
        <f ca="1">ROUND(VLOOKUP($L122,EnemySkills!$A$4:$K$304,3,FALSE)
+(
 ($D$4*VLOOKUP($L122,EnemySkills!$A$4:$K$304,4,FALSE))
+($F$4*VLOOKUP($L122,EnemySkills!$A$4:$K$304,5,FALSE))
+($H$4*VLOOKUP($L122,EnemySkills!$A$4:$K$304,6,FALSE))
+($I$4*VLOOKUP($L122,EnemySkills!$A$4:$K$304,7,FALSE))
)-(
 (VLOOKUP(Q$30,$A$7:$T$26,16,FALSE)*VLOOKUP($L122,EnemySkills!$A$4:$K$304,8,FALSE))
+(VLOOKUP(Q$30,$A$7:$T$26,18,FALSE)*VLOOKUP($L122,EnemySkills!$A$4:$K$304,9,FALSE))
+(VLOOKUP(Q$30,$A$7:$T$26,19,FALSE)*VLOOKUP($L122,EnemySkills!$A$4:$K$304,10,FALSE))
+(VLOOKUP(Q$30,$A$7:$T$26,20,FALSE)*VLOOKUP($L122,EnemySkills!$A$4:$K$304,11,FALSE))
),0)</f>
        <v>#N/A</v>
      </c>
      <c r="R122" s="60" t="e">
        <f ca="1">ROUND(VLOOKUP($L122,EnemySkills!$A$4:$K$304,3,FALSE)
+(
 ($D$4*VLOOKUP($L122,EnemySkills!$A$4:$K$304,4,FALSE))
+($F$4*VLOOKUP($L122,EnemySkills!$A$4:$K$304,5,FALSE))
+($H$4*VLOOKUP($L122,EnemySkills!$A$4:$K$304,6,FALSE))
+($I$4*VLOOKUP($L122,EnemySkills!$A$4:$K$304,7,FALSE))
)-(
 (VLOOKUP(R$30,$A$7:$T$26,16,FALSE)*VLOOKUP($L122,EnemySkills!$A$4:$K$304,8,FALSE))
+(VLOOKUP(R$30,$A$7:$T$26,18,FALSE)*VLOOKUP($L122,EnemySkills!$A$4:$K$304,9,FALSE))
+(VLOOKUP(R$30,$A$7:$T$26,19,FALSE)*VLOOKUP($L122,EnemySkills!$A$4:$K$304,10,FALSE))
+(VLOOKUP(R$30,$A$7:$T$26,20,FALSE)*VLOOKUP($L122,EnemySkills!$A$4:$K$304,11,FALSE))
),0)</f>
        <v>#N/A</v>
      </c>
      <c r="S122" s="60" t="e">
        <f ca="1">ROUND(VLOOKUP($L122,EnemySkills!$A$4:$K$304,3,FALSE)
+(
 ($D$4*VLOOKUP($L122,EnemySkills!$A$4:$K$304,4,FALSE))
+($F$4*VLOOKUP($L122,EnemySkills!$A$4:$K$304,5,FALSE))
+($H$4*VLOOKUP($L122,EnemySkills!$A$4:$K$304,6,FALSE))
+($I$4*VLOOKUP($L122,EnemySkills!$A$4:$K$304,7,FALSE))
)-(
 (VLOOKUP(S$30,$A$7:$T$26,16,FALSE)*VLOOKUP($L122,EnemySkills!$A$4:$K$304,8,FALSE))
+(VLOOKUP(S$30,$A$7:$T$26,18,FALSE)*VLOOKUP($L122,EnemySkills!$A$4:$K$304,9,FALSE))
+(VLOOKUP(S$30,$A$7:$T$26,19,FALSE)*VLOOKUP($L122,EnemySkills!$A$4:$K$304,10,FALSE))
+(VLOOKUP(S$30,$A$7:$T$26,20,FALSE)*VLOOKUP($L122,EnemySkills!$A$4:$K$304,11,FALSE))
),0)</f>
        <v>#N/A</v>
      </c>
      <c r="T122" s="60" t="e">
        <f ca="1">ROUND(VLOOKUP($L122,EnemySkills!$A$4:$K$304,3,FALSE)
+(
 ($D$4*VLOOKUP($L122,EnemySkills!$A$4:$K$304,4,FALSE))
+($F$4*VLOOKUP($L122,EnemySkills!$A$4:$K$304,5,FALSE))
+($H$4*VLOOKUP($L122,EnemySkills!$A$4:$K$304,6,FALSE))
+($I$4*VLOOKUP($L122,EnemySkills!$A$4:$K$304,7,FALSE))
)-(
 (VLOOKUP(T$30,$A$7:$T$26,16,FALSE)*VLOOKUP($L122,EnemySkills!$A$4:$K$304,8,FALSE))
+(VLOOKUP(T$30,$A$7:$T$26,18,FALSE)*VLOOKUP($L122,EnemySkills!$A$4:$K$304,9,FALSE))
+(VLOOKUP(T$30,$A$7:$T$26,19,FALSE)*VLOOKUP($L122,EnemySkills!$A$4:$K$304,10,FALSE))
+(VLOOKUP(T$30,$A$7:$T$26,20,FALSE)*VLOOKUP($L122,EnemySkills!$A$4:$K$304,11,FALSE))
),0)</f>
        <v>#N/A</v>
      </c>
      <c r="U122" s="60" t="e">
        <f ca="1">ROUND(VLOOKUP($L122,EnemySkills!$A$4:$K$304,3,FALSE)
+(
 ($D$4*VLOOKUP($L122,EnemySkills!$A$4:$K$304,4,FALSE))
+($F$4*VLOOKUP($L122,EnemySkills!$A$4:$K$304,5,FALSE))
+($H$4*VLOOKUP($L122,EnemySkills!$A$4:$K$304,6,FALSE))
+($I$4*VLOOKUP($L122,EnemySkills!$A$4:$K$304,7,FALSE))
)-(
 (VLOOKUP(U$30,$A$7:$T$26,16,FALSE)*VLOOKUP($L122,EnemySkills!$A$4:$K$304,8,FALSE))
+(VLOOKUP(U$30,$A$7:$T$26,18,FALSE)*VLOOKUP($L122,EnemySkills!$A$4:$K$304,9,FALSE))
+(VLOOKUP(U$30,$A$7:$T$26,19,FALSE)*VLOOKUP($L122,EnemySkills!$A$4:$K$304,10,FALSE))
+(VLOOKUP(U$30,$A$7:$T$26,20,FALSE)*VLOOKUP($L122,EnemySkills!$A$4:$K$304,11,FALSE))
),0)</f>
        <v>#N/A</v>
      </c>
      <c r="V122" s="60" t="e">
        <f ca="1">ROUND(VLOOKUP($L122,EnemySkills!$A$4:$K$304,3,FALSE)
+(
 ($D$4*VLOOKUP($L122,EnemySkills!$A$4:$K$304,4,FALSE))
+($F$4*VLOOKUP($L122,EnemySkills!$A$4:$K$304,5,FALSE))
+($H$4*VLOOKUP($L122,EnemySkills!$A$4:$K$304,6,FALSE))
+($I$4*VLOOKUP($L122,EnemySkills!$A$4:$K$304,7,FALSE))
)-(
 (VLOOKUP(V$30,$A$7:$T$26,16,FALSE)*VLOOKUP($L122,EnemySkills!$A$4:$K$304,8,FALSE))
+(VLOOKUP(V$30,$A$7:$T$26,18,FALSE)*VLOOKUP($L122,EnemySkills!$A$4:$K$304,9,FALSE))
+(VLOOKUP(V$30,$A$7:$T$26,19,FALSE)*VLOOKUP($L122,EnemySkills!$A$4:$K$304,10,FALSE))
+(VLOOKUP(V$30,$A$7:$T$26,20,FALSE)*VLOOKUP($L122,EnemySkills!$A$4:$K$304,11,FALSE))
),0)</f>
        <v>#N/A</v>
      </c>
      <c r="W122" s="60" t="e">
        <f ca="1">ROUND(VLOOKUP($L122,EnemySkills!$A$4:$K$304,3,FALSE)
+(
 ($D$4*VLOOKUP($L122,EnemySkills!$A$4:$K$304,4,FALSE))
+($F$4*VLOOKUP($L122,EnemySkills!$A$4:$K$304,5,FALSE))
+($H$4*VLOOKUP($L122,EnemySkills!$A$4:$K$304,6,FALSE))
+($I$4*VLOOKUP($L122,EnemySkills!$A$4:$K$304,7,FALSE))
)-(
 (VLOOKUP(W$30,$A$7:$T$26,16,FALSE)*VLOOKUP($L122,EnemySkills!$A$4:$K$304,8,FALSE))
+(VLOOKUP(W$30,$A$7:$T$26,18,FALSE)*VLOOKUP($L122,EnemySkills!$A$4:$K$304,9,FALSE))
+(VLOOKUP(W$30,$A$7:$T$26,19,FALSE)*VLOOKUP($L122,EnemySkills!$A$4:$K$304,10,FALSE))
+(VLOOKUP(W$30,$A$7:$T$26,20,FALSE)*VLOOKUP($L122,EnemySkills!$A$4:$K$304,11,FALSE))
),0)</f>
        <v>#N/A</v>
      </c>
      <c r="X122" s="60" t="e">
        <f ca="1">ROUND(VLOOKUP($L122,EnemySkills!$A$4:$K$304,3,FALSE)
+(
 ($D$4*VLOOKUP($L122,EnemySkills!$A$4:$K$304,4,FALSE))
+($F$4*VLOOKUP($L122,EnemySkills!$A$4:$K$304,5,FALSE))
+($H$4*VLOOKUP($L122,EnemySkills!$A$4:$K$304,6,FALSE))
+($I$4*VLOOKUP($L122,EnemySkills!$A$4:$K$304,7,FALSE))
)-(
 (VLOOKUP(X$30,$A$7:$T$26,16,FALSE)*VLOOKUP($L122,EnemySkills!$A$4:$K$304,8,FALSE))
+(VLOOKUP(X$30,$A$7:$T$26,18,FALSE)*VLOOKUP($L122,EnemySkills!$A$4:$K$304,9,FALSE))
+(VLOOKUP(X$30,$A$7:$T$26,19,FALSE)*VLOOKUP($L122,EnemySkills!$A$4:$K$304,10,FALSE))
+(VLOOKUP(X$30,$A$7:$T$26,20,FALSE)*VLOOKUP($L122,EnemySkills!$A$4:$K$304,11,FALSE))
),0)</f>
        <v>#N/A</v>
      </c>
      <c r="Y122" s="60" t="e">
        <f ca="1">ROUND(VLOOKUP($L122,EnemySkills!$A$4:$K$304,3,FALSE)
+(
 ($D$4*VLOOKUP($L122,EnemySkills!$A$4:$K$304,4,FALSE))
+($F$4*VLOOKUP($L122,EnemySkills!$A$4:$K$304,5,FALSE))
+($H$4*VLOOKUP($L122,EnemySkills!$A$4:$K$304,6,FALSE))
+($I$4*VLOOKUP($L122,EnemySkills!$A$4:$K$304,7,FALSE))
)-(
 (VLOOKUP(Y$30,$A$7:$T$26,16,FALSE)*VLOOKUP($L122,EnemySkills!$A$4:$K$304,8,FALSE))
+(VLOOKUP(Y$30,$A$7:$T$26,18,FALSE)*VLOOKUP($L122,EnemySkills!$A$4:$K$304,9,FALSE))
+(VLOOKUP(Y$30,$A$7:$T$26,19,FALSE)*VLOOKUP($L122,EnemySkills!$A$4:$K$304,10,FALSE))
+(VLOOKUP(Y$30,$A$7:$T$26,20,FALSE)*VLOOKUP($L122,EnemySkills!$A$4:$K$304,11,FALSE))
),0)</f>
        <v>#N/A</v>
      </c>
      <c r="Z122" s="60" t="e">
        <f ca="1">ROUND(VLOOKUP($L122,EnemySkills!$A$4:$K$304,3,FALSE)
+(
 ($D$4*VLOOKUP($L122,EnemySkills!$A$4:$K$304,4,FALSE))
+($F$4*VLOOKUP($L122,EnemySkills!$A$4:$K$304,5,FALSE))
+($H$4*VLOOKUP($L122,EnemySkills!$A$4:$K$304,6,FALSE))
+($I$4*VLOOKUP($L122,EnemySkills!$A$4:$K$304,7,FALSE))
)-(
 (VLOOKUP(Z$30,$A$7:$T$26,16,FALSE)*VLOOKUP($L122,EnemySkills!$A$4:$K$304,8,FALSE))
+(VLOOKUP(Z$30,$A$7:$T$26,18,FALSE)*VLOOKUP($L122,EnemySkills!$A$4:$K$304,9,FALSE))
+(VLOOKUP(Z$30,$A$7:$T$26,19,FALSE)*VLOOKUP($L122,EnemySkills!$A$4:$K$304,10,FALSE))
+(VLOOKUP(Z$30,$A$7:$T$26,20,FALSE)*VLOOKUP($L122,EnemySkills!$A$4:$K$304,11,FALSE))
),0)</f>
        <v>#N/A</v>
      </c>
      <c r="AA122" s="60" t="e">
        <f ca="1">ROUND(VLOOKUP($L122,EnemySkills!$A$4:$K$304,3,FALSE)
+(
 ($D$4*VLOOKUP($L122,EnemySkills!$A$4:$K$304,4,FALSE))
+($F$4*VLOOKUP($L122,EnemySkills!$A$4:$K$304,5,FALSE))
+($H$4*VLOOKUP($L122,EnemySkills!$A$4:$K$304,6,FALSE))
+($I$4*VLOOKUP($L122,EnemySkills!$A$4:$K$304,7,FALSE))
)-(
 (VLOOKUP(AA$30,$A$7:$T$26,16,FALSE)*VLOOKUP($L122,EnemySkills!$A$4:$K$304,8,FALSE))
+(VLOOKUP(AA$30,$A$7:$T$26,18,FALSE)*VLOOKUP($L122,EnemySkills!$A$4:$K$304,9,FALSE))
+(VLOOKUP(AA$30,$A$7:$T$26,19,FALSE)*VLOOKUP($L122,EnemySkills!$A$4:$K$304,10,FALSE))
+(VLOOKUP(AA$30,$A$7:$T$26,20,FALSE)*VLOOKUP($L122,EnemySkills!$A$4:$K$304,11,FALSE))
),0)</f>
        <v>#N/A</v>
      </c>
      <c r="AB122" s="60" t="e">
        <f ca="1">ROUND(VLOOKUP($L122,EnemySkills!$A$4:$K$304,3,FALSE)
+(
 ($D$4*VLOOKUP($L122,EnemySkills!$A$4:$K$304,4,FALSE))
+($F$4*VLOOKUP($L122,EnemySkills!$A$4:$K$304,5,FALSE))
+($H$4*VLOOKUP($L122,EnemySkills!$A$4:$K$304,6,FALSE))
+($I$4*VLOOKUP($L122,EnemySkills!$A$4:$K$304,7,FALSE))
)-(
 (VLOOKUP(AB$30,$A$7:$T$26,16,FALSE)*VLOOKUP($L122,EnemySkills!$A$4:$K$304,8,FALSE))
+(VLOOKUP(AB$30,$A$7:$T$26,18,FALSE)*VLOOKUP($L122,EnemySkills!$A$4:$K$304,9,FALSE))
+(VLOOKUP(AB$30,$A$7:$T$26,19,FALSE)*VLOOKUP($L122,EnemySkills!$A$4:$K$304,10,FALSE))
+(VLOOKUP(AB$30,$A$7:$T$26,20,FALSE)*VLOOKUP($L122,EnemySkills!$A$4:$K$304,11,FALSE))
),0)</f>
        <v>#N/A</v>
      </c>
      <c r="AC122" s="60" t="e">
        <f ca="1">ROUND(VLOOKUP($L122,EnemySkills!$A$4:$K$304,3,FALSE)
+(
 ($D$4*VLOOKUP($L122,EnemySkills!$A$4:$K$304,4,FALSE))
+($F$4*VLOOKUP($L122,EnemySkills!$A$4:$K$304,5,FALSE))
+($H$4*VLOOKUP($L122,EnemySkills!$A$4:$K$304,6,FALSE))
+($I$4*VLOOKUP($L122,EnemySkills!$A$4:$K$304,7,FALSE))
)-(
 (VLOOKUP(AC$30,$A$7:$T$26,16,FALSE)*VLOOKUP($L122,EnemySkills!$A$4:$K$304,8,FALSE))
+(VLOOKUP(AC$30,$A$7:$T$26,18,FALSE)*VLOOKUP($L122,EnemySkills!$A$4:$K$304,9,FALSE))
+(VLOOKUP(AC$30,$A$7:$T$26,19,FALSE)*VLOOKUP($L122,EnemySkills!$A$4:$K$304,10,FALSE))
+(VLOOKUP(AC$30,$A$7:$T$26,20,FALSE)*VLOOKUP($L122,EnemySkills!$A$4:$K$304,11,FALSE))
),0)</f>
        <v>#N/A</v>
      </c>
      <c r="AD122" s="60" t="e">
        <f ca="1">ROUND(VLOOKUP($L122,EnemySkills!$A$4:$K$304,3,FALSE)
+(
 ($D$4*VLOOKUP($L122,EnemySkills!$A$4:$K$304,4,FALSE))
+($F$4*VLOOKUP($L122,EnemySkills!$A$4:$K$304,5,FALSE))
+($H$4*VLOOKUP($L122,EnemySkills!$A$4:$K$304,6,FALSE))
+($I$4*VLOOKUP($L122,EnemySkills!$A$4:$K$304,7,FALSE))
)-(
 (VLOOKUP(AD$30,$A$7:$T$26,16,FALSE)*VLOOKUP($L122,EnemySkills!$A$4:$K$304,8,FALSE))
+(VLOOKUP(AD$30,$A$7:$T$26,18,FALSE)*VLOOKUP($L122,EnemySkills!$A$4:$K$304,9,FALSE))
+(VLOOKUP(AD$30,$A$7:$T$26,19,FALSE)*VLOOKUP($L122,EnemySkills!$A$4:$K$304,10,FALSE))
+(VLOOKUP(AD$30,$A$7:$T$26,20,FALSE)*VLOOKUP($L122,EnemySkills!$A$4:$K$304,11,FALSE))
),0)</f>
        <v>#N/A</v>
      </c>
      <c r="AE122" s="60" t="e">
        <f ca="1">ROUND(VLOOKUP($L122,EnemySkills!$A$4:$K$304,3,FALSE)
+(
 ($D$4*VLOOKUP($L122,EnemySkills!$A$4:$K$304,4,FALSE))
+($F$4*VLOOKUP($L122,EnemySkills!$A$4:$K$304,5,FALSE))
+($H$4*VLOOKUP($L122,EnemySkills!$A$4:$K$304,6,FALSE))
+($I$4*VLOOKUP($L122,EnemySkills!$A$4:$K$304,7,FALSE))
)-(
 (VLOOKUP(AE$30,$A$7:$T$26,16,FALSE)*VLOOKUP($L122,EnemySkills!$A$4:$K$304,8,FALSE))
+(VLOOKUP(AE$30,$A$7:$T$26,18,FALSE)*VLOOKUP($L122,EnemySkills!$A$4:$K$304,9,FALSE))
+(VLOOKUP(AE$30,$A$7:$T$26,19,FALSE)*VLOOKUP($L122,EnemySkills!$A$4:$K$304,10,FALSE))
+(VLOOKUP(AE$30,$A$7:$T$26,20,FALSE)*VLOOKUP($L122,EnemySkills!$A$4:$K$304,11,FALSE))
),0)</f>
        <v>#N/A</v>
      </c>
      <c r="AF122" s="60" t="e">
        <f ca="1">ROUND(VLOOKUP($L122,EnemySkills!$A$4:$K$304,3,FALSE)
+(
 ($D$4*VLOOKUP($L122,EnemySkills!$A$4:$K$304,4,FALSE))
+($F$4*VLOOKUP($L122,EnemySkills!$A$4:$K$304,5,FALSE))
+($H$4*VLOOKUP($L122,EnemySkills!$A$4:$K$304,6,FALSE))
+($I$4*VLOOKUP($L122,EnemySkills!$A$4:$K$304,7,FALSE))
)-(
 (VLOOKUP(AF$30,$A$7:$T$26,16,FALSE)*VLOOKUP($L122,EnemySkills!$A$4:$K$304,8,FALSE))
+(VLOOKUP(AF$30,$A$7:$T$26,18,FALSE)*VLOOKUP($L122,EnemySkills!$A$4:$K$304,9,FALSE))
+(VLOOKUP(AF$30,$A$7:$T$26,19,FALSE)*VLOOKUP($L122,EnemySkills!$A$4:$K$304,10,FALSE))
+(VLOOKUP(AF$30,$A$7:$T$26,20,FALSE)*VLOOKUP($L122,EnemySkills!$A$4:$K$304,11,FALSE))
),0)</f>
        <v>#N/A</v>
      </c>
    </row>
    <row r="123" spans="1:32" x14ac:dyDescent="0.25">
      <c r="A123" s="45">
        <f>Skills!A96</f>
        <v>0</v>
      </c>
      <c r="B123" s="75" t="e">
        <f>VLOOKUP($A123,Skills!$A$4:$C$304,2,FALSE)</f>
        <v>#N/A</v>
      </c>
      <c r="C123" s="75"/>
      <c r="D123" s="59" t="e">
        <f>ROUND(VLOOKUP(A123,Skills!A96:K396,3,FALSE)
+((VLOOKUP(B123,$A$7:$T$26,15,FALSE)*VLOOKUP(A123,Skills!$A$4:$K$304,4,FALSE))
+(VLOOKUP(B123,$A$7:$T$26,17,FALSE)*VLOOKUP(A123,Skills!$A$4:$K$304,5,FALSE))
+(VLOOKUP(B123,$A$7:$T$26,19,FALSE)*VLOOKUP(A123,Skills!$A$4:$K$304,6,FALSE))
+(VLOOKUP(B123,$A$7:$T118,20,FALSE)*VLOOKUP(A123,Skills!$A$4:$K$304,7,FALSE)))
-(($E$4*VLOOKUP(A123,Skills!$A$4:$K$304,8,FALSE))
+($F$4*VLOOKUP(A123,Skills!$A$4:$K$304,9,FALSE))
+($H$4*VLOOKUP(A123,Skills!$A$4:$K$304,10,FALSE))
+($I$4*VLOOKUP(A123,Skills!$A$4:$K$304,11,FALSE))),0)</f>
        <v>#N/A</v>
      </c>
      <c r="E123" s="60" t="e">
        <f t="shared" si="9"/>
        <v>#N/A</v>
      </c>
      <c r="F123" s="59" t="e">
        <f>ROUND(VLOOKUP(A123,Skills!A96:K396,3,FALSE)
+(((VLOOKUP(B123,$A$7:$T$26,15,FALSE)*1.2)*VLOOKUP(A123,Skills!$A$4:$K$304,4,FALSE))
+((VLOOKUP(B123,$A$7:$T$26,17,FALSE)*1.2)*VLOOKUP(A123,Skills!$A$4:$K$304,5,FALSE))
+(VLOOKUP(B123,$A$7:$T$26,19,FALSE)*VLOOKUP(A123,Skills!$A$4:$K$304,6,FALSE))
+(VLOOKUP(B123,$A$7:$T118,20,FALSE)*VLOOKUP(A123,Skills!$A$4:$K$304,7,FALSE)))
-(($E$4*VLOOKUP(A123,Skills!$A$4:$K$304,8,FALSE))
+($F$4*VLOOKUP(A123,Skills!$A$4:$K$304,9,FALSE))
+($H$4*VLOOKUP(A123,Skills!$A$4:$K$304,10,FALSE))
+($I$4*VLOOKUP(A123,Skills!$A$4:$K$304,11,FALSE))),0)</f>
        <v>#N/A</v>
      </c>
      <c r="G123" s="60" t="e">
        <f>ROUND(VLOOKUP(A123,Skills!A96:K396,3,FALSE)
+(((VLOOKUP(B123,$A$7:$T$26,15,FALSE)*1.4)*VLOOKUP(A123,Skills!$A$4:$K$304,4,FALSE))
+((VLOOKUP(B123,$A$7:$T$26,17,FALSE)*1.4)*VLOOKUP(A123,Skills!$A$4:$K$304,5,FALSE))
+(VLOOKUP(B123,$A$7:$T$26,19,FALSE)*VLOOKUP(A123,Skills!$A$4:$K$304,6,FALSE))
+(VLOOKUP(B123,$A$7:$T118,20,FALSE)*VLOOKUP(A123,Skills!$A$4:$K$304,7,FALSE)))
-(($E$4*VLOOKUP(A123,Skills!$A$4:$K$304,8,FALSE))
+($F$4*VLOOKUP(A123,Skills!$A$4:$K$304,9,FALSE))
+($H$4*VLOOKUP(A123,Skills!$A$4:$K$304,10,FALSE))
+($I$4*VLOOKUP(A123,Skills!$A$4:$K$304,11,FALSE))),0)</f>
        <v>#N/A</v>
      </c>
      <c r="H123" s="59" t="e">
        <f>ROUND(VLOOKUP(A123,Skills!A96:K396,3,FALSE)
+((VLOOKUP(B123,$A$7:$T$26,15,FALSE)*VLOOKUP(A123,Skills!$A$4:$K$304,4,FALSE))
+(VLOOKUP(B123,$A$7:$T$26,17,FALSE)*VLOOKUP(A123,Skills!$A$4:$K$304,5,FALSE))
+(VLOOKUP(B123,$A$7:$T$26,19,FALSE)*VLOOKUP(A123,Skills!$A$4:$K$304,6,FALSE))
+(VLOOKUP(B123,$A$7:$T118,20,FALSE)*VLOOKUP(A123,Skills!$A$4:$K$304,7,FALSE)))
-((($E$4*1.2)*VLOOKUP(A123,Skills!$A$4:$K$304,8,FALSE))
+(($F$4*1.2)*VLOOKUP(A123,Skills!$A$4:$K$304,9,FALSE))
+($H$4*VLOOKUP(A123,Skills!$A$4:$K$304,10,FALSE))
+($I$4*VLOOKUP(A123,Skills!$A$4:$K$304,11,FALSE))),0)</f>
        <v>#N/A</v>
      </c>
      <c r="I123" s="61" t="e">
        <f>ROUND(VLOOKUP(A123,Skills!A96:K396,3,FALSE)
+((VLOOKUP(B123,$A$7:$T$26,15,FALSE)*VLOOKUP(A123,Skills!$A$4:$K$304,4,FALSE))
+(VLOOKUP(B123,$A$7:$T$26,17,FALSE)*VLOOKUP(A123,Skills!$A$4:$K$304,5,FALSE))
+(VLOOKUP(B123,$A$7:$T$26,19,FALSE)*VLOOKUP(A123,Skills!$A$4:$K$304,6,FALSE))
+(VLOOKUP(B123,$A$7:$T118,20,FALSE)*VLOOKUP(A123,Skills!$A$4:$K$304,7,FALSE)))
-((($E$4*1.4)*VLOOKUP(A123,Skills!$A$4:$K$304,8,FALSE))
+(($F$4*1.4)*VLOOKUP(A123,Skills!$A$4:$K$304,9,FALSE))
+($H$4*VLOOKUP(A123,Skills!$A$4:$K$304,10,FALSE))
+($I$4*VLOOKUP(A123,Skills!$A$4:$K$304,11,FALSE))),0)</f>
        <v>#N/A</v>
      </c>
      <c r="K123" s="68"/>
      <c r="L123" s="45">
        <f>EnemySkills!A96</f>
        <v>0</v>
      </c>
      <c r="M123" s="60" t="e">
        <f ca="1">ROUND(VLOOKUP($L123,EnemySkills!$A$4:$K$304,3,FALSE)
+(
 ($D$4*VLOOKUP($L123,EnemySkills!$A$4:$K$304,4,FALSE))
+($F$4*VLOOKUP($L123,EnemySkills!$A$4:$K$304,5,FALSE))
+($H$4*VLOOKUP($L123,EnemySkills!$A$4:$K$304,6,FALSE))
+($I$4*VLOOKUP($L123,EnemySkills!$A$4:$K$304,7,FALSE))
)-(
 (VLOOKUP(M$30,$A$7:$T$26,16,FALSE)*VLOOKUP($L123,EnemySkills!$A$4:$K$304,8,FALSE))
+(VLOOKUP(M$30,$A$7:$T$26,18,FALSE)*VLOOKUP($L123,EnemySkills!$A$4:$K$304,9,FALSE))
+(VLOOKUP(M$30,$A$7:$T$26,19,FALSE)*VLOOKUP($L123,EnemySkills!$A$4:$K$304,10,FALSE))
+(VLOOKUP(M$30,$A$7:$T$26,20,FALSE)*VLOOKUP($L123,EnemySkills!$A$4:$K$304,11,FALSE))
),0)</f>
        <v>#N/A</v>
      </c>
      <c r="N123" s="60" t="e">
        <f ca="1">ROUND(VLOOKUP($L123,EnemySkills!$A$4:$K$304,3,FALSE)
+(
 ($D$4*VLOOKUP($L123,EnemySkills!$A$4:$K$304,4,FALSE))
+($F$4*VLOOKUP($L123,EnemySkills!$A$4:$K$304,5,FALSE))
+($H$4*VLOOKUP($L123,EnemySkills!$A$4:$K$304,6,FALSE))
+($I$4*VLOOKUP($L123,EnemySkills!$A$4:$K$304,7,FALSE))
)-(
 (VLOOKUP(N$30,$A$7:$T$26,16,FALSE)*VLOOKUP($L123,EnemySkills!$A$4:$K$304,8,FALSE))
+(VLOOKUP(N$30,$A$7:$T$26,18,FALSE)*VLOOKUP($L123,EnemySkills!$A$4:$K$304,9,FALSE))
+(VLOOKUP(N$30,$A$7:$T$26,19,FALSE)*VLOOKUP($L123,EnemySkills!$A$4:$K$304,10,FALSE))
+(VLOOKUP(N$30,$A$7:$T$26,20,FALSE)*VLOOKUP($L123,EnemySkills!$A$4:$K$304,11,FALSE))
),0)</f>
        <v>#N/A</v>
      </c>
      <c r="O123" s="60" t="e">
        <f ca="1">ROUND(VLOOKUP($L123,EnemySkills!$A$4:$K$304,3,FALSE)
+(
 ($D$4*VLOOKUP($L123,EnemySkills!$A$4:$K$304,4,FALSE))
+($F$4*VLOOKUP($L123,EnemySkills!$A$4:$K$304,5,FALSE))
+($H$4*VLOOKUP($L123,EnemySkills!$A$4:$K$304,6,FALSE))
+($I$4*VLOOKUP($L123,EnemySkills!$A$4:$K$304,7,FALSE))
)-(
 (VLOOKUP(O$30,$A$7:$T$26,16,FALSE)*VLOOKUP($L123,EnemySkills!$A$4:$K$304,8,FALSE))
+(VLOOKUP(O$30,$A$7:$T$26,18,FALSE)*VLOOKUP($L123,EnemySkills!$A$4:$K$304,9,FALSE))
+(VLOOKUP(O$30,$A$7:$T$26,19,FALSE)*VLOOKUP($L123,EnemySkills!$A$4:$K$304,10,FALSE))
+(VLOOKUP(O$30,$A$7:$T$26,20,FALSE)*VLOOKUP($L123,EnemySkills!$A$4:$K$304,11,FALSE))
),0)</f>
        <v>#N/A</v>
      </c>
      <c r="P123" s="60" t="e">
        <f ca="1">ROUND(VLOOKUP($L123,EnemySkills!$A$4:$K$304,3,FALSE)
+(
 ($D$4*VLOOKUP($L123,EnemySkills!$A$4:$K$304,4,FALSE))
+($F$4*VLOOKUP($L123,EnemySkills!$A$4:$K$304,5,FALSE))
+($H$4*VLOOKUP($L123,EnemySkills!$A$4:$K$304,6,FALSE))
+($I$4*VLOOKUP($L123,EnemySkills!$A$4:$K$304,7,FALSE))
)-(
 (VLOOKUP(P$30,$A$7:$T$26,16,FALSE)*VLOOKUP($L123,EnemySkills!$A$4:$K$304,8,FALSE))
+(VLOOKUP(P$30,$A$7:$T$26,18,FALSE)*VLOOKUP($L123,EnemySkills!$A$4:$K$304,9,FALSE))
+(VLOOKUP(P$30,$A$7:$T$26,19,FALSE)*VLOOKUP($L123,EnemySkills!$A$4:$K$304,10,FALSE))
+(VLOOKUP(P$30,$A$7:$T$26,20,FALSE)*VLOOKUP($L123,EnemySkills!$A$4:$K$304,11,FALSE))
),0)</f>
        <v>#N/A</v>
      </c>
      <c r="Q123" s="60" t="e">
        <f ca="1">ROUND(VLOOKUP($L123,EnemySkills!$A$4:$K$304,3,FALSE)
+(
 ($D$4*VLOOKUP($L123,EnemySkills!$A$4:$K$304,4,FALSE))
+($F$4*VLOOKUP($L123,EnemySkills!$A$4:$K$304,5,FALSE))
+($H$4*VLOOKUP($L123,EnemySkills!$A$4:$K$304,6,FALSE))
+($I$4*VLOOKUP($L123,EnemySkills!$A$4:$K$304,7,FALSE))
)-(
 (VLOOKUP(Q$30,$A$7:$T$26,16,FALSE)*VLOOKUP($L123,EnemySkills!$A$4:$K$304,8,FALSE))
+(VLOOKUP(Q$30,$A$7:$T$26,18,FALSE)*VLOOKUP($L123,EnemySkills!$A$4:$K$304,9,FALSE))
+(VLOOKUP(Q$30,$A$7:$T$26,19,FALSE)*VLOOKUP($L123,EnemySkills!$A$4:$K$304,10,FALSE))
+(VLOOKUP(Q$30,$A$7:$T$26,20,FALSE)*VLOOKUP($L123,EnemySkills!$A$4:$K$304,11,FALSE))
),0)</f>
        <v>#N/A</v>
      </c>
      <c r="R123" s="60" t="e">
        <f ca="1">ROUND(VLOOKUP($L123,EnemySkills!$A$4:$K$304,3,FALSE)
+(
 ($D$4*VLOOKUP($L123,EnemySkills!$A$4:$K$304,4,FALSE))
+($F$4*VLOOKUP($L123,EnemySkills!$A$4:$K$304,5,FALSE))
+($H$4*VLOOKUP($L123,EnemySkills!$A$4:$K$304,6,FALSE))
+($I$4*VLOOKUP($L123,EnemySkills!$A$4:$K$304,7,FALSE))
)-(
 (VLOOKUP(R$30,$A$7:$T$26,16,FALSE)*VLOOKUP($L123,EnemySkills!$A$4:$K$304,8,FALSE))
+(VLOOKUP(R$30,$A$7:$T$26,18,FALSE)*VLOOKUP($L123,EnemySkills!$A$4:$K$304,9,FALSE))
+(VLOOKUP(R$30,$A$7:$T$26,19,FALSE)*VLOOKUP($L123,EnemySkills!$A$4:$K$304,10,FALSE))
+(VLOOKUP(R$30,$A$7:$T$26,20,FALSE)*VLOOKUP($L123,EnemySkills!$A$4:$K$304,11,FALSE))
),0)</f>
        <v>#N/A</v>
      </c>
      <c r="S123" s="60" t="e">
        <f ca="1">ROUND(VLOOKUP($L123,EnemySkills!$A$4:$K$304,3,FALSE)
+(
 ($D$4*VLOOKUP($L123,EnemySkills!$A$4:$K$304,4,FALSE))
+($F$4*VLOOKUP($L123,EnemySkills!$A$4:$K$304,5,FALSE))
+($H$4*VLOOKUP($L123,EnemySkills!$A$4:$K$304,6,FALSE))
+($I$4*VLOOKUP($L123,EnemySkills!$A$4:$K$304,7,FALSE))
)-(
 (VLOOKUP(S$30,$A$7:$T$26,16,FALSE)*VLOOKUP($L123,EnemySkills!$A$4:$K$304,8,FALSE))
+(VLOOKUP(S$30,$A$7:$T$26,18,FALSE)*VLOOKUP($L123,EnemySkills!$A$4:$K$304,9,FALSE))
+(VLOOKUP(S$30,$A$7:$T$26,19,FALSE)*VLOOKUP($L123,EnemySkills!$A$4:$K$304,10,FALSE))
+(VLOOKUP(S$30,$A$7:$T$26,20,FALSE)*VLOOKUP($L123,EnemySkills!$A$4:$K$304,11,FALSE))
),0)</f>
        <v>#N/A</v>
      </c>
      <c r="T123" s="60" t="e">
        <f ca="1">ROUND(VLOOKUP($L123,EnemySkills!$A$4:$K$304,3,FALSE)
+(
 ($D$4*VLOOKUP($L123,EnemySkills!$A$4:$K$304,4,FALSE))
+($F$4*VLOOKUP($L123,EnemySkills!$A$4:$K$304,5,FALSE))
+($H$4*VLOOKUP($L123,EnemySkills!$A$4:$K$304,6,FALSE))
+($I$4*VLOOKUP($L123,EnemySkills!$A$4:$K$304,7,FALSE))
)-(
 (VLOOKUP(T$30,$A$7:$T$26,16,FALSE)*VLOOKUP($L123,EnemySkills!$A$4:$K$304,8,FALSE))
+(VLOOKUP(T$30,$A$7:$T$26,18,FALSE)*VLOOKUP($L123,EnemySkills!$A$4:$K$304,9,FALSE))
+(VLOOKUP(T$30,$A$7:$T$26,19,FALSE)*VLOOKUP($L123,EnemySkills!$A$4:$K$304,10,FALSE))
+(VLOOKUP(T$30,$A$7:$T$26,20,FALSE)*VLOOKUP($L123,EnemySkills!$A$4:$K$304,11,FALSE))
),0)</f>
        <v>#N/A</v>
      </c>
      <c r="U123" s="60" t="e">
        <f ca="1">ROUND(VLOOKUP($L123,EnemySkills!$A$4:$K$304,3,FALSE)
+(
 ($D$4*VLOOKUP($L123,EnemySkills!$A$4:$K$304,4,FALSE))
+($F$4*VLOOKUP($L123,EnemySkills!$A$4:$K$304,5,FALSE))
+($H$4*VLOOKUP($L123,EnemySkills!$A$4:$K$304,6,FALSE))
+($I$4*VLOOKUP($L123,EnemySkills!$A$4:$K$304,7,FALSE))
)-(
 (VLOOKUP(U$30,$A$7:$T$26,16,FALSE)*VLOOKUP($L123,EnemySkills!$A$4:$K$304,8,FALSE))
+(VLOOKUP(U$30,$A$7:$T$26,18,FALSE)*VLOOKUP($L123,EnemySkills!$A$4:$K$304,9,FALSE))
+(VLOOKUP(U$30,$A$7:$T$26,19,FALSE)*VLOOKUP($L123,EnemySkills!$A$4:$K$304,10,FALSE))
+(VLOOKUP(U$30,$A$7:$T$26,20,FALSE)*VLOOKUP($L123,EnemySkills!$A$4:$K$304,11,FALSE))
),0)</f>
        <v>#N/A</v>
      </c>
      <c r="V123" s="60" t="e">
        <f ca="1">ROUND(VLOOKUP($L123,EnemySkills!$A$4:$K$304,3,FALSE)
+(
 ($D$4*VLOOKUP($L123,EnemySkills!$A$4:$K$304,4,FALSE))
+($F$4*VLOOKUP($L123,EnemySkills!$A$4:$K$304,5,FALSE))
+($H$4*VLOOKUP($L123,EnemySkills!$A$4:$K$304,6,FALSE))
+($I$4*VLOOKUP($L123,EnemySkills!$A$4:$K$304,7,FALSE))
)-(
 (VLOOKUP(V$30,$A$7:$T$26,16,FALSE)*VLOOKUP($L123,EnemySkills!$A$4:$K$304,8,FALSE))
+(VLOOKUP(V$30,$A$7:$T$26,18,FALSE)*VLOOKUP($L123,EnemySkills!$A$4:$K$304,9,FALSE))
+(VLOOKUP(V$30,$A$7:$T$26,19,FALSE)*VLOOKUP($L123,EnemySkills!$A$4:$K$304,10,FALSE))
+(VLOOKUP(V$30,$A$7:$T$26,20,FALSE)*VLOOKUP($L123,EnemySkills!$A$4:$K$304,11,FALSE))
),0)</f>
        <v>#N/A</v>
      </c>
      <c r="W123" s="60" t="e">
        <f ca="1">ROUND(VLOOKUP($L123,EnemySkills!$A$4:$K$304,3,FALSE)
+(
 ($D$4*VLOOKUP($L123,EnemySkills!$A$4:$K$304,4,FALSE))
+($F$4*VLOOKUP($L123,EnemySkills!$A$4:$K$304,5,FALSE))
+($H$4*VLOOKUP($L123,EnemySkills!$A$4:$K$304,6,FALSE))
+($I$4*VLOOKUP($L123,EnemySkills!$A$4:$K$304,7,FALSE))
)-(
 (VLOOKUP(W$30,$A$7:$T$26,16,FALSE)*VLOOKUP($L123,EnemySkills!$A$4:$K$304,8,FALSE))
+(VLOOKUP(W$30,$A$7:$T$26,18,FALSE)*VLOOKUP($L123,EnemySkills!$A$4:$K$304,9,FALSE))
+(VLOOKUP(W$30,$A$7:$T$26,19,FALSE)*VLOOKUP($L123,EnemySkills!$A$4:$K$304,10,FALSE))
+(VLOOKUP(W$30,$A$7:$T$26,20,FALSE)*VLOOKUP($L123,EnemySkills!$A$4:$K$304,11,FALSE))
),0)</f>
        <v>#N/A</v>
      </c>
      <c r="X123" s="60" t="e">
        <f ca="1">ROUND(VLOOKUP($L123,EnemySkills!$A$4:$K$304,3,FALSE)
+(
 ($D$4*VLOOKUP($L123,EnemySkills!$A$4:$K$304,4,FALSE))
+($F$4*VLOOKUP($L123,EnemySkills!$A$4:$K$304,5,FALSE))
+($H$4*VLOOKUP($L123,EnemySkills!$A$4:$K$304,6,FALSE))
+($I$4*VLOOKUP($L123,EnemySkills!$A$4:$K$304,7,FALSE))
)-(
 (VLOOKUP(X$30,$A$7:$T$26,16,FALSE)*VLOOKUP($L123,EnemySkills!$A$4:$K$304,8,FALSE))
+(VLOOKUP(X$30,$A$7:$T$26,18,FALSE)*VLOOKUP($L123,EnemySkills!$A$4:$K$304,9,FALSE))
+(VLOOKUP(X$30,$A$7:$T$26,19,FALSE)*VLOOKUP($L123,EnemySkills!$A$4:$K$304,10,FALSE))
+(VLOOKUP(X$30,$A$7:$T$26,20,FALSE)*VLOOKUP($L123,EnemySkills!$A$4:$K$304,11,FALSE))
),0)</f>
        <v>#N/A</v>
      </c>
      <c r="Y123" s="60" t="e">
        <f ca="1">ROUND(VLOOKUP($L123,EnemySkills!$A$4:$K$304,3,FALSE)
+(
 ($D$4*VLOOKUP($L123,EnemySkills!$A$4:$K$304,4,FALSE))
+($F$4*VLOOKUP($L123,EnemySkills!$A$4:$K$304,5,FALSE))
+($H$4*VLOOKUP($L123,EnemySkills!$A$4:$K$304,6,FALSE))
+($I$4*VLOOKUP($L123,EnemySkills!$A$4:$K$304,7,FALSE))
)-(
 (VLOOKUP(Y$30,$A$7:$T$26,16,FALSE)*VLOOKUP($L123,EnemySkills!$A$4:$K$304,8,FALSE))
+(VLOOKUP(Y$30,$A$7:$T$26,18,FALSE)*VLOOKUP($L123,EnemySkills!$A$4:$K$304,9,FALSE))
+(VLOOKUP(Y$30,$A$7:$T$26,19,FALSE)*VLOOKUP($L123,EnemySkills!$A$4:$K$304,10,FALSE))
+(VLOOKUP(Y$30,$A$7:$T$26,20,FALSE)*VLOOKUP($L123,EnemySkills!$A$4:$K$304,11,FALSE))
),0)</f>
        <v>#N/A</v>
      </c>
      <c r="Z123" s="60" t="e">
        <f ca="1">ROUND(VLOOKUP($L123,EnemySkills!$A$4:$K$304,3,FALSE)
+(
 ($D$4*VLOOKUP($L123,EnemySkills!$A$4:$K$304,4,FALSE))
+($F$4*VLOOKUP($L123,EnemySkills!$A$4:$K$304,5,FALSE))
+($H$4*VLOOKUP($L123,EnemySkills!$A$4:$K$304,6,FALSE))
+($I$4*VLOOKUP($L123,EnemySkills!$A$4:$K$304,7,FALSE))
)-(
 (VLOOKUP(Z$30,$A$7:$T$26,16,FALSE)*VLOOKUP($L123,EnemySkills!$A$4:$K$304,8,FALSE))
+(VLOOKUP(Z$30,$A$7:$T$26,18,FALSE)*VLOOKUP($L123,EnemySkills!$A$4:$K$304,9,FALSE))
+(VLOOKUP(Z$30,$A$7:$T$26,19,FALSE)*VLOOKUP($L123,EnemySkills!$A$4:$K$304,10,FALSE))
+(VLOOKUP(Z$30,$A$7:$T$26,20,FALSE)*VLOOKUP($L123,EnemySkills!$A$4:$K$304,11,FALSE))
),0)</f>
        <v>#N/A</v>
      </c>
      <c r="AA123" s="60" t="e">
        <f ca="1">ROUND(VLOOKUP($L123,EnemySkills!$A$4:$K$304,3,FALSE)
+(
 ($D$4*VLOOKUP($L123,EnemySkills!$A$4:$K$304,4,FALSE))
+($F$4*VLOOKUP($L123,EnemySkills!$A$4:$K$304,5,FALSE))
+($H$4*VLOOKUP($L123,EnemySkills!$A$4:$K$304,6,FALSE))
+($I$4*VLOOKUP($L123,EnemySkills!$A$4:$K$304,7,FALSE))
)-(
 (VLOOKUP(AA$30,$A$7:$T$26,16,FALSE)*VLOOKUP($L123,EnemySkills!$A$4:$K$304,8,FALSE))
+(VLOOKUP(AA$30,$A$7:$T$26,18,FALSE)*VLOOKUP($L123,EnemySkills!$A$4:$K$304,9,FALSE))
+(VLOOKUP(AA$30,$A$7:$T$26,19,FALSE)*VLOOKUP($L123,EnemySkills!$A$4:$K$304,10,FALSE))
+(VLOOKUP(AA$30,$A$7:$T$26,20,FALSE)*VLOOKUP($L123,EnemySkills!$A$4:$K$304,11,FALSE))
),0)</f>
        <v>#N/A</v>
      </c>
      <c r="AB123" s="60" t="e">
        <f ca="1">ROUND(VLOOKUP($L123,EnemySkills!$A$4:$K$304,3,FALSE)
+(
 ($D$4*VLOOKUP($L123,EnemySkills!$A$4:$K$304,4,FALSE))
+($F$4*VLOOKUP($L123,EnemySkills!$A$4:$K$304,5,FALSE))
+($H$4*VLOOKUP($L123,EnemySkills!$A$4:$K$304,6,FALSE))
+($I$4*VLOOKUP($L123,EnemySkills!$A$4:$K$304,7,FALSE))
)-(
 (VLOOKUP(AB$30,$A$7:$T$26,16,FALSE)*VLOOKUP($L123,EnemySkills!$A$4:$K$304,8,FALSE))
+(VLOOKUP(AB$30,$A$7:$T$26,18,FALSE)*VLOOKUP($L123,EnemySkills!$A$4:$K$304,9,FALSE))
+(VLOOKUP(AB$30,$A$7:$T$26,19,FALSE)*VLOOKUP($L123,EnemySkills!$A$4:$K$304,10,FALSE))
+(VLOOKUP(AB$30,$A$7:$T$26,20,FALSE)*VLOOKUP($L123,EnemySkills!$A$4:$K$304,11,FALSE))
),0)</f>
        <v>#N/A</v>
      </c>
      <c r="AC123" s="60" t="e">
        <f ca="1">ROUND(VLOOKUP($L123,EnemySkills!$A$4:$K$304,3,FALSE)
+(
 ($D$4*VLOOKUP($L123,EnemySkills!$A$4:$K$304,4,FALSE))
+($F$4*VLOOKUP($L123,EnemySkills!$A$4:$K$304,5,FALSE))
+($H$4*VLOOKUP($L123,EnemySkills!$A$4:$K$304,6,FALSE))
+($I$4*VLOOKUP($L123,EnemySkills!$A$4:$K$304,7,FALSE))
)-(
 (VLOOKUP(AC$30,$A$7:$T$26,16,FALSE)*VLOOKUP($L123,EnemySkills!$A$4:$K$304,8,FALSE))
+(VLOOKUP(AC$30,$A$7:$T$26,18,FALSE)*VLOOKUP($L123,EnemySkills!$A$4:$K$304,9,FALSE))
+(VLOOKUP(AC$30,$A$7:$T$26,19,FALSE)*VLOOKUP($L123,EnemySkills!$A$4:$K$304,10,FALSE))
+(VLOOKUP(AC$30,$A$7:$T$26,20,FALSE)*VLOOKUP($L123,EnemySkills!$A$4:$K$304,11,FALSE))
),0)</f>
        <v>#N/A</v>
      </c>
      <c r="AD123" s="60" t="e">
        <f ca="1">ROUND(VLOOKUP($L123,EnemySkills!$A$4:$K$304,3,FALSE)
+(
 ($D$4*VLOOKUP($L123,EnemySkills!$A$4:$K$304,4,FALSE))
+($F$4*VLOOKUP($L123,EnemySkills!$A$4:$K$304,5,FALSE))
+($H$4*VLOOKUP($L123,EnemySkills!$A$4:$K$304,6,FALSE))
+($I$4*VLOOKUP($L123,EnemySkills!$A$4:$K$304,7,FALSE))
)-(
 (VLOOKUP(AD$30,$A$7:$T$26,16,FALSE)*VLOOKUP($L123,EnemySkills!$A$4:$K$304,8,FALSE))
+(VLOOKUP(AD$30,$A$7:$T$26,18,FALSE)*VLOOKUP($L123,EnemySkills!$A$4:$K$304,9,FALSE))
+(VLOOKUP(AD$30,$A$7:$T$26,19,FALSE)*VLOOKUP($L123,EnemySkills!$A$4:$K$304,10,FALSE))
+(VLOOKUP(AD$30,$A$7:$T$26,20,FALSE)*VLOOKUP($L123,EnemySkills!$A$4:$K$304,11,FALSE))
),0)</f>
        <v>#N/A</v>
      </c>
      <c r="AE123" s="60" t="e">
        <f ca="1">ROUND(VLOOKUP($L123,EnemySkills!$A$4:$K$304,3,FALSE)
+(
 ($D$4*VLOOKUP($L123,EnemySkills!$A$4:$K$304,4,FALSE))
+($F$4*VLOOKUP($L123,EnemySkills!$A$4:$K$304,5,FALSE))
+($H$4*VLOOKUP($L123,EnemySkills!$A$4:$K$304,6,FALSE))
+($I$4*VLOOKUP($L123,EnemySkills!$A$4:$K$304,7,FALSE))
)-(
 (VLOOKUP(AE$30,$A$7:$T$26,16,FALSE)*VLOOKUP($L123,EnemySkills!$A$4:$K$304,8,FALSE))
+(VLOOKUP(AE$30,$A$7:$T$26,18,FALSE)*VLOOKUP($L123,EnemySkills!$A$4:$K$304,9,FALSE))
+(VLOOKUP(AE$30,$A$7:$T$26,19,FALSE)*VLOOKUP($L123,EnemySkills!$A$4:$K$304,10,FALSE))
+(VLOOKUP(AE$30,$A$7:$T$26,20,FALSE)*VLOOKUP($L123,EnemySkills!$A$4:$K$304,11,FALSE))
),0)</f>
        <v>#N/A</v>
      </c>
      <c r="AF123" s="60" t="e">
        <f ca="1">ROUND(VLOOKUP($L123,EnemySkills!$A$4:$K$304,3,FALSE)
+(
 ($D$4*VLOOKUP($L123,EnemySkills!$A$4:$K$304,4,FALSE))
+($F$4*VLOOKUP($L123,EnemySkills!$A$4:$K$304,5,FALSE))
+($H$4*VLOOKUP($L123,EnemySkills!$A$4:$K$304,6,FALSE))
+($I$4*VLOOKUP($L123,EnemySkills!$A$4:$K$304,7,FALSE))
)-(
 (VLOOKUP(AF$30,$A$7:$T$26,16,FALSE)*VLOOKUP($L123,EnemySkills!$A$4:$K$304,8,FALSE))
+(VLOOKUP(AF$30,$A$7:$T$26,18,FALSE)*VLOOKUP($L123,EnemySkills!$A$4:$K$304,9,FALSE))
+(VLOOKUP(AF$30,$A$7:$T$26,19,FALSE)*VLOOKUP($L123,EnemySkills!$A$4:$K$304,10,FALSE))
+(VLOOKUP(AF$30,$A$7:$T$26,20,FALSE)*VLOOKUP($L123,EnemySkills!$A$4:$K$304,11,FALSE))
),0)</f>
        <v>#N/A</v>
      </c>
    </row>
    <row r="124" spans="1:32" x14ac:dyDescent="0.25">
      <c r="A124" s="45">
        <f>Skills!A97</f>
        <v>0</v>
      </c>
      <c r="B124" s="75" t="e">
        <f>VLOOKUP($A124,Skills!$A$4:$C$304,2,FALSE)</f>
        <v>#N/A</v>
      </c>
      <c r="C124" s="75"/>
      <c r="D124" s="59" t="e">
        <f>ROUND(VLOOKUP(A124,Skills!A97:K397,3,FALSE)
+((VLOOKUP(B124,$A$7:$T$26,15,FALSE)*VLOOKUP(A124,Skills!$A$4:$K$304,4,FALSE))
+(VLOOKUP(B124,$A$7:$T$26,17,FALSE)*VLOOKUP(A124,Skills!$A$4:$K$304,5,FALSE))
+(VLOOKUP(B124,$A$7:$T$26,19,FALSE)*VLOOKUP(A124,Skills!$A$4:$K$304,6,FALSE))
+(VLOOKUP(B124,$A$7:$T119,20,FALSE)*VLOOKUP(A124,Skills!$A$4:$K$304,7,FALSE)))
-(($E$4*VLOOKUP(A124,Skills!$A$4:$K$304,8,FALSE))
+($F$4*VLOOKUP(A124,Skills!$A$4:$K$304,9,FALSE))
+($H$4*VLOOKUP(A124,Skills!$A$4:$K$304,10,FALSE))
+($I$4*VLOOKUP(A124,Skills!$A$4:$K$304,11,FALSE))),0)</f>
        <v>#N/A</v>
      </c>
      <c r="E124" s="60" t="e">
        <f t="shared" si="9"/>
        <v>#N/A</v>
      </c>
      <c r="F124" s="59" t="e">
        <f>ROUND(VLOOKUP(A124,Skills!A97:K397,3,FALSE)
+(((VLOOKUP(B124,$A$7:$T$26,15,FALSE)*1.2)*VLOOKUP(A124,Skills!$A$4:$K$304,4,FALSE))
+((VLOOKUP(B124,$A$7:$T$26,17,FALSE)*1.2)*VLOOKUP(A124,Skills!$A$4:$K$304,5,FALSE))
+(VLOOKUP(B124,$A$7:$T$26,19,FALSE)*VLOOKUP(A124,Skills!$A$4:$K$304,6,FALSE))
+(VLOOKUP(B124,$A$7:$T119,20,FALSE)*VLOOKUP(A124,Skills!$A$4:$K$304,7,FALSE)))
-(($E$4*VLOOKUP(A124,Skills!$A$4:$K$304,8,FALSE))
+($F$4*VLOOKUP(A124,Skills!$A$4:$K$304,9,FALSE))
+($H$4*VLOOKUP(A124,Skills!$A$4:$K$304,10,FALSE))
+($I$4*VLOOKUP(A124,Skills!$A$4:$K$304,11,FALSE))),0)</f>
        <v>#N/A</v>
      </c>
      <c r="G124" s="60" t="e">
        <f>ROUND(VLOOKUP(A124,Skills!A97:K397,3,FALSE)
+(((VLOOKUP(B124,$A$7:$T$26,15,FALSE)*1.4)*VLOOKUP(A124,Skills!$A$4:$K$304,4,FALSE))
+((VLOOKUP(B124,$A$7:$T$26,17,FALSE)*1.4)*VLOOKUP(A124,Skills!$A$4:$K$304,5,FALSE))
+(VLOOKUP(B124,$A$7:$T$26,19,FALSE)*VLOOKUP(A124,Skills!$A$4:$K$304,6,FALSE))
+(VLOOKUP(B124,$A$7:$T119,20,FALSE)*VLOOKUP(A124,Skills!$A$4:$K$304,7,FALSE)))
-(($E$4*VLOOKUP(A124,Skills!$A$4:$K$304,8,FALSE))
+($F$4*VLOOKUP(A124,Skills!$A$4:$K$304,9,FALSE))
+($H$4*VLOOKUP(A124,Skills!$A$4:$K$304,10,FALSE))
+($I$4*VLOOKUP(A124,Skills!$A$4:$K$304,11,FALSE))),0)</f>
        <v>#N/A</v>
      </c>
      <c r="H124" s="59" t="e">
        <f>ROUND(VLOOKUP(A124,Skills!A97:K397,3,FALSE)
+((VLOOKUP(B124,$A$7:$T$26,15,FALSE)*VLOOKUP(A124,Skills!$A$4:$K$304,4,FALSE))
+(VLOOKUP(B124,$A$7:$T$26,17,FALSE)*VLOOKUP(A124,Skills!$A$4:$K$304,5,FALSE))
+(VLOOKUP(B124,$A$7:$T$26,19,FALSE)*VLOOKUP(A124,Skills!$A$4:$K$304,6,FALSE))
+(VLOOKUP(B124,$A$7:$T119,20,FALSE)*VLOOKUP(A124,Skills!$A$4:$K$304,7,FALSE)))
-((($E$4*1.2)*VLOOKUP(A124,Skills!$A$4:$K$304,8,FALSE))
+(($F$4*1.2)*VLOOKUP(A124,Skills!$A$4:$K$304,9,FALSE))
+($H$4*VLOOKUP(A124,Skills!$A$4:$K$304,10,FALSE))
+($I$4*VLOOKUP(A124,Skills!$A$4:$K$304,11,FALSE))),0)</f>
        <v>#N/A</v>
      </c>
      <c r="I124" s="61" t="e">
        <f>ROUND(VLOOKUP(A124,Skills!A97:K397,3,FALSE)
+((VLOOKUP(B124,$A$7:$T$26,15,FALSE)*VLOOKUP(A124,Skills!$A$4:$K$304,4,FALSE))
+(VLOOKUP(B124,$A$7:$T$26,17,FALSE)*VLOOKUP(A124,Skills!$A$4:$K$304,5,FALSE))
+(VLOOKUP(B124,$A$7:$T$26,19,FALSE)*VLOOKUP(A124,Skills!$A$4:$K$304,6,FALSE))
+(VLOOKUP(B124,$A$7:$T119,20,FALSE)*VLOOKUP(A124,Skills!$A$4:$K$304,7,FALSE)))
-((($E$4*1.4)*VLOOKUP(A124,Skills!$A$4:$K$304,8,FALSE))
+(($F$4*1.4)*VLOOKUP(A124,Skills!$A$4:$K$304,9,FALSE))
+($H$4*VLOOKUP(A124,Skills!$A$4:$K$304,10,FALSE))
+($I$4*VLOOKUP(A124,Skills!$A$4:$K$304,11,FALSE))),0)</f>
        <v>#N/A</v>
      </c>
      <c r="K124" s="68"/>
      <c r="L124" s="45">
        <f>EnemySkills!A97</f>
        <v>0</v>
      </c>
      <c r="M124" s="60" t="e">
        <f ca="1">ROUND(VLOOKUP($L124,EnemySkills!$A$4:$K$304,3,FALSE)
+(
 ($D$4*VLOOKUP($L124,EnemySkills!$A$4:$K$304,4,FALSE))
+($F$4*VLOOKUP($L124,EnemySkills!$A$4:$K$304,5,FALSE))
+($H$4*VLOOKUP($L124,EnemySkills!$A$4:$K$304,6,FALSE))
+($I$4*VLOOKUP($L124,EnemySkills!$A$4:$K$304,7,FALSE))
)-(
 (VLOOKUP(M$30,$A$7:$T$26,16,FALSE)*VLOOKUP($L124,EnemySkills!$A$4:$K$304,8,FALSE))
+(VLOOKUP(M$30,$A$7:$T$26,18,FALSE)*VLOOKUP($L124,EnemySkills!$A$4:$K$304,9,FALSE))
+(VLOOKUP(M$30,$A$7:$T$26,19,FALSE)*VLOOKUP($L124,EnemySkills!$A$4:$K$304,10,FALSE))
+(VLOOKUP(M$30,$A$7:$T$26,20,FALSE)*VLOOKUP($L124,EnemySkills!$A$4:$K$304,11,FALSE))
),0)</f>
        <v>#N/A</v>
      </c>
      <c r="N124" s="60" t="e">
        <f ca="1">ROUND(VLOOKUP($L124,EnemySkills!$A$4:$K$304,3,FALSE)
+(
 ($D$4*VLOOKUP($L124,EnemySkills!$A$4:$K$304,4,FALSE))
+($F$4*VLOOKUP($L124,EnemySkills!$A$4:$K$304,5,FALSE))
+($H$4*VLOOKUP($L124,EnemySkills!$A$4:$K$304,6,FALSE))
+($I$4*VLOOKUP($L124,EnemySkills!$A$4:$K$304,7,FALSE))
)-(
 (VLOOKUP(N$30,$A$7:$T$26,16,FALSE)*VLOOKUP($L124,EnemySkills!$A$4:$K$304,8,FALSE))
+(VLOOKUP(N$30,$A$7:$T$26,18,FALSE)*VLOOKUP($L124,EnemySkills!$A$4:$K$304,9,FALSE))
+(VLOOKUP(N$30,$A$7:$T$26,19,FALSE)*VLOOKUP($L124,EnemySkills!$A$4:$K$304,10,FALSE))
+(VLOOKUP(N$30,$A$7:$T$26,20,FALSE)*VLOOKUP($L124,EnemySkills!$A$4:$K$304,11,FALSE))
),0)</f>
        <v>#N/A</v>
      </c>
      <c r="O124" s="60" t="e">
        <f ca="1">ROUND(VLOOKUP($L124,EnemySkills!$A$4:$K$304,3,FALSE)
+(
 ($D$4*VLOOKUP($L124,EnemySkills!$A$4:$K$304,4,FALSE))
+($F$4*VLOOKUP($L124,EnemySkills!$A$4:$K$304,5,FALSE))
+($H$4*VLOOKUP($L124,EnemySkills!$A$4:$K$304,6,FALSE))
+($I$4*VLOOKUP($L124,EnemySkills!$A$4:$K$304,7,FALSE))
)-(
 (VLOOKUP(O$30,$A$7:$T$26,16,FALSE)*VLOOKUP($L124,EnemySkills!$A$4:$K$304,8,FALSE))
+(VLOOKUP(O$30,$A$7:$T$26,18,FALSE)*VLOOKUP($L124,EnemySkills!$A$4:$K$304,9,FALSE))
+(VLOOKUP(O$30,$A$7:$T$26,19,FALSE)*VLOOKUP($L124,EnemySkills!$A$4:$K$304,10,FALSE))
+(VLOOKUP(O$30,$A$7:$T$26,20,FALSE)*VLOOKUP($L124,EnemySkills!$A$4:$K$304,11,FALSE))
),0)</f>
        <v>#N/A</v>
      </c>
      <c r="P124" s="60" t="e">
        <f ca="1">ROUND(VLOOKUP($L124,EnemySkills!$A$4:$K$304,3,FALSE)
+(
 ($D$4*VLOOKUP($L124,EnemySkills!$A$4:$K$304,4,FALSE))
+($F$4*VLOOKUP($L124,EnemySkills!$A$4:$K$304,5,FALSE))
+($H$4*VLOOKUP($L124,EnemySkills!$A$4:$K$304,6,FALSE))
+($I$4*VLOOKUP($L124,EnemySkills!$A$4:$K$304,7,FALSE))
)-(
 (VLOOKUP(P$30,$A$7:$T$26,16,FALSE)*VLOOKUP($L124,EnemySkills!$A$4:$K$304,8,FALSE))
+(VLOOKUP(P$30,$A$7:$T$26,18,FALSE)*VLOOKUP($L124,EnemySkills!$A$4:$K$304,9,FALSE))
+(VLOOKUP(P$30,$A$7:$T$26,19,FALSE)*VLOOKUP($L124,EnemySkills!$A$4:$K$304,10,FALSE))
+(VLOOKUP(P$30,$A$7:$T$26,20,FALSE)*VLOOKUP($L124,EnemySkills!$A$4:$K$304,11,FALSE))
),0)</f>
        <v>#N/A</v>
      </c>
      <c r="Q124" s="60" t="e">
        <f ca="1">ROUND(VLOOKUP($L124,EnemySkills!$A$4:$K$304,3,FALSE)
+(
 ($D$4*VLOOKUP($L124,EnemySkills!$A$4:$K$304,4,FALSE))
+($F$4*VLOOKUP($L124,EnemySkills!$A$4:$K$304,5,FALSE))
+($H$4*VLOOKUP($L124,EnemySkills!$A$4:$K$304,6,FALSE))
+($I$4*VLOOKUP($L124,EnemySkills!$A$4:$K$304,7,FALSE))
)-(
 (VLOOKUP(Q$30,$A$7:$T$26,16,FALSE)*VLOOKUP($L124,EnemySkills!$A$4:$K$304,8,FALSE))
+(VLOOKUP(Q$30,$A$7:$T$26,18,FALSE)*VLOOKUP($L124,EnemySkills!$A$4:$K$304,9,FALSE))
+(VLOOKUP(Q$30,$A$7:$T$26,19,FALSE)*VLOOKUP($L124,EnemySkills!$A$4:$K$304,10,FALSE))
+(VLOOKUP(Q$30,$A$7:$T$26,20,FALSE)*VLOOKUP($L124,EnemySkills!$A$4:$K$304,11,FALSE))
),0)</f>
        <v>#N/A</v>
      </c>
      <c r="R124" s="60" t="e">
        <f ca="1">ROUND(VLOOKUP($L124,EnemySkills!$A$4:$K$304,3,FALSE)
+(
 ($D$4*VLOOKUP($L124,EnemySkills!$A$4:$K$304,4,FALSE))
+($F$4*VLOOKUP($L124,EnemySkills!$A$4:$K$304,5,FALSE))
+($H$4*VLOOKUP($L124,EnemySkills!$A$4:$K$304,6,FALSE))
+($I$4*VLOOKUP($L124,EnemySkills!$A$4:$K$304,7,FALSE))
)-(
 (VLOOKUP(R$30,$A$7:$T$26,16,FALSE)*VLOOKUP($L124,EnemySkills!$A$4:$K$304,8,FALSE))
+(VLOOKUP(R$30,$A$7:$T$26,18,FALSE)*VLOOKUP($L124,EnemySkills!$A$4:$K$304,9,FALSE))
+(VLOOKUP(R$30,$A$7:$T$26,19,FALSE)*VLOOKUP($L124,EnemySkills!$A$4:$K$304,10,FALSE))
+(VLOOKUP(R$30,$A$7:$T$26,20,FALSE)*VLOOKUP($L124,EnemySkills!$A$4:$K$304,11,FALSE))
),0)</f>
        <v>#N/A</v>
      </c>
      <c r="S124" s="60" t="e">
        <f ca="1">ROUND(VLOOKUP($L124,EnemySkills!$A$4:$K$304,3,FALSE)
+(
 ($D$4*VLOOKUP($L124,EnemySkills!$A$4:$K$304,4,FALSE))
+($F$4*VLOOKUP($L124,EnemySkills!$A$4:$K$304,5,FALSE))
+($H$4*VLOOKUP($L124,EnemySkills!$A$4:$K$304,6,FALSE))
+($I$4*VLOOKUP($L124,EnemySkills!$A$4:$K$304,7,FALSE))
)-(
 (VLOOKUP(S$30,$A$7:$T$26,16,FALSE)*VLOOKUP($L124,EnemySkills!$A$4:$K$304,8,FALSE))
+(VLOOKUP(S$30,$A$7:$T$26,18,FALSE)*VLOOKUP($L124,EnemySkills!$A$4:$K$304,9,FALSE))
+(VLOOKUP(S$30,$A$7:$T$26,19,FALSE)*VLOOKUP($L124,EnemySkills!$A$4:$K$304,10,FALSE))
+(VLOOKUP(S$30,$A$7:$T$26,20,FALSE)*VLOOKUP($L124,EnemySkills!$A$4:$K$304,11,FALSE))
),0)</f>
        <v>#N/A</v>
      </c>
      <c r="T124" s="60" t="e">
        <f ca="1">ROUND(VLOOKUP($L124,EnemySkills!$A$4:$K$304,3,FALSE)
+(
 ($D$4*VLOOKUP($L124,EnemySkills!$A$4:$K$304,4,FALSE))
+($F$4*VLOOKUP($L124,EnemySkills!$A$4:$K$304,5,FALSE))
+($H$4*VLOOKUP($L124,EnemySkills!$A$4:$K$304,6,FALSE))
+($I$4*VLOOKUP($L124,EnemySkills!$A$4:$K$304,7,FALSE))
)-(
 (VLOOKUP(T$30,$A$7:$T$26,16,FALSE)*VLOOKUP($L124,EnemySkills!$A$4:$K$304,8,FALSE))
+(VLOOKUP(T$30,$A$7:$T$26,18,FALSE)*VLOOKUP($L124,EnemySkills!$A$4:$K$304,9,FALSE))
+(VLOOKUP(T$30,$A$7:$T$26,19,FALSE)*VLOOKUP($L124,EnemySkills!$A$4:$K$304,10,FALSE))
+(VLOOKUP(T$30,$A$7:$T$26,20,FALSE)*VLOOKUP($L124,EnemySkills!$A$4:$K$304,11,FALSE))
),0)</f>
        <v>#N/A</v>
      </c>
      <c r="U124" s="60" t="e">
        <f ca="1">ROUND(VLOOKUP($L124,EnemySkills!$A$4:$K$304,3,FALSE)
+(
 ($D$4*VLOOKUP($L124,EnemySkills!$A$4:$K$304,4,FALSE))
+($F$4*VLOOKUP($L124,EnemySkills!$A$4:$K$304,5,FALSE))
+($H$4*VLOOKUP($L124,EnemySkills!$A$4:$K$304,6,FALSE))
+($I$4*VLOOKUP($L124,EnemySkills!$A$4:$K$304,7,FALSE))
)-(
 (VLOOKUP(U$30,$A$7:$T$26,16,FALSE)*VLOOKUP($L124,EnemySkills!$A$4:$K$304,8,FALSE))
+(VLOOKUP(U$30,$A$7:$T$26,18,FALSE)*VLOOKUP($L124,EnemySkills!$A$4:$K$304,9,FALSE))
+(VLOOKUP(U$30,$A$7:$T$26,19,FALSE)*VLOOKUP($L124,EnemySkills!$A$4:$K$304,10,FALSE))
+(VLOOKUP(U$30,$A$7:$T$26,20,FALSE)*VLOOKUP($L124,EnemySkills!$A$4:$K$304,11,FALSE))
),0)</f>
        <v>#N/A</v>
      </c>
      <c r="V124" s="60" t="e">
        <f ca="1">ROUND(VLOOKUP($L124,EnemySkills!$A$4:$K$304,3,FALSE)
+(
 ($D$4*VLOOKUP($L124,EnemySkills!$A$4:$K$304,4,FALSE))
+($F$4*VLOOKUP($L124,EnemySkills!$A$4:$K$304,5,FALSE))
+($H$4*VLOOKUP($L124,EnemySkills!$A$4:$K$304,6,FALSE))
+($I$4*VLOOKUP($L124,EnemySkills!$A$4:$K$304,7,FALSE))
)-(
 (VLOOKUP(V$30,$A$7:$T$26,16,FALSE)*VLOOKUP($L124,EnemySkills!$A$4:$K$304,8,FALSE))
+(VLOOKUP(V$30,$A$7:$T$26,18,FALSE)*VLOOKUP($L124,EnemySkills!$A$4:$K$304,9,FALSE))
+(VLOOKUP(V$30,$A$7:$T$26,19,FALSE)*VLOOKUP($L124,EnemySkills!$A$4:$K$304,10,FALSE))
+(VLOOKUP(V$30,$A$7:$T$26,20,FALSE)*VLOOKUP($L124,EnemySkills!$A$4:$K$304,11,FALSE))
),0)</f>
        <v>#N/A</v>
      </c>
      <c r="W124" s="60" t="e">
        <f ca="1">ROUND(VLOOKUP($L124,EnemySkills!$A$4:$K$304,3,FALSE)
+(
 ($D$4*VLOOKUP($L124,EnemySkills!$A$4:$K$304,4,FALSE))
+($F$4*VLOOKUP($L124,EnemySkills!$A$4:$K$304,5,FALSE))
+($H$4*VLOOKUP($L124,EnemySkills!$A$4:$K$304,6,FALSE))
+($I$4*VLOOKUP($L124,EnemySkills!$A$4:$K$304,7,FALSE))
)-(
 (VLOOKUP(W$30,$A$7:$T$26,16,FALSE)*VLOOKUP($L124,EnemySkills!$A$4:$K$304,8,FALSE))
+(VLOOKUP(W$30,$A$7:$T$26,18,FALSE)*VLOOKUP($L124,EnemySkills!$A$4:$K$304,9,FALSE))
+(VLOOKUP(W$30,$A$7:$T$26,19,FALSE)*VLOOKUP($L124,EnemySkills!$A$4:$K$304,10,FALSE))
+(VLOOKUP(W$30,$A$7:$T$26,20,FALSE)*VLOOKUP($L124,EnemySkills!$A$4:$K$304,11,FALSE))
),0)</f>
        <v>#N/A</v>
      </c>
      <c r="X124" s="60" t="e">
        <f ca="1">ROUND(VLOOKUP($L124,EnemySkills!$A$4:$K$304,3,FALSE)
+(
 ($D$4*VLOOKUP($L124,EnemySkills!$A$4:$K$304,4,FALSE))
+($F$4*VLOOKUP($L124,EnemySkills!$A$4:$K$304,5,FALSE))
+($H$4*VLOOKUP($L124,EnemySkills!$A$4:$K$304,6,FALSE))
+($I$4*VLOOKUP($L124,EnemySkills!$A$4:$K$304,7,FALSE))
)-(
 (VLOOKUP(X$30,$A$7:$T$26,16,FALSE)*VLOOKUP($L124,EnemySkills!$A$4:$K$304,8,FALSE))
+(VLOOKUP(X$30,$A$7:$T$26,18,FALSE)*VLOOKUP($L124,EnemySkills!$A$4:$K$304,9,FALSE))
+(VLOOKUP(X$30,$A$7:$T$26,19,FALSE)*VLOOKUP($L124,EnemySkills!$A$4:$K$304,10,FALSE))
+(VLOOKUP(X$30,$A$7:$T$26,20,FALSE)*VLOOKUP($L124,EnemySkills!$A$4:$K$304,11,FALSE))
),0)</f>
        <v>#N/A</v>
      </c>
      <c r="Y124" s="60" t="e">
        <f ca="1">ROUND(VLOOKUP($L124,EnemySkills!$A$4:$K$304,3,FALSE)
+(
 ($D$4*VLOOKUP($L124,EnemySkills!$A$4:$K$304,4,FALSE))
+($F$4*VLOOKUP($L124,EnemySkills!$A$4:$K$304,5,FALSE))
+($H$4*VLOOKUP($L124,EnemySkills!$A$4:$K$304,6,FALSE))
+($I$4*VLOOKUP($L124,EnemySkills!$A$4:$K$304,7,FALSE))
)-(
 (VLOOKUP(Y$30,$A$7:$T$26,16,FALSE)*VLOOKUP($L124,EnemySkills!$A$4:$K$304,8,FALSE))
+(VLOOKUP(Y$30,$A$7:$T$26,18,FALSE)*VLOOKUP($L124,EnemySkills!$A$4:$K$304,9,FALSE))
+(VLOOKUP(Y$30,$A$7:$T$26,19,FALSE)*VLOOKUP($L124,EnemySkills!$A$4:$K$304,10,FALSE))
+(VLOOKUP(Y$30,$A$7:$T$26,20,FALSE)*VLOOKUP($L124,EnemySkills!$A$4:$K$304,11,FALSE))
),0)</f>
        <v>#N/A</v>
      </c>
      <c r="Z124" s="60" t="e">
        <f ca="1">ROUND(VLOOKUP($L124,EnemySkills!$A$4:$K$304,3,FALSE)
+(
 ($D$4*VLOOKUP($L124,EnemySkills!$A$4:$K$304,4,FALSE))
+($F$4*VLOOKUP($L124,EnemySkills!$A$4:$K$304,5,FALSE))
+($H$4*VLOOKUP($L124,EnemySkills!$A$4:$K$304,6,FALSE))
+($I$4*VLOOKUP($L124,EnemySkills!$A$4:$K$304,7,FALSE))
)-(
 (VLOOKUP(Z$30,$A$7:$T$26,16,FALSE)*VLOOKUP($L124,EnemySkills!$A$4:$K$304,8,FALSE))
+(VLOOKUP(Z$30,$A$7:$T$26,18,FALSE)*VLOOKUP($L124,EnemySkills!$A$4:$K$304,9,FALSE))
+(VLOOKUP(Z$30,$A$7:$T$26,19,FALSE)*VLOOKUP($L124,EnemySkills!$A$4:$K$304,10,FALSE))
+(VLOOKUP(Z$30,$A$7:$T$26,20,FALSE)*VLOOKUP($L124,EnemySkills!$A$4:$K$304,11,FALSE))
),0)</f>
        <v>#N/A</v>
      </c>
      <c r="AA124" s="60" t="e">
        <f ca="1">ROUND(VLOOKUP($L124,EnemySkills!$A$4:$K$304,3,FALSE)
+(
 ($D$4*VLOOKUP($L124,EnemySkills!$A$4:$K$304,4,FALSE))
+($F$4*VLOOKUP($L124,EnemySkills!$A$4:$K$304,5,FALSE))
+($H$4*VLOOKUP($L124,EnemySkills!$A$4:$K$304,6,FALSE))
+($I$4*VLOOKUP($L124,EnemySkills!$A$4:$K$304,7,FALSE))
)-(
 (VLOOKUP(AA$30,$A$7:$T$26,16,FALSE)*VLOOKUP($L124,EnemySkills!$A$4:$K$304,8,FALSE))
+(VLOOKUP(AA$30,$A$7:$T$26,18,FALSE)*VLOOKUP($L124,EnemySkills!$A$4:$K$304,9,FALSE))
+(VLOOKUP(AA$30,$A$7:$T$26,19,FALSE)*VLOOKUP($L124,EnemySkills!$A$4:$K$304,10,FALSE))
+(VLOOKUP(AA$30,$A$7:$T$26,20,FALSE)*VLOOKUP($L124,EnemySkills!$A$4:$K$304,11,FALSE))
),0)</f>
        <v>#N/A</v>
      </c>
      <c r="AB124" s="60" t="e">
        <f ca="1">ROUND(VLOOKUP($L124,EnemySkills!$A$4:$K$304,3,FALSE)
+(
 ($D$4*VLOOKUP($L124,EnemySkills!$A$4:$K$304,4,FALSE))
+($F$4*VLOOKUP($L124,EnemySkills!$A$4:$K$304,5,FALSE))
+($H$4*VLOOKUP($L124,EnemySkills!$A$4:$K$304,6,FALSE))
+($I$4*VLOOKUP($L124,EnemySkills!$A$4:$K$304,7,FALSE))
)-(
 (VLOOKUP(AB$30,$A$7:$T$26,16,FALSE)*VLOOKUP($L124,EnemySkills!$A$4:$K$304,8,FALSE))
+(VLOOKUP(AB$30,$A$7:$T$26,18,FALSE)*VLOOKUP($L124,EnemySkills!$A$4:$K$304,9,FALSE))
+(VLOOKUP(AB$30,$A$7:$T$26,19,FALSE)*VLOOKUP($L124,EnemySkills!$A$4:$K$304,10,FALSE))
+(VLOOKUP(AB$30,$A$7:$T$26,20,FALSE)*VLOOKUP($L124,EnemySkills!$A$4:$K$304,11,FALSE))
),0)</f>
        <v>#N/A</v>
      </c>
      <c r="AC124" s="60" t="e">
        <f ca="1">ROUND(VLOOKUP($L124,EnemySkills!$A$4:$K$304,3,FALSE)
+(
 ($D$4*VLOOKUP($L124,EnemySkills!$A$4:$K$304,4,FALSE))
+($F$4*VLOOKUP($L124,EnemySkills!$A$4:$K$304,5,FALSE))
+($H$4*VLOOKUP($L124,EnemySkills!$A$4:$K$304,6,FALSE))
+($I$4*VLOOKUP($L124,EnemySkills!$A$4:$K$304,7,FALSE))
)-(
 (VLOOKUP(AC$30,$A$7:$T$26,16,FALSE)*VLOOKUP($L124,EnemySkills!$A$4:$K$304,8,FALSE))
+(VLOOKUP(AC$30,$A$7:$T$26,18,FALSE)*VLOOKUP($L124,EnemySkills!$A$4:$K$304,9,FALSE))
+(VLOOKUP(AC$30,$A$7:$T$26,19,FALSE)*VLOOKUP($L124,EnemySkills!$A$4:$K$304,10,FALSE))
+(VLOOKUP(AC$30,$A$7:$T$26,20,FALSE)*VLOOKUP($L124,EnemySkills!$A$4:$K$304,11,FALSE))
),0)</f>
        <v>#N/A</v>
      </c>
      <c r="AD124" s="60" t="e">
        <f ca="1">ROUND(VLOOKUP($L124,EnemySkills!$A$4:$K$304,3,FALSE)
+(
 ($D$4*VLOOKUP($L124,EnemySkills!$A$4:$K$304,4,FALSE))
+($F$4*VLOOKUP($L124,EnemySkills!$A$4:$K$304,5,FALSE))
+($H$4*VLOOKUP($L124,EnemySkills!$A$4:$K$304,6,FALSE))
+($I$4*VLOOKUP($L124,EnemySkills!$A$4:$K$304,7,FALSE))
)-(
 (VLOOKUP(AD$30,$A$7:$T$26,16,FALSE)*VLOOKUP($L124,EnemySkills!$A$4:$K$304,8,FALSE))
+(VLOOKUP(AD$30,$A$7:$T$26,18,FALSE)*VLOOKUP($L124,EnemySkills!$A$4:$K$304,9,FALSE))
+(VLOOKUP(AD$30,$A$7:$T$26,19,FALSE)*VLOOKUP($L124,EnemySkills!$A$4:$K$304,10,FALSE))
+(VLOOKUP(AD$30,$A$7:$T$26,20,FALSE)*VLOOKUP($L124,EnemySkills!$A$4:$K$304,11,FALSE))
),0)</f>
        <v>#N/A</v>
      </c>
      <c r="AE124" s="60" t="e">
        <f ca="1">ROUND(VLOOKUP($L124,EnemySkills!$A$4:$K$304,3,FALSE)
+(
 ($D$4*VLOOKUP($L124,EnemySkills!$A$4:$K$304,4,FALSE))
+($F$4*VLOOKUP($L124,EnemySkills!$A$4:$K$304,5,FALSE))
+($H$4*VLOOKUP($L124,EnemySkills!$A$4:$K$304,6,FALSE))
+($I$4*VLOOKUP($L124,EnemySkills!$A$4:$K$304,7,FALSE))
)-(
 (VLOOKUP(AE$30,$A$7:$T$26,16,FALSE)*VLOOKUP($L124,EnemySkills!$A$4:$K$304,8,FALSE))
+(VLOOKUP(AE$30,$A$7:$T$26,18,FALSE)*VLOOKUP($L124,EnemySkills!$A$4:$K$304,9,FALSE))
+(VLOOKUP(AE$30,$A$7:$T$26,19,FALSE)*VLOOKUP($L124,EnemySkills!$A$4:$K$304,10,FALSE))
+(VLOOKUP(AE$30,$A$7:$T$26,20,FALSE)*VLOOKUP($L124,EnemySkills!$A$4:$K$304,11,FALSE))
),0)</f>
        <v>#N/A</v>
      </c>
      <c r="AF124" s="60" t="e">
        <f ca="1">ROUND(VLOOKUP($L124,EnemySkills!$A$4:$K$304,3,FALSE)
+(
 ($D$4*VLOOKUP($L124,EnemySkills!$A$4:$K$304,4,FALSE))
+($F$4*VLOOKUP($L124,EnemySkills!$A$4:$K$304,5,FALSE))
+($H$4*VLOOKUP($L124,EnemySkills!$A$4:$K$304,6,FALSE))
+($I$4*VLOOKUP($L124,EnemySkills!$A$4:$K$304,7,FALSE))
)-(
 (VLOOKUP(AF$30,$A$7:$T$26,16,FALSE)*VLOOKUP($L124,EnemySkills!$A$4:$K$304,8,FALSE))
+(VLOOKUP(AF$30,$A$7:$T$26,18,FALSE)*VLOOKUP($L124,EnemySkills!$A$4:$K$304,9,FALSE))
+(VLOOKUP(AF$30,$A$7:$T$26,19,FALSE)*VLOOKUP($L124,EnemySkills!$A$4:$K$304,10,FALSE))
+(VLOOKUP(AF$30,$A$7:$T$26,20,FALSE)*VLOOKUP($L124,EnemySkills!$A$4:$K$304,11,FALSE))
),0)</f>
        <v>#N/A</v>
      </c>
    </row>
    <row r="125" spans="1:32" x14ac:dyDescent="0.25">
      <c r="A125" s="45">
        <f>Skills!A98</f>
        <v>0</v>
      </c>
      <c r="B125" s="75" t="e">
        <f>VLOOKUP($A125,Skills!$A$4:$C$304,2,FALSE)</f>
        <v>#N/A</v>
      </c>
      <c r="C125" s="75"/>
      <c r="D125" s="59" t="e">
        <f>ROUND(VLOOKUP(A125,Skills!A98:K398,3,FALSE)
+((VLOOKUP(B125,$A$7:$T$26,15,FALSE)*VLOOKUP(A125,Skills!$A$4:$K$304,4,FALSE))
+(VLOOKUP(B125,$A$7:$T$26,17,FALSE)*VLOOKUP(A125,Skills!$A$4:$K$304,5,FALSE))
+(VLOOKUP(B125,$A$7:$T$26,19,FALSE)*VLOOKUP(A125,Skills!$A$4:$K$304,6,FALSE))
+(VLOOKUP(B125,$A$7:$T120,20,FALSE)*VLOOKUP(A125,Skills!$A$4:$K$304,7,FALSE)))
-(($E$4*VLOOKUP(A125,Skills!$A$4:$K$304,8,FALSE))
+($F$4*VLOOKUP(A125,Skills!$A$4:$K$304,9,FALSE))
+($H$4*VLOOKUP(A125,Skills!$A$4:$K$304,10,FALSE))
+($I$4*VLOOKUP(A125,Skills!$A$4:$K$304,11,FALSE))),0)</f>
        <v>#N/A</v>
      </c>
      <c r="E125" s="60" t="e">
        <f t="shared" si="9"/>
        <v>#N/A</v>
      </c>
      <c r="F125" s="59" t="e">
        <f>ROUND(VLOOKUP(A125,Skills!A98:K398,3,FALSE)
+(((VLOOKUP(B125,$A$7:$T$26,15,FALSE)*1.2)*VLOOKUP(A125,Skills!$A$4:$K$304,4,FALSE))
+((VLOOKUP(B125,$A$7:$T$26,17,FALSE)*1.2)*VLOOKUP(A125,Skills!$A$4:$K$304,5,FALSE))
+(VLOOKUP(B125,$A$7:$T$26,19,FALSE)*VLOOKUP(A125,Skills!$A$4:$K$304,6,FALSE))
+(VLOOKUP(B125,$A$7:$T120,20,FALSE)*VLOOKUP(A125,Skills!$A$4:$K$304,7,FALSE)))
-(($E$4*VLOOKUP(A125,Skills!$A$4:$K$304,8,FALSE))
+($F$4*VLOOKUP(A125,Skills!$A$4:$K$304,9,FALSE))
+($H$4*VLOOKUP(A125,Skills!$A$4:$K$304,10,FALSE))
+($I$4*VLOOKUP(A125,Skills!$A$4:$K$304,11,FALSE))),0)</f>
        <v>#N/A</v>
      </c>
      <c r="G125" s="60" t="e">
        <f>ROUND(VLOOKUP(A125,Skills!A98:K398,3,FALSE)
+(((VLOOKUP(B125,$A$7:$T$26,15,FALSE)*1.4)*VLOOKUP(A125,Skills!$A$4:$K$304,4,FALSE))
+((VLOOKUP(B125,$A$7:$T$26,17,FALSE)*1.4)*VLOOKUP(A125,Skills!$A$4:$K$304,5,FALSE))
+(VLOOKUP(B125,$A$7:$T$26,19,FALSE)*VLOOKUP(A125,Skills!$A$4:$K$304,6,FALSE))
+(VLOOKUP(B125,$A$7:$T120,20,FALSE)*VLOOKUP(A125,Skills!$A$4:$K$304,7,FALSE)))
-(($E$4*VLOOKUP(A125,Skills!$A$4:$K$304,8,FALSE))
+($F$4*VLOOKUP(A125,Skills!$A$4:$K$304,9,FALSE))
+($H$4*VLOOKUP(A125,Skills!$A$4:$K$304,10,FALSE))
+($I$4*VLOOKUP(A125,Skills!$A$4:$K$304,11,FALSE))),0)</f>
        <v>#N/A</v>
      </c>
      <c r="H125" s="59" t="e">
        <f>ROUND(VLOOKUP(A125,Skills!A98:K398,3,FALSE)
+((VLOOKUP(B125,$A$7:$T$26,15,FALSE)*VLOOKUP(A125,Skills!$A$4:$K$304,4,FALSE))
+(VLOOKUP(B125,$A$7:$T$26,17,FALSE)*VLOOKUP(A125,Skills!$A$4:$K$304,5,FALSE))
+(VLOOKUP(B125,$A$7:$T$26,19,FALSE)*VLOOKUP(A125,Skills!$A$4:$K$304,6,FALSE))
+(VLOOKUP(B125,$A$7:$T120,20,FALSE)*VLOOKUP(A125,Skills!$A$4:$K$304,7,FALSE)))
-((($E$4*1.2)*VLOOKUP(A125,Skills!$A$4:$K$304,8,FALSE))
+(($F$4*1.2)*VLOOKUP(A125,Skills!$A$4:$K$304,9,FALSE))
+($H$4*VLOOKUP(A125,Skills!$A$4:$K$304,10,FALSE))
+($I$4*VLOOKUP(A125,Skills!$A$4:$K$304,11,FALSE))),0)</f>
        <v>#N/A</v>
      </c>
      <c r="I125" s="61" t="e">
        <f>ROUND(VLOOKUP(A125,Skills!A98:K398,3,FALSE)
+((VLOOKUP(B125,$A$7:$T$26,15,FALSE)*VLOOKUP(A125,Skills!$A$4:$K$304,4,FALSE))
+(VLOOKUP(B125,$A$7:$T$26,17,FALSE)*VLOOKUP(A125,Skills!$A$4:$K$304,5,FALSE))
+(VLOOKUP(B125,$A$7:$T$26,19,FALSE)*VLOOKUP(A125,Skills!$A$4:$K$304,6,FALSE))
+(VLOOKUP(B125,$A$7:$T120,20,FALSE)*VLOOKUP(A125,Skills!$A$4:$K$304,7,FALSE)))
-((($E$4*1.4)*VLOOKUP(A125,Skills!$A$4:$K$304,8,FALSE))
+(($F$4*1.4)*VLOOKUP(A125,Skills!$A$4:$K$304,9,FALSE))
+($H$4*VLOOKUP(A125,Skills!$A$4:$K$304,10,FALSE))
+($I$4*VLOOKUP(A125,Skills!$A$4:$K$304,11,FALSE))),0)</f>
        <v>#N/A</v>
      </c>
      <c r="K125" s="68"/>
      <c r="L125" s="45">
        <f>EnemySkills!A98</f>
        <v>0</v>
      </c>
      <c r="M125" s="60" t="e">
        <f ca="1">ROUND(VLOOKUP($L125,EnemySkills!$A$4:$K$304,3,FALSE)
+(
 ($D$4*VLOOKUP($L125,EnemySkills!$A$4:$K$304,4,FALSE))
+($F$4*VLOOKUP($L125,EnemySkills!$A$4:$K$304,5,FALSE))
+($H$4*VLOOKUP($L125,EnemySkills!$A$4:$K$304,6,FALSE))
+($I$4*VLOOKUP($L125,EnemySkills!$A$4:$K$304,7,FALSE))
)-(
 (VLOOKUP(M$30,$A$7:$T$26,16,FALSE)*VLOOKUP($L125,EnemySkills!$A$4:$K$304,8,FALSE))
+(VLOOKUP(M$30,$A$7:$T$26,18,FALSE)*VLOOKUP($L125,EnemySkills!$A$4:$K$304,9,FALSE))
+(VLOOKUP(M$30,$A$7:$T$26,19,FALSE)*VLOOKUP($L125,EnemySkills!$A$4:$K$304,10,FALSE))
+(VLOOKUP(M$30,$A$7:$T$26,20,FALSE)*VLOOKUP($L125,EnemySkills!$A$4:$K$304,11,FALSE))
),0)</f>
        <v>#N/A</v>
      </c>
      <c r="N125" s="60" t="e">
        <f ca="1">ROUND(VLOOKUP($L125,EnemySkills!$A$4:$K$304,3,FALSE)
+(
 ($D$4*VLOOKUP($L125,EnemySkills!$A$4:$K$304,4,FALSE))
+($F$4*VLOOKUP($L125,EnemySkills!$A$4:$K$304,5,FALSE))
+($H$4*VLOOKUP($L125,EnemySkills!$A$4:$K$304,6,FALSE))
+($I$4*VLOOKUP($L125,EnemySkills!$A$4:$K$304,7,FALSE))
)-(
 (VLOOKUP(N$30,$A$7:$T$26,16,FALSE)*VLOOKUP($L125,EnemySkills!$A$4:$K$304,8,FALSE))
+(VLOOKUP(N$30,$A$7:$T$26,18,FALSE)*VLOOKUP($L125,EnemySkills!$A$4:$K$304,9,FALSE))
+(VLOOKUP(N$30,$A$7:$T$26,19,FALSE)*VLOOKUP($L125,EnemySkills!$A$4:$K$304,10,FALSE))
+(VLOOKUP(N$30,$A$7:$T$26,20,FALSE)*VLOOKUP($L125,EnemySkills!$A$4:$K$304,11,FALSE))
),0)</f>
        <v>#N/A</v>
      </c>
      <c r="O125" s="60" t="e">
        <f ca="1">ROUND(VLOOKUP($L125,EnemySkills!$A$4:$K$304,3,FALSE)
+(
 ($D$4*VLOOKUP($L125,EnemySkills!$A$4:$K$304,4,FALSE))
+($F$4*VLOOKUP($L125,EnemySkills!$A$4:$K$304,5,FALSE))
+($H$4*VLOOKUP($L125,EnemySkills!$A$4:$K$304,6,FALSE))
+($I$4*VLOOKUP($L125,EnemySkills!$A$4:$K$304,7,FALSE))
)-(
 (VLOOKUP(O$30,$A$7:$T$26,16,FALSE)*VLOOKUP($L125,EnemySkills!$A$4:$K$304,8,FALSE))
+(VLOOKUP(O$30,$A$7:$T$26,18,FALSE)*VLOOKUP($L125,EnemySkills!$A$4:$K$304,9,FALSE))
+(VLOOKUP(O$30,$A$7:$T$26,19,FALSE)*VLOOKUP($L125,EnemySkills!$A$4:$K$304,10,FALSE))
+(VLOOKUP(O$30,$A$7:$T$26,20,FALSE)*VLOOKUP($L125,EnemySkills!$A$4:$K$304,11,FALSE))
),0)</f>
        <v>#N/A</v>
      </c>
      <c r="P125" s="60" t="e">
        <f ca="1">ROUND(VLOOKUP($L125,EnemySkills!$A$4:$K$304,3,FALSE)
+(
 ($D$4*VLOOKUP($L125,EnemySkills!$A$4:$K$304,4,FALSE))
+($F$4*VLOOKUP($L125,EnemySkills!$A$4:$K$304,5,FALSE))
+($H$4*VLOOKUP($L125,EnemySkills!$A$4:$K$304,6,FALSE))
+($I$4*VLOOKUP($L125,EnemySkills!$A$4:$K$304,7,FALSE))
)-(
 (VLOOKUP(P$30,$A$7:$T$26,16,FALSE)*VLOOKUP($L125,EnemySkills!$A$4:$K$304,8,FALSE))
+(VLOOKUP(P$30,$A$7:$T$26,18,FALSE)*VLOOKUP($L125,EnemySkills!$A$4:$K$304,9,FALSE))
+(VLOOKUP(P$30,$A$7:$T$26,19,FALSE)*VLOOKUP($L125,EnemySkills!$A$4:$K$304,10,FALSE))
+(VLOOKUP(P$30,$A$7:$T$26,20,FALSE)*VLOOKUP($L125,EnemySkills!$A$4:$K$304,11,FALSE))
),0)</f>
        <v>#N/A</v>
      </c>
      <c r="Q125" s="60" t="e">
        <f ca="1">ROUND(VLOOKUP($L125,EnemySkills!$A$4:$K$304,3,FALSE)
+(
 ($D$4*VLOOKUP($L125,EnemySkills!$A$4:$K$304,4,FALSE))
+($F$4*VLOOKUP($L125,EnemySkills!$A$4:$K$304,5,FALSE))
+($H$4*VLOOKUP($L125,EnemySkills!$A$4:$K$304,6,FALSE))
+($I$4*VLOOKUP($L125,EnemySkills!$A$4:$K$304,7,FALSE))
)-(
 (VLOOKUP(Q$30,$A$7:$T$26,16,FALSE)*VLOOKUP($L125,EnemySkills!$A$4:$K$304,8,FALSE))
+(VLOOKUP(Q$30,$A$7:$T$26,18,FALSE)*VLOOKUP($L125,EnemySkills!$A$4:$K$304,9,FALSE))
+(VLOOKUP(Q$30,$A$7:$T$26,19,FALSE)*VLOOKUP($L125,EnemySkills!$A$4:$K$304,10,FALSE))
+(VLOOKUP(Q$30,$A$7:$T$26,20,FALSE)*VLOOKUP($L125,EnemySkills!$A$4:$K$304,11,FALSE))
),0)</f>
        <v>#N/A</v>
      </c>
      <c r="R125" s="60" t="e">
        <f ca="1">ROUND(VLOOKUP($L125,EnemySkills!$A$4:$K$304,3,FALSE)
+(
 ($D$4*VLOOKUP($L125,EnemySkills!$A$4:$K$304,4,FALSE))
+($F$4*VLOOKUP($L125,EnemySkills!$A$4:$K$304,5,FALSE))
+($H$4*VLOOKUP($L125,EnemySkills!$A$4:$K$304,6,FALSE))
+($I$4*VLOOKUP($L125,EnemySkills!$A$4:$K$304,7,FALSE))
)-(
 (VLOOKUP(R$30,$A$7:$T$26,16,FALSE)*VLOOKUP($L125,EnemySkills!$A$4:$K$304,8,FALSE))
+(VLOOKUP(R$30,$A$7:$T$26,18,FALSE)*VLOOKUP($L125,EnemySkills!$A$4:$K$304,9,FALSE))
+(VLOOKUP(R$30,$A$7:$T$26,19,FALSE)*VLOOKUP($L125,EnemySkills!$A$4:$K$304,10,FALSE))
+(VLOOKUP(R$30,$A$7:$T$26,20,FALSE)*VLOOKUP($L125,EnemySkills!$A$4:$K$304,11,FALSE))
),0)</f>
        <v>#N/A</v>
      </c>
      <c r="S125" s="60" t="e">
        <f ca="1">ROUND(VLOOKUP($L125,EnemySkills!$A$4:$K$304,3,FALSE)
+(
 ($D$4*VLOOKUP($L125,EnemySkills!$A$4:$K$304,4,FALSE))
+($F$4*VLOOKUP($L125,EnemySkills!$A$4:$K$304,5,FALSE))
+($H$4*VLOOKUP($L125,EnemySkills!$A$4:$K$304,6,FALSE))
+($I$4*VLOOKUP($L125,EnemySkills!$A$4:$K$304,7,FALSE))
)-(
 (VLOOKUP(S$30,$A$7:$T$26,16,FALSE)*VLOOKUP($L125,EnemySkills!$A$4:$K$304,8,FALSE))
+(VLOOKUP(S$30,$A$7:$T$26,18,FALSE)*VLOOKUP($L125,EnemySkills!$A$4:$K$304,9,FALSE))
+(VLOOKUP(S$30,$A$7:$T$26,19,FALSE)*VLOOKUP($L125,EnemySkills!$A$4:$K$304,10,FALSE))
+(VLOOKUP(S$30,$A$7:$T$26,20,FALSE)*VLOOKUP($L125,EnemySkills!$A$4:$K$304,11,FALSE))
),0)</f>
        <v>#N/A</v>
      </c>
      <c r="T125" s="60" t="e">
        <f ca="1">ROUND(VLOOKUP($L125,EnemySkills!$A$4:$K$304,3,FALSE)
+(
 ($D$4*VLOOKUP($L125,EnemySkills!$A$4:$K$304,4,FALSE))
+($F$4*VLOOKUP($L125,EnemySkills!$A$4:$K$304,5,FALSE))
+($H$4*VLOOKUP($L125,EnemySkills!$A$4:$K$304,6,FALSE))
+($I$4*VLOOKUP($L125,EnemySkills!$A$4:$K$304,7,FALSE))
)-(
 (VLOOKUP(T$30,$A$7:$T$26,16,FALSE)*VLOOKUP($L125,EnemySkills!$A$4:$K$304,8,FALSE))
+(VLOOKUP(T$30,$A$7:$T$26,18,FALSE)*VLOOKUP($L125,EnemySkills!$A$4:$K$304,9,FALSE))
+(VLOOKUP(T$30,$A$7:$T$26,19,FALSE)*VLOOKUP($L125,EnemySkills!$A$4:$K$304,10,FALSE))
+(VLOOKUP(T$30,$A$7:$T$26,20,FALSE)*VLOOKUP($L125,EnemySkills!$A$4:$K$304,11,FALSE))
),0)</f>
        <v>#N/A</v>
      </c>
      <c r="U125" s="60" t="e">
        <f ca="1">ROUND(VLOOKUP($L125,EnemySkills!$A$4:$K$304,3,FALSE)
+(
 ($D$4*VLOOKUP($L125,EnemySkills!$A$4:$K$304,4,FALSE))
+($F$4*VLOOKUP($L125,EnemySkills!$A$4:$K$304,5,FALSE))
+($H$4*VLOOKUP($L125,EnemySkills!$A$4:$K$304,6,FALSE))
+($I$4*VLOOKUP($L125,EnemySkills!$A$4:$K$304,7,FALSE))
)-(
 (VLOOKUP(U$30,$A$7:$T$26,16,FALSE)*VLOOKUP($L125,EnemySkills!$A$4:$K$304,8,FALSE))
+(VLOOKUP(U$30,$A$7:$T$26,18,FALSE)*VLOOKUP($L125,EnemySkills!$A$4:$K$304,9,FALSE))
+(VLOOKUP(U$30,$A$7:$T$26,19,FALSE)*VLOOKUP($L125,EnemySkills!$A$4:$K$304,10,FALSE))
+(VLOOKUP(U$30,$A$7:$T$26,20,FALSE)*VLOOKUP($L125,EnemySkills!$A$4:$K$304,11,FALSE))
),0)</f>
        <v>#N/A</v>
      </c>
      <c r="V125" s="60" t="e">
        <f ca="1">ROUND(VLOOKUP($L125,EnemySkills!$A$4:$K$304,3,FALSE)
+(
 ($D$4*VLOOKUP($L125,EnemySkills!$A$4:$K$304,4,FALSE))
+($F$4*VLOOKUP($L125,EnemySkills!$A$4:$K$304,5,FALSE))
+($H$4*VLOOKUP($L125,EnemySkills!$A$4:$K$304,6,FALSE))
+($I$4*VLOOKUP($L125,EnemySkills!$A$4:$K$304,7,FALSE))
)-(
 (VLOOKUP(V$30,$A$7:$T$26,16,FALSE)*VLOOKUP($L125,EnemySkills!$A$4:$K$304,8,FALSE))
+(VLOOKUP(V$30,$A$7:$T$26,18,FALSE)*VLOOKUP($L125,EnemySkills!$A$4:$K$304,9,FALSE))
+(VLOOKUP(V$30,$A$7:$T$26,19,FALSE)*VLOOKUP($L125,EnemySkills!$A$4:$K$304,10,FALSE))
+(VLOOKUP(V$30,$A$7:$T$26,20,FALSE)*VLOOKUP($L125,EnemySkills!$A$4:$K$304,11,FALSE))
),0)</f>
        <v>#N/A</v>
      </c>
      <c r="W125" s="60" t="e">
        <f ca="1">ROUND(VLOOKUP($L125,EnemySkills!$A$4:$K$304,3,FALSE)
+(
 ($D$4*VLOOKUP($L125,EnemySkills!$A$4:$K$304,4,FALSE))
+($F$4*VLOOKUP($L125,EnemySkills!$A$4:$K$304,5,FALSE))
+($H$4*VLOOKUP($L125,EnemySkills!$A$4:$K$304,6,FALSE))
+($I$4*VLOOKUP($L125,EnemySkills!$A$4:$K$304,7,FALSE))
)-(
 (VLOOKUP(W$30,$A$7:$T$26,16,FALSE)*VLOOKUP($L125,EnemySkills!$A$4:$K$304,8,FALSE))
+(VLOOKUP(W$30,$A$7:$T$26,18,FALSE)*VLOOKUP($L125,EnemySkills!$A$4:$K$304,9,FALSE))
+(VLOOKUP(W$30,$A$7:$T$26,19,FALSE)*VLOOKUP($L125,EnemySkills!$A$4:$K$304,10,FALSE))
+(VLOOKUP(W$30,$A$7:$T$26,20,FALSE)*VLOOKUP($L125,EnemySkills!$A$4:$K$304,11,FALSE))
),0)</f>
        <v>#N/A</v>
      </c>
      <c r="X125" s="60" t="e">
        <f ca="1">ROUND(VLOOKUP($L125,EnemySkills!$A$4:$K$304,3,FALSE)
+(
 ($D$4*VLOOKUP($L125,EnemySkills!$A$4:$K$304,4,FALSE))
+($F$4*VLOOKUP($L125,EnemySkills!$A$4:$K$304,5,FALSE))
+($H$4*VLOOKUP($L125,EnemySkills!$A$4:$K$304,6,FALSE))
+($I$4*VLOOKUP($L125,EnemySkills!$A$4:$K$304,7,FALSE))
)-(
 (VLOOKUP(X$30,$A$7:$T$26,16,FALSE)*VLOOKUP($L125,EnemySkills!$A$4:$K$304,8,FALSE))
+(VLOOKUP(X$30,$A$7:$T$26,18,FALSE)*VLOOKUP($L125,EnemySkills!$A$4:$K$304,9,FALSE))
+(VLOOKUP(X$30,$A$7:$T$26,19,FALSE)*VLOOKUP($L125,EnemySkills!$A$4:$K$304,10,FALSE))
+(VLOOKUP(X$30,$A$7:$T$26,20,FALSE)*VLOOKUP($L125,EnemySkills!$A$4:$K$304,11,FALSE))
),0)</f>
        <v>#N/A</v>
      </c>
      <c r="Y125" s="60" t="e">
        <f ca="1">ROUND(VLOOKUP($L125,EnemySkills!$A$4:$K$304,3,FALSE)
+(
 ($D$4*VLOOKUP($L125,EnemySkills!$A$4:$K$304,4,FALSE))
+($F$4*VLOOKUP($L125,EnemySkills!$A$4:$K$304,5,FALSE))
+($H$4*VLOOKUP($L125,EnemySkills!$A$4:$K$304,6,FALSE))
+($I$4*VLOOKUP($L125,EnemySkills!$A$4:$K$304,7,FALSE))
)-(
 (VLOOKUP(Y$30,$A$7:$T$26,16,FALSE)*VLOOKUP($L125,EnemySkills!$A$4:$K$304,8,FALSE))
+(VLOOKUP(Y$30,$A$7:$T$26,18,FALSE)*VLOOKUP($L125,EnemySkills!$A$4:$K$304,9,FALSE))
+(VLOOKUP(Y$30,$A$7:$T$26,19,FALSE)*VLOOKUP($L125,EnemySkills!$A$4:$K$304,10,FALSE))
+(VLOOKUP(Y$30,$A$7:$T$26,20,FALSE)*VLOOKUP($L125,EnemySkills!$A$4:$K$304,11,FALSE))
),0)</f>
        <v>#N/A</v>
      </c>
      <c r="Z125" s="60" t="e">
        <f ca="1">ROUND(VLOOKUP($L125,EnemySkills!$A$4:$K$304,3,FALSE)
+(
 ($D$4*VLOOKUP($L125,EnemySkills!$A$4:$K$304,4,FALSE))
+($F$4*VLOOKUP($L125,EnemySkills!$A$4:$K$304,5,FALSE))
+($H$4*VLOOKUP($L125,EnemySkills!$A$4:$K$304,6,FALSE))
+($I$4*VLOOKUP($L125,EnemySkills!$A$4:$K$304,7,FALSE))
)-(
 (VLOOKUP(Z$30,$A$7:$T$26,16,FALSE)*VLOOKUP($L125,EnemySkills!$A$4:$K$304,8,FALSE))
+(VLOOKUP(Z$30,$A$7:$T$26,18,FALSE)*VLOOKUP($L125,EnemySkills!$A$4:$K$304,9,FALSE))
+(VLOOKUP(Z$30,$A$7:$T$26,19,FALSE)*VLOOKUP($L125,EnemySkills!$A$4:$K$304,10,FALSE))
+(VLOOKUP(Z$30,$A$7:$T$26,20,FALSE)*VLOOKUP($L125,EnemySkills!$A$4:$K$304,11,FALSE))
),0)</f>
        <v>#N/A</v>
      </c>
      <c r="AA125" s="60" t="e">
        <f ca="1">ROUND(VLOOKUP($L125,EnemySkills!$A$4:$K$304,3,FALSE)
+(
 ($D$4*VLOOKUP($L125,EnemySkills!$A$4:$K$304,4,FALSE))
+($F$4*VLOOKUP($L125,EnemySkills!$A$4:$K$304,5,FALSE))
+($H$4*VLOOKUP($L125,EnemySkills!$A$4:$K$304,6,FALSE))
+($I$4*VLOOKUP($L125,EnemySkills!$A$4:$K$304,7,FALSE))
)-(
 (VLOOKUP(AA$30,$A$7:$T$26,16,FALSE)*VLOOKUP($L125,EnemySkills!$A$4:$K$304,8,FALSE))
+(VLOOKUP(AA$30,$A$7:$T$26,18,FALSE)*VLOOKUP($L125,EnemySkills!$A$4:$K$304,9,FALSE))
+(VLOOKUP(AA$30,$A$7:$T$26,19,FALSE)*VLOOKUP($L125,EnemySkills!$A$4:$K$304,10,FALSE))
+(VLOOKUP(AA$30,$A$7:$T$26,20,FALSE)*VLOOKUP($L125,EnemySkills!$A$4:$K$304,11,FALSE))
),0)</f>
        <v>#N/A</v>
      </c>
      <c r="AB125" s="60" t="e">
        <f ca="1">ROUND(VLOOKUP($L125,EnemySkills!$A$4:$K$304,3,FALSE)
+(
 ($D$4*VLOOKUP($L125,EnemySkills!$A$4:$K$304,4,FALSE))
+($F$4*VLOOKUP($L125,EnemySkills!$A$4:$K$304,5,FALSE))
+($H$4*VLOOKUP($L125,EnemySkills!$A$4:$K$304,6,FALSE))
+($I$4*VLOOKUP($L125,EnemySkills!$A$4:$K$304,7,FALSE))
)-(
 (VLOOKUP(AB$30,$A$7:$T$26,16,FALSE)*VLOOKUP($L125,EnemySkills!$A$4:$K$304,8,FALSE))
+(VLOOKUP(AB$30,$A$7:$T$26,18,FALSE)*VLOOKUP($L125,EnemySkills!$A$4:$K$304,9,FALSE))
+(VLOOKUP(AB$30,$A$7:$T$26,19,FALSE)*VLOOKUP($L125,EnemySkills!$A$4:$K$304,10,FALSE))
+(VLOOKUP(AB$30,$A$7:$T$26,20,FALSE)*VLOOKUP($L125,EnemySkills!$A$4:$K$304,11,FALSE))
),0)</f>
        <v>#N/A</v>
      </c>
      <c r="AC125" s="60" t="e">
        <f ca="1">ROUND(VLOOKUP($L125,EnemySkills!$A$4:$K$304,3,FALSE)
+(
 ($D$4*VLOOKUP($L125,EnemySkills!$A$4:$K$304,4,FALSE))
+($F$4*VLOOKUP($L125,EnemySkills!$A$4:$K$304,5,FALSE))
+($H$4*VLOOKUP($L125,EnemySkills!$A$4:$K$304,6,FALSE))
+($I$4*VLOOKUP($L125,EnemySkills!$A$4:$K$304,7,FALSE))
)-(
 (VLOOKUP(AC$30,$A$7:$T$26,16,FALSE)*VLOOKUP($L125,EnemySkills!$A$4:$K$304,8,FALSE))
+(VLOOKUP(AC$30,$A$7:$T$26,18,FALSE)*VLOOKUP($L125,EnemySkills!$A$4:$K$304,9,FALSE))
+(VLOOKUP(AC$30,$A$7:$T$26,19,FALSE)*VLOOKUP($L125,EnemySkills!$A$4:$K$304,10,FALSE))
+(VLOOKUP(AC$30,$A$7:$T$26,20,FALSE)*VLOOKUP($L125,EnemySkills!$A$4:$K$304,11,FALSE))
),0)</f>
        <v>#N/A</v>
      </c>
      <c r="AD125" s="60" t="e">
        <f ca="1">ROUND(VLOOKUP($L125,EnemySkills!$A$4:$K$304,3,FALSE)
+(
 ($D$4*VLOOKUP($L125,EnemySkills!$A$4:$K$304,4,FALSE))
+($F$4*VLOOKUP($L125,EnemySkills!$A$4:$K$304,5,FALSE))
+($H$4*VLOOKUP($L125,EnemySkills!$A$4:$K$304,6,FALSE))
+($I$4*VLOOKUP($L125,EnemySkills!$A$4:$K$304,7,FALSE))
)-(
 (VLOOKUP(AD$30,$A$7:$T$26,16,FALSE)*VLOOKUP($L125,EnemySkills!$A$4:$K$304,8,FALSE))
+(VLOOKUP(AD$30,$A$7:$T$26,18,FALSE)*VLOOKUP($L125,EnemySkills!$A$4:$K$304,9,FALSE))
+(VLOOKUP(AD$30,$A$7:$T$26,19,FALSE)*VLOOKUP($L125,EnemySkills!$A$4:$K$304,10,FALSE))
+(VLOOKUP(AD$30,$A$7:$T$26,20,FALSE)*VLOOKUP($L125,EnemySkills!$A$4:$K$304,11,FALSE))
),0)</f>
        <v>#N/A</v>
      </c>
      <c r="AE125" s="60" t="e">
        <f ca="1">ROUND(VLOOKUP($L125,EnemySkills!$A$4:$K$304,3,FALSE)
+(
 ($D$4*VLOOKUP($L125,EnemySkills!$A$4:$K$304,4,FALSE))
+($F$4*VLOOKUP($L125,EnemySkills!$A$4:$K$304,5,FALSE))
+($H$4*VLOOKUP($L125,EnemySkills!$A$4:$K$304,6,FALSE))
+($I$4*VLOOKUP($L125,EnemySkills!$A$4:$K$304,7,FALSE))
)-(
 (VLOOKUP(AE$30,$A$7:$T$26,16,FALSE)*VLOOKUP($L125,EnemySkills!$A$4:$K$304,8,FALSE))
+(VLOOKUP(AE$30,$A$7:$T$26,18,FALSE)*VLOOKUP($L125,EnemySkills!$A$4:$K$304,9,FALSE))
+(VLOOKUP(AE$30,$A$7:$T$26,19,FALSE)*VLOOKUP($L125,EnemySkills!$A$4:$K$304,10,FALSE))
+(VLOOKUP(AE$30,$A$7:$T$26,20,FALSE)*VLOOKUP($L125,EnemySkills!$A$4:$K$304,11,FALSE))
),0)</f>
        <v>#N/A</v>
      </c>
      <c r="AF125" s="60" t="e">
        <f ca="1">ROUND(VLOOKUP($L125,EnemySkills!$A$4:$K$304,3,FALSE)
+(
 ($D$4*VLOOKUP($L125,EnemySkills!$A$4:$K$304,4,FALSE))
+($F$4*VLOOKUP($L125,EnemySkills!$A$4:$K$304,5,FALSE))
+($H$4*VLOOKUP($L125,EnemySkills!$A$4:$K$304,6,FALSE))
+($I$4*VLOOKUP($L125,EnemySkills!$A$4:$K$304,7,FALSE))
)-(
 (VLOOKUP(AF$30,$A$7:$T$26,16,FALSE)*VLOOKUP($L125,EnemySkills!$A$4:$K$304,8,FALSE))
+(VLOOKUP(AF$30,$A$7:$T$26,18,FALSE)*VLOOKUP($L125,EnemySkills!$A$4:$K$304,9,FALSE))
+(VLOOKUP(AF$30,$A$7:$T$26,19,FALSE)*VLOOKUP($L125,EnemySkills!$A$4:$K$304,10,FALSE))
+(VLOOKUP(AF$30,$A$7:$T$26,20,FALSE)*VLOOKUP($L125,EnemySkills!$A$4:$K$304,11,FALSE))
),0)</f>
        <v>#N/A</v>
      </c>
    </row>
    <row r="126" spans="1:32" x14ac:dyDescent="0.25">
      <c r="A126" s="45">
        <f>Skills!A99</f>
        <v>0</v>
      </c>
      <c r="B126" s="75" t="e">
        <f>VLOOKUP($A126,Skills!$A$4:$C$304,2,FALSE)</f>
        <v>#N/A</v>
      </c>
      <c r="C126" s="75"/>
      <c r="D126" s="59" t="e">
        <f>ROUND(VLOOKUP(A126,Skills!A99:K399,3,FALSE)
+((VLOOKUP(B126,$A$7:$T$26,15,FALSE)*VLOOKUP(A126,Skills!$A$4:$K$304,4,FALSE))
+(VLOOKUP(B126,$A$7:$T$26,17,FALSE)*VLOOKUP(A126,Skills!$A$4:$K$304,5,FALSE))
+(VLOOKUP(B126,$A$7:$T$26,19,FALSE)*VLOOKUP(A126,Skills!$A$4:$K$304,6,FALSE))
+(VLOOKUP(B126,$A$7:$T121,20,FALSE)*VLOOKUP(A126,Skills!$A$4:$K$304,7,FALSE)))
-(($E$4*VLOOKUP(A126,Skills!$A$4:$K$304,8,FALSE))
+($F$4*VLOOKUP(A126,Skills!$A$4:$K$304,9,FALSE))
+($H$4*VLOOKUP(A126,Skills!$A$4:$K$304,10,FALSE))
+($I$4*VLOOKUP(A126,Skills!$A$4:$K$304,11,FALSE))),0)</f>
        <v>#N/A</v>
      </c>
      <c r="E126" s="60" t="e">
        <f t="shared" si="9"/>
        <v>#N/A</v>
      </c>
      <c r="F126" s="59" t="e">
        <f>ROUND(VLOOKUP(A126,Skills!A99:K399,3,FALSE)
+(((VLOOKUP(B126,$A$7:$T$26,15,FALSE)*1.2)*VLOOKUP(A126,Skills!$A$4:$K$304,4,FALSE))
+((VLOOKUP(B126,$A$7:$T$26,17,FALSE)*1.2)*VLOOKUP(A126,Skills!$A$4:$K$304,5,FALSE))
+(VLOOKUP(B126,$A$7:$T$26,19,FALSE)*VLOOKUP(A126,Skills!$A$4:$K$304,6,FALSE))
+(VLOOKUP(B126,$A$7:$T121,20,FALSE)*VLOOKUP(A126,Skills!$A$4:$K$304,7,FALSE)))
-(($E$4*VLOOKUP(A126,Skills!$A$4:$K$304,8,FALSE))
+($F$4*VLOOKUP(A126,Skills!$A$4:$K$304,9,FALSE))
+($H$4*VLOOKUP(A126,Skills!$A$4:$K$304,10,FALSE))
+($I$4*VLOOKUP(A126,Skills!$A$4:$K$304,11,FALSE))),0)</f>
        <v>#N/A</v>
      </c>
      <c r="G126" s="60" t="e">
        <f>ROUND(VLOOKUP(A126,Skills!A99:K399,3,FALSE)
+(((VLOOKUP(B126,$A$7:$T$26,15,FALSE)*1.4)*VLOOKUP(A126,Skills!$A$4:$K$304,4,FALSE))
+((VLOOKUP(B126,$A$7:$T$26,17,FALSE)*1.4)*VLOOKUP(A126,Skills!$A$4:$K$304,5,FALSE))
+(VLOOKUP(B126,$A$7:$T$26,19,FALSE)*VLOOKUP(A126,Skills!$A$4:$K$304,6,FALSE))
+(VLOOKUP(B126,$A$7:$T121,20,FALSE)*VLOOKUP(A126,Skills!$A$4:$K$304,7,FALSE)))
-(($E$4*VLOOKUP(A126,Skills!$A$4:$K$304,8,FALSE))
+($F$4*VLOOKUP(A126,Skills!$A$4:$K$304,9,FALSE))
+($H$4*VLOOKUP(A126,Skills!$A$4:$K$304,10,FALSE))
+($I$4*VLOOKUP(A126,Skills!$A$4:$K$304,11,FALSE))),0)</f>
        <v>#N/A</v>
      </c>
      <c r="H126" s="59" t="e">
        <f>ROUND(VLOOKUP(A126,Skills!A99:K399,3,FALSE)
+((VLOOKUP(B126,$A$7:$T$26,15,FALSE)*VLOOKUP(A126,Skills!$A$4:$K$304,4,FALSE))
+(VLOOKUP(B126,$A$7:$T$26,17,FALSE)*VLOOKUP(A126,Skills!$A$4:$K$304,5,FALSE))
+(VLOOKUP(B126,$A$7:$T$26,19,FALSE)*VLOOKUP(A126,Skills!$A$4:$K$304,6,FALSE))
+(VLOOKUP(B126,$A$7:$T121,20,FALSE)*VLOOKUP(A126,Skills!$A$4:$K$304,7,FALSE)))
-((($E$4*1.2)*VLOOKUP(A126,Skills!$A$4:$K$304,8,FALSE))
+(($F$4*1.2)*VLOOKUP(A126,Skills!$A$4:$K$304,9,FALSE))
+($H$4*VLOOKUP(A126,Skills!$A$4:$K$304,10,FALSE))
+($I$4*VLOOKUP(A126,Skills!$A$4:$K$304,11,FALSE))),0)</f>
        <v>#N/A</v>
      </c>
      <c r="I126" s="61" t="e">
        <f>ROUND(VLOOKUP(A126,Skills!A99:K399,3,FALSE)
+((VLOOKUP(B126,$A$7:$T$26,15,FALSE)*VLOOKUP(A126,Skills!$A$4:$K$304,4,FALSE))
+(VLOOKUP(B126,$A$7:$T$26,17,FALSE)*VLOOKUP(A126,Skills!$A$4:$K$304,5,FALSE))
+(VLOOKUP(B126,$A$7:$T$26,19,FALSE)*VLOOKUP(A126,Skills!$A$4:$K$304,6,FALSE))
+(VLOOKUP(B126,$A$7:$T121,20,FALSE)*VLOOKUP(A126,Skills!$A$4:$K$304,7,FALSE)))
-((($E$4*1.4)*VLOOKUP(A126,Skills!$A$4:$K$304,8,FALSE))
+(($F$4*1.4)*VLOOKUP(A126,Skills!$A$4:$K$304,9,FALSE))
+($H$4*VLOOKUP(A126,Skills!$A$4:$K$304,10,FALSE))
+($I$4*VLOOKUP(A126,Skills!$A$4:$K$304,11,FALSE))),0)</f>
        <v>#N/A</v>
      </c>
      <c r="K126" s="68"/>
      <c r="L126" s="45">
        <f>EnemySkills!A99</f>
        <v>0</v>
      </c>
      <c r="M126" s="60" t="e">
        <f ca="1">ROUND(VLOOKUP($L126,EnemySkills!$A$4:$K$304,3,FALSE)
+(
 ($D$4*VLOOKUP($L126,EnemySkills!$A$4:$K$304,4,FALSE))
+($F$4*VLOOKUP($L126,EnemySkills!$A$4:$K$304,5,FALSE))
+($H$4*VLOOKUP($L126,EnemySkills!$A$4:$K$304,6,FALSE))
+($I$4*VLOOKUP($L126,EnemySkills!$A$4:$K$304,7,FALSE))
)-(
 (VLOOKUP(M$30,$A$7:$T$26,16,FALSE)*VLOOKUP($L126,EnemySkills!$A$4:$K$304,8,FALSE))
+(VLOOKUP(M$30,$A$7:$T$26,18,FALSE)*VLOOKUP($L126,EnemySkills!$A$4:$K$304,9,FALSE))
+(VLOOKUP(M$30,$A$7:$T$26,19,FALSE)*VLOOKUP($L126,EnemySkills!$A$4:$K$304,10,FALSE))
+(VLOOKUP(M$30,$A$7:$T$26,20,FALSE)*VLOOKUP($L126,EnemySkills!$A$4:$K$304,11,FALSE))
),0)</f>
        <v>#N/A</v>
      </c>
      <c r="N126" s="60" t="e">
        <f ca="1">ROUND(VLOOKUP($L126,EnemySkills!$A$4:$K$304,3,FALSE)
+(
 ($D$4*VLOOKUP($L126,EnemySkills!$A$4:$K$304,4,FALSE))
+($F$4*VLOOKUP($L126,EnemySkills!$A$4:$K$304,5,FALSE))
+($H$4*VLOOKUP($L126,EnemySkills!$A$4:$K$304,6,FALSE))
+($I$4*VLOOKUP($L126,EnemySkills!$A$4:$K$304,7,FALSE))
)-(
 (VLOOKUP(N$30,$A$7:$T$26,16,FALSE)*VLOOKUP($L126,EnemySkills!$A$4:$K$304,8,FALSE))
+(VLOOKUP(N$30,$A$7:$T$26,18,FALSE)*VLOOKUP($L126,EnemySkills!$A$4:$K$304,9,FALSE))
+(VLOOKUP(N$30,$A$7:$T$26,19,FALSE)*VLOOKUP($L126,EnemySkills!$A$4:$K$304,10,FALSE))
+(VLOOKUP(N$30,$A$7:$T$26,20,FALSE)*VLOOKUP($L126,EnemySkills!$A$4:$K$304,11,FALSE))
),0)</f>
        <v>#N/A</v>
      </c>
      <c r="O126" s="60" t="e">
        <f ca="1">ROUND(VLOOKUP($L126,EnemySkills!$A$4:$K$304,3,FALSE)
+(
 ($D$4*VLOOKUP($L126,EnemySkills!$A$4:$K$304,4,FALSE))
+($F$4*VLOOKUP($L126,EnemySkills!$A$4:$K$304,5,FALSE))
+($H$4*VLOOKUP($L126,EnemySkills!$A$4:$K$304,6,FALSE))
+($I$4*VLOOKUP($L126,EnemySkills!$A$4:$K$304,7,FALSE))
)-(
 (VLOOKUP(O$30,$A$7:$T$26,16,FALSE)*VLOOKUP($L126,EnemySkills!$A$4:$K$304,8,FALSE))
+(VLOOKUP(O$30,$A$7:$T$26,18,FALSE)*VLOOKUP($L126,EnemySkills!$A$4:$K$304,9,FALSE))
+(VLOOKUP(O$30,$A$7:$T$26,19,FALSE)*VLOOKUP($L126,EnemySkills!$A$4:$K$304,10,FALSE))
+(VLOOKUP(O$30,$A$7:$T$26,20,FALSE)*VLOOKUP($L126,EnemySkills!$A$4:$K$304,11,FALSE))
),0)</f>
        <v>#N/A</v>
      </c>
      <c r="P126" s="60" t="e">
        <f ca="1">ROUND(VLOOKUP($L126,EnemySkills!$A$4:$K$304,3,FALSE)
+(
 ($D$4*VLOOKUP($L126,EnemySkills!$A$4:$K$304,4,FALSE))
+($F$4*VLOOKUP($L126,EnemySkills!$A$4:$K$304,5,FALSE))
+($H$4*VLOOKUP($L126,EnemySkills!$A$4:$K$304,6,FALSE))
+($I$4*VLOOKUP($L126,EnemySkills!$A$4:$K$304,7,FALSE))
)-(
 (VLOOKUP(P$30,$A$7:$T$26,16,FALSE)*VLOOKUP($L126,EnemySkills!$A$4:$K$304,8,FALSE))
+(VLOOKUP(P$30,$A$7:$T$26,18,FALSE)*VLOOKUP($L126,EnemySkills!$A$4:$K$304,9,FALSE))
+(VLOOKUP(P$30,$A$7:$T$26,19,FALSE)*VLOOKUP($L126,EnemySkills!$A$4:$K$304,10,FALSE))
+(VLOOKUP(P$30,$A$7:$T$26,20,FALSE)*VLOOKUP($L126,EnemySkills!$A$4:$K$304,11,FALSE))
),0)</f>
        <v>#N/A</v>
      </c>
      <c r="Q126" s="60" t="e">
        <f ca="1">ROUND(VLOOKUP($L126,EnemySkills!$A$4:$K$304,3,FALSE)
+(
 ($D$4*VLOOKUP($L126,EnemySkills!$A$4:$K$304,4,FALSE))
+($F$4*VLOOKUP($L126,EnemySkills!$A$4:$K$304,5,FALSE))
+($H$4*VLOOKUP($L126,EnemySkills!$A$4:$K$304,6,FALSE))
+($I$4*VLOOKUP($L126,EnemySkills!$A$4:$K$304,7,FALSE))
)-(
 (VLOOKUP(Q$30,$A$7:$T$26,16,FALSE)*VLOOKUP($L126,EnemySkills!$A$4:$K$304,8,FALSE))
+(VLOOKUP(Q$30,$A$7:$T$26,18,FALSE)*VLOOKUP($L126,EnemySkills!$A$4:$K$304,9,FALSE))
+(VLOOKUP(Q$30,$A$7:$T$26,19,FALSE)*VLOOKUP($L126,EnemySkills!$A$4:$K$304,10,FALSE))
+(VLOOKUP(Q$30,$A$7:$T$26,20,FALSE)*VLOOKUP($L126,EnemySkills!$A$4:$K$304,11,FALSE))
),0)</f>
        <v>#N/A</v>
      </c>
      <c r="R126" s="60" t="e">
        <f ca="1">ROUND(VLOOKUP($L126,EnemySkills!$A$4:$K$304,3,FALSE)
+(
 ($D$4*VLOOKUP($L126,EnemySkills!$A$4:$K$304,4,FALSE))
+($F$4*VLOOKUP($L126,EnemySkills!$A$4:$K$304,5,FALSE))
+($H$4*VLOOKUP($L126,EnemySkills!$A$4:$K$304,6,FALSE))
+($I$4*VLOOKUP($L126,EnemySkills!$A$4:$K$304,7,FALSE))
)-(
 (VLOOKUP(R$30,$A$7:$T$26,16,FALSE)*VLOOKUP($L126,EnemySkills!$A$4:$K$304,8,FALSE))
+(VLOOKUP(R$30,$A$7:$T$26,18,FALSE)*VLOOKUP($L126,EnemySkills!$A$4:$K$304,9,FALSE))
+(VLOOKUP(R$30,$A$7:$T$26,19,FALSE)*VLOOKUP($L126,EnemySkills!$A$4:$K$304,10,FALSE))
+(VLOOKUP(R$30,$A$7:$T$26,20,FALSE)*VLOOKUP($L126,EnemySkills!$A$4:$K$304,11,FALSE))
),0)</f>
        <v>#N/A</v>
      </c>
      <c r="S126" s="60" t="e">
        <f ca="1">ROUND(VLOOKUP($L126,EnemySkills!$A$4:$K$304,3,FALSE)
+(
 ($D$4*VLOOKUP($L126,EnemySkills!$A$4:$K$304,4,FALSE))
+($F$4*VLOOKUP($L126,EnemySkills!$A$4:$K$304,5,FALSE))
+($H$4*VLOOKUP($L126,EnemySkills!$A$4:$K$304,6,FALSE))
+($I$4*VLOOKUP($L126,EnemySkills!$A$4:$K$304,7,FALSE))
)-(
 (VLOOKUP(S$30,$A$7:$T$26,16,FALSE)*VLOOKUP($L126,EnemySkills!$A$4:$K$304,8,FALSE))
+(VLOOKUP(S$30,$A$7:$T$26,18,FALSE)*VLOOKUP($L126,EnemySkills!$A$4:$K$304,9,FALSE))
+(VLOOKUP(S$30,$A$7:$T$26,19,FALSE)*VLOOKUP($L126,EnemySkills!$A$4:$K$304,10,FALSE))
+(VLOOKUP(S$30,$A$7:$T$26,20,FALSE)*VLOOKUP($L126,EnemySkills!$A$4:$K$304,11,FALSE))
),0)</f>
        <v>#N/A</v>
      </c>
      <c r="T126" s="60" t="e">
        <f ca="1">ROUND(VLOOKUP($L126,EnemySkills!$A$4:$K$304,3,FALSE)
+(
 ($D$4*VLOOKUP($L126,EnemySkills!$A$4:$K$304,4,FALSE))
+($F$4*VLOOKUP($L126,EnemySkills!$A$4:$K$304,5,FALSE))
+($H$4*VLOOKUP($L126,EnemySkills!$A$4:$K$304,6,FALSE))
+($I$4*VLOOKUP($L126,EnemySkills!$A$4:$K$304,7,FALSE))
)-(
 (VLOOKUP(T$30,$A$7:$T$26,16,FALSE)*VLOOKUP($L126,EnemySkills!$A$4:$K$304,8,FALSE))
+(VLOOKUP(T$30,$A$7:$T$26,18,FALSE)*VLOOKUP($L126,EnemySkills!$A$4:$K$304,9,FALSE))
+(VLOOKUP(T$30,$A$7:$T$26,19,FALSE)*VLOOKUP($L126,EnemySkills!$A$4:$K$304,10,FALSE))
+(VLOOKUP(T$30,$A$7:$T$26,20,FALSE)*VLOOKUP($L126,EnemySkills!$A$4:$K$304,11,FALSE))
),0)</f>
        <v>#N/A</v>
      </c>
      <c r="U126" s="60" t="e">
        <f ca="1">ROUND(VLOOKUP($L126,EnemySkills!$A$4:$K$304,3,FALSE)
+(
 ($D$4*VLOOKUP($L126,EnemySkills!$A$4:$K$304,4,FALSE))
+($F$4*VLOOKUP($L126,EnemySkills!$A$4:$K$304,5,FALSE))
+($H$4*VLOOKUP($L126,EnemySkills!$A$4:$K$304,6,FALSE))
+($I$4*VLOOKUP($L126,EnemySkills!$A$4:$K$304,7,FALSE))
)-(
 (VLOOKUP(U$30,$A$7:$T$26,16,FALSE)*VLOOKUP($L126,EnemySkills!$A$4:$K$304,8,FALSE))
+(VLOOKUP(U$30,$A$7:$T$26,18,FALSE)*VLOOKUP($L126,EnemySkills!$A$4:$K$304,9,FALSE))
+(VLOOKUP(U$30,$A$7:$T$26,19,FALSE)*VLOOKUP($L126,EnemySkills!$A$4:$K$304,10,FALSE))
+(VLOOKUP(U$30,$A$7:$T$26,20,FALSE)*VLOOKUP($L126,EnemySkills!$A$4:$K$304,11,FALSE))
),0)</f>
        <v>#N/A</v>
      </c>
      <c r="V126" s="60" t="e">
        <f ca="1">ROUND(VLOOKUP($L126,EnemySkills!$A$4:$K$304,3,FALSE)
+(
 ($D$4*VLOOKUP($L126,EnemySkills!$A$4:$K$304,4,FALSE))
+($F$4*VLOOKUP($L126,EnemySkills!$A$4:$K$304,5,FALSE))
+($H$4*VLOOKUP($L126,EnemySkills!$A$4:$K$304,6,FALSE))
+($I$4*VLOOKUP($L126,EnemySkills!$A$4:$K$304,7,FALSE))
)-(
 (VLOOKUP(V$30,$A$7:$T$26,16,FALSE)*VLOOKUP($L126,EnemySkills!$A$4:$K$304,8,FALSE))
+(VLOOKUP(V$30,$A$7:$T$26,18,FALSE)*VLOOKUP($L126,EnemySkills!$A$4:$K$304,9,FALSE))
+(VLOOKUP(V$30,$A$7:$T$26,19,FALSE)*VLOOKUP($L126,EnemySkills!$A$4:$K$304,10,FALSE))
+(VLOOKUP(V$30,$A$7:$T$26,20,FALSE)*VLOOKUP($L126,EnemySkills!$A$4:$K$304,11,FALSE))
),0)</f>
        <v>#N/A</v>
      </c>
      <c r="W126" s="60" t="e">
        <f ca="1">ROUND(VLOOKUP($L126,EnemySkills!$A$4:$K$304,3,FALSE)
+(
 ($D$4*VLOOKUP($L126,EnemySkills!$A$4:$K$304,4,FALSE))
+($F$4*VLOOKUP($L126,EnemySkills!$A$4:$K$304,5,FALSE))
+($H$4*VLOOKUP($L126,EnemySkills!$A$4:$K$304,6,FALSE))
+($I$4*VLOOKUP($L126,EnemySkills!$A$4:$K$304,7,FALSE))
)-(
 (VLOOKUP(W$30,$A$7:$T$26,16,FALSE)*VLOOKUP($L126,EnemySkills!$A$4:$K$304,8,FALSE))
+(VLOOKUP(W$30,$A$7:$T$26,18,FALSE)*VLOOKUP($L126,EnemySkills!$A$4:$K$304,9,FALSE))
+(VLOOKUP(W$30,$A$7:$T$26,19,FALSE)*VLOOKUP($L126,EnemySkills!$A$4:$K$304,10,FALSE))
+(VLOOKUP(W$30,$A$7:$T$26,20,FALSE)*VLOOKUP($L126,EnemySkills!$A$4:$K$304,11,FALSE))
),0)</f>
        <v>#N/A</v>
      </c>
      <c r="X126" s="60" t="e">
        <f ca="1">ROUND(VLOOKUP($L126,EnemySkills!$A$4:$K$304,3,FALSE)
+(
 ($D$4*VLOOKUP($L126,EnemySkills!$A$4:$K$304,4,FALSE))
+($F$4*VLOOKUP($L126,EnemySkills!$A$4:$K$304,5,FALSE))
+($H$4*VLOOKUP($L126,EnemySkills!$A$4:$K$304,6,FALSE))
+($I$4*VLOOKUP($L126,EnemySkills!$A$4:$K$304,7,FALSE))
)-(
 (VLOOKUP(X$30,$A$7:$T$26,16,FALSE)*VLOOKUP($L126,EnemySkills!$A$4:$K$304,8,FALSE))
+(VLOOKUP(X$30,$A$7:$T$26,18,FALSE)*VLOOKUP($L126,EnemySkills!$A$4:$K$304,9,FALSE))
+(VLOOKUP(X$30,$A$7:$T$26,19,FALSE)*VLOOKUP($L126,EnemySkills!$A$4:$K$304,10,FALSE))
+(VLOOKUP(X$30,$A$7:$T$26,20,FALSE)*VLOOKUP($L126,EnemySkills!$A$4:$K$304,11,FALSE))
),0)</f>
        <v>#N/A</v>
      </c>
      <c r="Y126" s="60" t="e">
        <f ca="1">ROUND(VLOOKUP($L126,EnemySkills!$A$4:$K$304,3,FALSE)
+(
 ($D$4*VLOOKUP($L126,EnemySkills!$A$4:$K$304,4,FALSE))
+($F$4*VLOOKUP($L126,EnemySkills!$A$4:$K$304,5,FALSE))
+($H$4*VLOOKUP($L126,EnemySkills!$A$4:$K$304,6,FALSE))
+($I$4*VLOOKUP($L126,EnemySkills!$A$4:$K$304,7,FALSE))
)-(
 (VLOOKUP(Y$30,$A$7:$T$26,16,FALSE)*VLOOKUP($L126,EnemySkills!$A$4:$K$304,8,FALSE))
+(VLOOKUP(Y$30,$A$7:$T$26,18,FALSE)*VLOOKUP($L126,EnemySkills!$A$4:$K$304,9,FALSE))
+(VLOOKUP(Y$30,$A$7:$T$26,19,FALSE)*VLOOKUP($L126,EnemySkills!$A$4:$K$304,10,FALSE))
+(VLOOKUP(Y$30,$A$7:$T$26,20,FALSE)*VLOOKUP($L126,EnemySkills!$A$4:$K$304,11,FALSE))
),0)</f>
        <v>#N/A</v>
      </c>
      <c r="Z126" s="60" t="e">
        <f ca="1">ROUND(VLOOKUP($L126,EnemySkills!$A$4:$K$304,3,FALSE)
+(
 ($D$4*VLOOKUP($L126,EnemySkills!$A$4:$K$304,4,FALSE))
+($F$4*VLOOKUP($L126,EnemySkills!$A$4:$K$304,5,FALSE))
+($H$4*VLOOKUP($L126,EnemySkills!$A$4:$K$304,6,FALSE))
+($I$4*VLOOKUP($L126,EnemySkills!$A$4:$K$304,7,FALSE))
)-(
 (VLOOKUP(Z$30,$A$7:$T$26,16,FALSE)*VLOOKUP($L126,EnemySkills!$A$4:$K$304,8,FALSE))
+(VLOOKUP(Z$30,$A$7:$T$26,18,FALSE)*VLOOKUP($L126,EnemySkills!$A$4:$K$304,9,FALSE))
+(VLOOKUP(Z$30,$A$7:$T$26,19,FALSE)*VLOOKUP($L126,EnemySkills!$A$4:$K$304,10,FALSE))
+(VLOOKUP(Z$30,$A$7:$T$26,20,FALSE)*VLOOKUP($L126,EnemySkills!$A$4:$K$304,11,FALSE))
),0)</f>
        <v>#N/A</v>
      </c>
      <c r="AA126" s="60" t="e">
        <f ca="1">ROUND(VLOOKUP($L126,EnemySkills!$A$4:$K$304,3,FALSE)
+(
 ($D$4*VLOOKUP($L126,EnemySkills!$A$4:$K$304,4,FALSE))
+($F$4*VLOOKUP($L126,EnemySkills!$A$4:$K$304,5,FALSE))
+($H$4*VLOOKUP($L126,EnemySkills!$A$4:$K$304,6,FALSE))
+($I$4*VLOOKUP($L126,EnemySkills!$A$4:$K$304,7,FALSE))
)-(
 (VLOOKUP(AA$30,$A$7:$T$26,16,FALSE)*VLOOKUP($L126,EnemySkills!$A$4:$K$304,8,FALSE))
+(VLOOKUP(AA$30,$A$7:$T$26,18,FALSE)*VLOOKUP($L126,EnemySkills!$A$4:$K$304,9,FALSE))
+(VLOOKUP(AA$30,$A$7:$T$26,19,FALSE)*VLOOKUP($L126,EnemySkills!$A$4:$K$304,10,FALSE))
+(VLOOKUP(AA$30,$A$7:$T$26,20,FALSE)*VLOOKUP($L126,EnemySkills!$A$4:$K$304,11,FALSE))
),0)</f>
        <v>#N/A</v>
      </c>
      <c r="AB126" s="60" t="e">
        <f ca="1">ROUND(VLOOKUP($L126,EnemySkills!$A$4:$K$304,3,FALSE)
+(
 ($D$4*VLOOKUP($L126,EnemySkills!$A$4:$K$304,4,FALSE))
+($F$4*VLOOKUP($L126,EnemySkills!$A$4:$K$304,5,FALSE))
+($H$4*VLOOKUP($L126,EnemySkills!$A$4:$K$304,6,FALSE))
+($I$4*VLOOKUP($L126,EnemySkills!$A$4:$K$304,7,FALSE))
)-(
 (VLOOKUP(AB$30,$A$7:$T$26,16,FALSE)*VLOOKUP($L126,EnemySkills!$A$4:$K$304,8,FALSE))
+(VLOOKUP(AB$30,$A$7:$T$26,18,FALSE)*VLOOKUP($L126,EnemySkills!$A$4:$K$304,9,FALSE))
+(VLOOKUP(AB$30,$A$7:$T$26,19,FALSE)*VLOOKUP($L126,EnemySkills!$A$4:$K$304,10,FALSE))
+(VLOOKUP(AB$30,$A$7:$T$26,20,FALSE)*VLOOKUP($L126,EnemySkills!$A$4:$K$304,11,FALSE))
),0)</f>
        <v>#N/A</v>
      </c>
      <c r="AC126" s="60" t="e">
        <f ca="1">ROUND(VLOOKUP($L126,EnemySkills!$A$4:$K$304,3,FALSE)
+(
 ($D$4*VLOOKUP($L126,EnemySkills!$A$4:$K$304,4,FALSE))
+($F$4*VLOOKUP($L126,EnemySkills!$A$4:$K$304,5,FALSE))
+($H$4*VLOOKUP($L126,EnemySkills!$A$4:$K$304,6,FALSE))
+($I$4*VLOOKUP($L126,EnemySkills!$A$4:$K$304,7,FALSE))
)-(
 (VLOOKUP(AC$30,$A$7:$T$26,16,FALSE)*VLOOKUP($L126,EnemySkills!$A$4:$K$304,8,FALSE))
+(VLOOKUP(AC$30,$A$7:$T$26,18,FALSE)*VLOOKUP($L126,EnemySkills!$A$4:$K$304,9,FALSE))
+(VLOOKUP(AC$30,$A$7:$T$26,19,FALSE)*VLOOKUP($L126,EnemySkills!$A$4:$K$304,10,FALSE))
+(VLOOKUP(AC$30,$A$7:$T$26,20,FALSE)*VLOOKUP($L126,EnemySkills!$A$4:$K$304,11,FALSE))
),0)</f>
        <v>#N/A</v>
      </c>
      <c r="AD126" s="60" t="e">
        <f ca="1">ROUND(VLOOKUP($L126,EnemySkills!$A$4:$K$304,3,FALSE)
+(
 ($D$4*VLOOKUP($L126,EnemySkills!$A$4:$K$304,4,FALSE))
+($F$4*VLOOKUP($L126,EnemySkills!$A$4:$K$304,5,FALSE))
+($H$4*VLOOKUP($L126,EnemySkills!$A$4:$K$304,6,FALSE))
+($I$4*VLOOKUP($L126,EnemySkills!$A$4:$K$304,7,FALSE))
)-(
 (VLOOKUP(AD$30,$A$7:$T$26,16,FALSE)*VLOOKUP($L126,EnemySkills!$A$4:$K$304,8,FALSE))
+(VLOOKUP(AD$30,$A$7:$T$26,18,FALSE)*VLOOKUP($L126,EnemySkills!$A$4:$K$304,9,FALSE))
+(VLOOKUP(AD$30,$A$7:$T$26,19,FALSE)*VLOOKUP($L126,EnemySkills!$A$4:$K$304,10,FALSE))
+(VLOOKUP(AD$30,$A$7:$T$26,20,FALSE)*VLOOKUP($L126,EnemySkills!$A$4:$K$304,11,FALSE))
),0)</f>
        <v>#N/A</v>
      </c>
      <c r="AE126" s="60" t="e">
        <f ca="1">ROUND(VLOOKUP($L126,EnemySkills!$A$4:$K$304,3,FALSE)
+(
 ($D$4*VLOOKUP($L126,EnemySkills!$A$4:$K$304,4,FALSE))
+($F$4*VLOOKUP($L126,EnemySkills!$A$4:$K$304,5,FALSE))
+($H$4*VLOOKUP($L126,EnemySkills!$A$4:$K$304,6,FALSE))
+($I$4*VLOOKUP($L126,EnemySkills!$A$4:$K$304,7,FALSE))
)-(
 (VLOOKUP(AE$30,$A$7:$T$26,16,FALSE)*VLOOKUP($L126,EnemySkills!$A$4:$K$304,8,FALSE))
+(VLOOKUP(AE$30,$A$7:$T$26,18,FALSE)*VLOOKUP($L126,EnemySkills!$A$4:$K$304,9,FALSE))
+(VLOOKUP(AE$30,$A$7:$T$26,19,FALSE)*VLOOKUP($L126,EnemySkills!$A$4:$K$304,10,FALSE))
+(VLOOKUP(AE$30,$A$7:$T$26,20,FALSE)*VLOOKUP($L126,EnemySkills!$A$4:$K$304,11,FALSE))
),0)</f>
        <v>#N/A</v>
      </c>
      <c r="AF126" s="60" t="e">
        <f ca="1">ROUND(VLOOKUP($L126,EnemySkills!$A$4:$K$304,3,FALSE)
+(
 ($D$4*VLOOKUP($L126,EnemySkills!$A$4:$K$304,4,FALSE))
+($F$4*VLOOKUP($L126,EnemySkills!$A$4:$K$304,5,FALSE))
+($H$4*VLOOKUP($L126,EnemySkills!$A$4:$K$304,6,FALSE))
+($I$4*VLOOKUP($L126,EnemySkills!$A$4:$K$304,7,FALSE))
)-(
 (VLOOKUP(AF$30,$A$7:$T$26,16,FALSE)*VLOOKUP($L126,EnemySkills!$A$4:$K$304,8,FALSE))
+(VLOOKUP(AF$30,$A$7:$T$26,18,FALSE)*VLOOKUP($L126,EnemySkills!$A$4:$K$304,9,FALSE))
+(VLOOKUP(AF$30,$A$7:$T$26,19,FALSE)*VLOOKUP($L126,EnemySkills!$A$4:$K$304,10,FALSE))
+(VLOOKUP(AF$30,$A$7:$T$26,20,FALSE)*VLOOKUP($L126,EnemySkills!$A$4:$K$304,11,FALSE))
),0)</f>
        <v>#N/A</v>
      </c>
    </row>
    <row r="127" spans="1:32" x14ac:dyDescent="0.25">
      <c r="A127" s="45">
        <f>Skills!A100</f>
        <v>0</v>
      </c>
      <c r="B127" s="75" t="e">
        <f>VLOOKUP($A127,Skills!$A$4:$C$304,2,FALSE)</f>
        <v>#N/A</v>
      </c>
      <c r="C127" s="75"/>
      <c r="D127" s="59" t="e">
        <f>ROUND(VLOOKUP(A127,Skills!A100:K400,3,FALSE)
+((VLOOKUP(B127,$A$7:$T$26,15,FALSE)*VLOOKUP(A127,Skills!$A$4:$K$304,4,FALSE))
+(VLOOKUP(B127,$A$7:$T$26,17,FALSE)*VLOOKUP(A127,Skills!$A$4:$K$304,5,FALSE))
+(VLOOKUP(B127,$A$7:$T$26,19,FALSE)*VLOOKUP(A127,Skills!$A$4:$K$304,6,FALSE))
+(VLOOKUP(B127,$A$7:$T122,20,FALSE)*VLOOKUP(A127,Skills!$A$4:$K$304,7,FALSE)))
-(($E$4*VLOOKUP(A127,Skills!$A$4:$K$304,8,FALSE))
+($F$4*VLOOKUP(A127,Skills!$A$4:$K$304,9,FALSE))
+($H$4*VLOOKUP(A127,Skills!$A$4:$K$304,10,FALSE))
+($I$4*VLOOKUP(A127,Skills!$A$4:$K$304,11,FALSE))),0)</f>
        <v>#N/A</v>
      </c>
      <c r="E127" s="60" t="e">
        <f t="shared" si="9"/>
        <v>#N/A</v>
      </c>
      <c r="F127" s="59" t="e">
        <f>ROUND(VLOOKUP(A127,Skills!A100:K400,3,FALSE)
+(((VLOOKUP(B127,$A$7:$T$26,15,FALSE)*1.2)*VLOOKUP(A127,Skills!$A$4:$K$304,4,FALSE))
+((VLOOKUP(B127,$A$7:$T$26,17,FALSE)*1.2)*VLOOKUP(A127,Skills!$A$4:$K$304,5,FALSE))
+(VLOOKUP(B127,$A$7:$T$26,19,FALSE)*VLOOKUP(A127,Skills!$A$4:$K$304,6,FALSE))
+(VLOOKUP(B127,$A$7:$T122,20,FALSE)*VLOOKUP(A127,Skills!$A$4:$K$304,7,FALSE)))
-(($E$4*VLOOKUP(A127,Skills!$A$4:$K$304,8,FALSE))
+($F$4*VLOOKUP(A127,Skills!$A$4:$K$304,9,FALSE))
+($H$4*VLOOKUP(A127,Skills!$A$4:$K$304,10,FALSE))
+($I$4*VLOOKUP(A127,Skills!$A$4:$K$304,11,FALSE))),0)</f>
        <v>#N/A</v>
      </c>
      <c r="G127" s="60" t="e">
        <f>ROUND(VLOOKUP(A127,Skills!A100:K400,3,FALSE)
+(((VLOOKUP(B127,$A$7:$T$26,15,FALSE)*1.4)*VLOOKUP(A127,Skills!$A$4:$K$304,4,FALSE))
+((VLOOKUP(B127,$A$7:$T$26,17,FALSE)*1.4)*VLOOKUP(A127,Skills!$A$4:$K$304,5,FALSE))
+(VLOOKUP(B127,$A$7:$T$26,19,FALSE)*VLOOKUP(A127,Skills!$A$4:$K$304,6,FALSE))
+(VLOOKUP(B127,$A$7:$T122,20,FALSE)*VLOOKUP(A127,Skills!$A$4:$K$304,7,FALSE)))
-(($E$4*VLOOKUP(A127,Skills!$A$4:$K$304,8,FALSE))
+($F$4*VLOOKUP(A127,Skills!$A$4:$K$304,9,FALSE))
+($H$4*VLOOKUP(A127,Skills!$A$4:$K$304,10,FALSE))
+($I$4*VLOOKUP(A127,Skills!$A$4:$K$304,11,FALSE))),0)</f>
        <v>#N/A</v>
      </c>
      <c r="H127" s="59" t="e">
        <f>ROUND(VLOOKUP(A127,Skills!A100:K400,3,FALSE)
+((VLOOKUP(B127,$A$7:$T$26,15,FALSE)*VLOOKUP(A127,Skills!$A$4:$K$304,4,FALSE))
+(VLOOKUP(B127,$A$7:$T$26,17,FALSE)*VLOOKUP(A127,Skills!$A$4:$K$304,5,FALSE))
+(VLOOKUP(B127,$A$7:$T$26,19,FALSE)*VLOOKUP(A127,Skills!$A$4:$K$304,6,FALSE))
+(VLOOKUP(B127,$A$7:$T122,20,FALSE)*VLOOKUP(A127,Skills!$A$4:$K$304,7,FALSE)))
-((($E$4*1.2)*VLOOKUP(A127,Skills!$A$4:$K$304,8,FALSE))
+(($F$4*1.2)*VLOOKUP(A127,Skills!$A$4:$K$304,9,FALSE))
+($H$4*VLOOKUP(A127,Skills!$A$4:$K$304,10,FALSE))
+($I$4*VLOOKUP(A127,Skills!$A$4:$K$304,11,FALSE))),0)</f>
        <v>#N/A</v>
      </c>
      <c r="I127" s="61" t="e">
        <f>ROUND(VLOOKUP(A127,Skills!A100:K400,3,FALSE)
+((VLOOKUP(B127,$A$7:$T$26,15,FALSE)*VLOOKUP(A127,Skills!$A$4:$K$304,4,FALSE))
+(VLOOKUP(B127,$A$7:$T$26,17,FALSE)*VLOOKUP(A127,Skills!$A$4:$K$304,5,FALSE))
+(VLOOKUP(B127,$A$7:$T$26,19,FALSE)*VLOOKUP(A127,Skills!$A$4:$K$304,6,FALSE))
+(VLOOKUP(B127,$A$7:$T122,20,FALSE)*VLOOKUP(A127,Skills!$A$4:$K$304,7,FALSE)))
-((($E$4*1.4)*VLOOKUP(A127,Skills!$A$4:$K$304,8,FALSE))
+(($F$4*1.4)*VLOOKUP(A127,Skills!$A$4:$K$304,9,FALSE))
+($H$4*VLOOKUP(A127,Skills!$A$4:$K$304,10,FALSE))
+($I$4*VLOOKUP(A127,Skills!$A$4:$K$304,11,FALSE))),0)</f>
        <v>#N/A</v>
      </c>
      <c r="K127" s="68"/>
      <c r="L127" s="45">
        <f>EnemySkills!A100</f>
        <v>0</v>
      </c>
      <c r="M127" s="60" t="e">
        <f ca="1">ROUND(VLOOKUP($L127,EnemySkills!$A$4:$K$304,3,FALSE)
+(
 ($D$4*VLOOKUP($L127,EnemySkills!$A$4:$K$304,4,FALSE))
+($F$4*VLOOKUP($L127,EnemySkills!$A$4:$K$304,5,FALSE))
+($H$4*VLOOKUP($L127,EnemySkills!$A$4:$K$304,6,FALSE))
+($I$4*VLOOKUP($L127,EnemySkills!$A$4:$K$304,7,FALSE))
)-(
 (VLOOKUP(M$30,$A$7:$T$26,16,FALSE)*VLOOKUP($L127,EnemySkills!$A$4:$K$304,8,FALSE))
+(VLOOKUP(M$30,$A$7:$T$26,18,FALSE)*VLOOKUP($L127,EnemySkills!$A$4:$K$304,9,FALSE))
+(VLOOKUP(M$30,$A$7:$T$26,19,FALSE)*VLOOKUP($L127,EnemySkills!$A$4:$K$304,10,FALSE))
+(VLOOKUP(M$30,$A$7:$T$26,20,FALSE)*VLOOKUP($L127,EnemySkills!$A$4:$K$304,11,FALSE))
),0)</f>
        <v>#N/A</v>
      </c>
      <c r="N127" s="60" t="e">
        <f ca="1">ROUND(VLOOKUP($L127,EnemySkills!$A$4:$K$304,3,FALSE)
+(
 ($D$4*VLOOKUP($L127,EnemySkills!$A$4:$K$304,4,FALSE))
+($F$4*VLOOKUP($L127,EnemySkills!$A$4:$K$304,5,FALSE))
+($H$4*VLOOKUP($L127,EnemySkills!$A$4:$K$304,6,FALSE))
+($I$4*VLOOKUP($L127,EnemySkills!$A$4:$K$304,7,FALSE))
)-(
 (VLOOKUP(N$30,$A$7:$T$26,16,FALSE)*VLOOKUP($L127,EnemySkills!$A$4:$K$304,8,FALSE))
+(VLOOKUP(N$30,$A$7:$T$26,18,FALSE)*VLOOKUP($L127,EnemySkills!$A$4:$K$304,9,FALSE))
+(VLOOKUP(N$30,$A$7:$T$26,19,FALSE)*VLOOKUP($L127,EnemySkills!$A$4:$K$304,10,FALSE))
+(VLOOKUP(N$30,$A$7:$T$26,20,FALSE)*VLOOKUP($L127,EnemySkills!$A$4:$K$304,11,FALSE))
),0)</f>
        <v>#N/A</v>
      </c>
      <c r="O127" s="60" t="e">
        <f ca="1">ROUND(VLOOKUP($L127,EnemySkills!$A$4:$K$304,3,FALSE)
+(
 ($D$4*VLOOKUP($L127,EnemySkills!$A$4:$K$304,4,FALSE))
+($F$4*VLOOKUP($L127,EnemySkills!$A$4:$K$304,5,FALSE))
+($H$4*VLOOKUP($L127,EnemySkills!$A$4:$K$304,6,FALSE))
+($I$4*VLOOKUP($L127,EnemySkills!$A$4:$K$304,7,FALSE))
)-(
 (VLOOKUP(O$30,$A$7:$T$26,16,FALSE)*VLOOKUP($L127,EnemySkills!$A$4:$K$304,8,FALSE))
+(VLOOKUP(O$30,$A$7:$T$26,18,FALSE)*VLOOKUP($L127,EnemySkills!$A$4:$K$304,9,FALSE))
+(VLOOKUP(O$30,$A$7:$T$26,19,FALSE)*VLOOKUP($L127,EnemySkills!$A$4:$K$304,10,FALSE))
+(VLOOKUP(O$30,$A$7:$T$26,20,FALSE)*VLOOKUP($L127,EnemySkills!$A$4:$K$304,11,FALSE))
),0)</f>
        <v>#N/A</v>
      </c>
      <c r="P127" s="60" t="e">
        <f ca="1">ROUND(VLOOKUP($L127,EnemySkills!$A$4:$K$304,3,FALSE)
+(
 ($D$4*VLOOKUP($L127,EnemySkills!$A$4:$K$304,4,FALSE))
+($F$4*VLOOKUP($L127,EnemySkills!$A$4:$K$304,5,FALSE))
+($H$4*VLOOKUP($L127,EnemySkills!$A$4:$K$304,6,FALSE))
+($I$4*VLOOKUP($L127,EnemySkills!$A$4:$K$304,7,FALSE))
)-(
 (VLOOKUP(P$30,$A$7:$T$26,16,FALSE)*VLOOKUP($L127,EnemySkills!$A$4:$K$304,8,FALSE))
+(VLOOKUP(P$30,$A$7:$T$26,18,FALSE)*VLOOKUP($L127,EnemySkills!$A$4:$K$304,9,FALSE))
+(VLOOKUP(P$30,$A$7:$T$26,19,FALSE)*VLOOKUP($L127,EnemySkills!$A$4:$K$304,10,FALSE))
+(VLOOKUP(P$30,$A$7:$T$26,20,FALSE)*VLOOKUP($L127,EnemySkills!$A$4:$K$304,11,FALSE))
),0)</f>
        <v>#N/A</v>
      </c>
      <c r="Q127" s="60" t="e">
        <f ca="1">ROUND(VLOOKUP($L127,EnemySkills!$A$4:$K$304,3,FALSE)
+(
 ($D$4*VLOOKUP($L127,EnemySkills!$A$4:$K$304,4,FALSE))
+($F$4*VLOOKUP($L127,EnemySkills!$A$4:$K$304,5,FALSE))
+($H$4*VLOOKUP($L127,EnemySkills!$A$4:$K$304,6,FALSE))
+($I$4*VLOOKUP($L127,EnemySkills!$A$4:$K$304,7,FALSE))
)-(
 (VLOOKUP(Q$30,$A$7:$T$26,16,FALSE)*VLOOKUP($L127,EnemySkills!$A$4:$K$304,8,FALSE))
+(VLOOKUP(Q$30,$A$7:$T$26,18,FALSE)*VLOOKUP($L127,EnemySkills!$A$4:$K$304,9,FALSE))
+(VLOOKUP(Q$30,$A$7:$T$26,19,FALSE)*VLOOKUP($L127,EnemySkills!$A$4:$K$304,10,FALSE))
+(VLOOKUP(Q$30,$A$7:$T$26,20,FALSE)*VLOOKUP($L127,EnemySkills!$A$4:$K$304,11,FALSE))
),0)</f>
        <v>#N/A</v>
      </c>
      <c r="R127" s="60" t="e">
        <f ca="1">ROUND(VLOOKUP($L127,EnemySkills!$A$4:$K$304,3,FALSE)
+(
 ($D$4*VLOOKUP($L127,EnemySkills!$A$4:$K$304,4,FALSE))
+($F$4*VLOOKUP($L127,EnemySkills!$A$4:$K$304,5,FALSE))
+($H$4*VLOOKUP($L127,EnemySkills!$A$4:$K$304,6,FALSE))
+($I$4*VLOOKUP($L127,EnemySkills!$A$4:$K$304,7,FALSE))
)-(
 (VLOOKUP(R$30,$A$7:$T$26,16,FALSE)*VLOOKUP($L127,EnemySkills!$A$4:$K$304,8,FALSE))
+(VLOOKUP(R$30,$A$7:$T$26,18,FALSE)*VLOOKUP($L127,EnemySkills!$A$4:$K$304,9,FALSE))
+(VLOOKUP(R$30,$A$7:$T$26,19,FALSE)*VLOOKUP($L127,EnemySkills!$A$4:$K$304,10,FALSE))
+(VLOOKUP(R$30,$A$7:$T$26,20,FALSE)*VLOOKUP($L127,EnemySkills!$A$4:$K$304,11,FALSE))
),0)</f>
        <v>#N/A</v>
      </c>
      <c r="S127" s="60" t="e">
        <f ca="1">ROUND(VLOOKUP($L127,EnemySkills!$A$4:$K$304,3,FALSE)
+(
 ($D$4*VLOOKUP($L127,EnemySkills!$A$4:$K$304,4,FALSE))
+($F$4*VLOOKUP($L127,EnemySkills!$A$4:$K$304,5,FALSE))
+($H$4*VLOOKUP($L127,EnemySkills!$A$4:$K$304,6,FALSE))
+($I$4*VLOOKUP($L127,EnemySkills!$A$4:$K$304,7,FALSE))
)-(
 (VLOOKUP(S$30,$A$7:$T$26,16,FALSE)*VLOOKUP($L127,EnemySkills!$A$4:$K$304,8,FALSE))
+(VLOOKUP(S$30,$A$7:$T$26,18,FALSE)*VLOOKUP($L127,EnemySkills!$A$4:$K$304,9,FALSE))
+(VLOOKUP(S$30,$A$7:$T$26,19,FALSE)*VLOOKUP($L127,EnemySkills!$A$4:$K$304,10,FALSE))
+(VLOOKUP(S$30,$A$7:$T$26,20,FALSE)*VLOOKUP($L127,EnemySkills!$A$4:$K$304,11,FALSE))
),0)</f>
        <v>#N/A</v>
      </c>
      <c r="T127" s="60" t="e">
        <f ca="1">ROUND(VLOOKUP($L127,EnemySkills!$A$4:$K$304,3,FALSE)
+(
 ($D$4*VLOOKUP($L127,EnemySkills!$A$4:$K$304,4,FALSE))
+($F$4*VLOOKUP($L127,EnemySkills!$A$4:$K$304,5,FALSE))
+($H$4*VLOOKUP($L127,EnemySkills!$A$4:$K$304,6,FALSE))
+($I$4*VLOOKUP($L127,EnemySkills!$A$4:$K$304,7,FALSE))
)-(
 (VLOOKUP(T$30,$A$7:$T$26,16,FALSE)*VLOOKUP($L127,EnemySkills!$A$4:$K$304,8,FALSE))
+(VLOOKUP(T$30,$A$7:$T$26,18,FALSE)*VLOOKUP($L127,EnemySkills!$A$4:$K$304,9,FALSE))
+(VLOOKUP(T$30,$A$7:$T$26,19,FALSE)*VLOOKUP($L127,EnemySkills!$A$4:$K$304,10,FALSE))
+(VLOOKUP(T$30,$A$7:$T$26,20,FALSE)*VLOOKUP($L127,EnemySkills!$A$4:$K$304,11,FALSE))
),0)</f>
        <v>#N/A</v>
      </c>
      <c r="U127" s="60" t="e">
        <f ca="1">ROUND(VLOOKUP($L127,EnemySkills!$A$4:$K$304,3,FALSE)
+(
 ($D$4*VLOOKUP($L127,EnemySkills!$A$4:$K$304,4,FALSE))
+($F$4*VLOOKUP($L127,EnemySkills!$A$4:$K$304,5,FALSE))
+($H$4*VLOOKUP($L127,EnemySkills!$A$4:$K$304,6,FALSE))
+($I$4*VLOOKUP($L127,EnemySkills!$A$4:$K$304,7,FALSE))
)-(
 (VLOOKUP(U$30,$A$7:$T$26,16,FALSE)*VLOOKUP($L127,EnemySkills!$A$4:$K$304,8,FALSE))
+(VLOOKUP(U$30,$A$7:$T$26,18,FALSE)*VLOOKUP($L127,EnemySkills!$A$4:$K$304,9,FALSE))
+(VLOOKUP(U$30,$A$7:$T$26,19,FALSE)*VLOOKUP($L127,EnemySkills!$A$4:$K$304,10,FALSE))
+(VLOOKUP(U$30,$A$7:$T$26,20,FALSE)*VLOOKUP($L127,EnemySkills!$A$4:$K$304,11,FALSE))
),0)</f>
        <v>#N/A</v>
      </c>
      <c r="V127" s="60" t="e">
        <f ca="1">ROUND(VLOOKUP($L127,EnemySkills!$A$4:$K$304,3,FALSE)
+(
 ($D$4*VLOOKUP($L127,EnemySkills!$A$4:$K$304,4,FALSE))
+($F$4*VLOOKUP($L127,EnemySkills!$A$4:$K$304,5,FALSE))
+($H$4*VLOOKUP($L127,EnemySkills!$A$4:$K$304,6,FALSE))
+($I$4*VLOOKUP($L127,EnemySkills!$A$4:$K$304,7,FALSE))
)-(
 (VLOOKUP(V$30,$A$7:$T$26,16,FALSE)*VLOOKUP($L127,EnemySkills!$A$4:$K$304,8,FALSE))
+(VLOOKUP(V$30,$A$7:$T$26,18,FALSE)*VLOOKUP($L127,EnemySkills!$A$4:$K$304,9,FALSE))
+(VLOOKUP(V$30,$A$7:$T$26,19,FALSE)*VLOOKUP($L127,EnemySkills!$A$4:$K$304,10,FALSE))
+(VLOOKUP(V$30,$A$7:$T$26,20,FALSE)*VLOOKUP($L127,EnemySkills!$A$4:$K$304,11,FALSE))
),0)</f>
        <v>#N/A</v>
      </c>
      <c r="W127" s="60" t="e">
        <f ca="1">ROUND(VLOOKUP($L127,EnemySkills!$A$4:$K$304,3,FALSE)
+(
 ($D$4*VLOOKUP($L127,EnemySkills!$A$4:$K$304,4,FALSE))
+($F$4*VLOOKUP($L127,EnemySkills!$A$4:$K$304,5,FALSE))
+($H$4*VLOOKUP($L127,EnemySkills!$A$4:$K$304,6,FALSE))
+($I$4*VLOOKUP($L127,EnemySkills!$A$4:$K$304,7,FALSE))
)-(
 (VLOOKUP(W$30,$A$7:$T$26,16,FALSE)*VLOOKUP($L127,EnemySkills!$A$4:$K$304,8,FALSE))
+(VLOOKUP(W$30,$A$7:$T$26,18,FALSE)*VLOOKUP($L127,EnemySkills!$A$4:$K$304,9,FALSE))
+(VLOOKUP(W$30,$A$7:$T$26,19,FALSE)*VLOOKUP($L127,EnemySkills!$A$4:$K$304,10,FALSE))
+(VLOOKUP(W$30,$A$7:$T$26,20,FALSE)*VLOOKUP($L127,EnemySkills!$A$4:$K$304,11,FALSE))
),0)</f>
        <v>#N/A</v>
      </c>
      <c r="X127" s="60" t="e">
        <f ca="1">ROUND(VLOOKUP($L127,EnemySkills!$A$4:$K$304,3,FALSE)
+(
 ($D$4*VLOOKUP($L127,EnemySkills!$A$4:$K$304,4,FALSE))
+($F$4*VLOOKUP($L127,EnemySkills!$A$4:$K$304,5,FALSE))
+($H$4*VLOOKUP($L127,EnemySkills!$A$4:$K$304,6,FALSE))
+($I$4*VLOOKUP($L127,EnemySkills!$A$4:$K$304,7,FALSE))
)-(
 (VLOOKUP(X$30,$A$7:$T$26,16,FALSE)*VLOOKUP($L127,EnemySkills!$A$4:$K$304,8,FALSE))
+(VLOOKUP(X$30,$A$7:$T$26,18,FALSE)*VLOOKUP($L127,EnemySkills!$A$4:$K$304,9,FALSE))
+(VLOOKUP(X$30,$A$7:$T$26,19,FALSE)*VLOOKUP($L127,EnemySkills!$A$4:$K$304,10,FALSE))
+(VLOOKUP(X$30,$A$7:$T$26,20,FALSE)*VLOOKUP($L127,EnemySkills!$A$4:$K$304,11,FALSE))
),0)</f>
        <v>#N/A</v>
      </c>
      <c r="Y127" s="60" t="e">
        <f ca="1">ROUND(VLOOKUP($L127,EnemySkills!$A$4:$K$304,3,FALSE)
+(
 ($D$4*VLOOKUP($L127,EnemySkills!$A$4:$K$304,4,FALSE))
+($F$4*VLOOKUP($L127,EnemySkills!$A$4:$K$304,5,FALSE))
+($H$4*VLOOKUP($L127,EnemySkills!$A$4:$K$304,6,FALSE))
+($I$4*VLOOKUP($L127,EnemySkills!$A$4:$K$304,7,FALSE))
)-(
 (VLOOKUP(Y$30,$A$7:$T$26,16,FALSE)*VLOOKUP($L127,EnemySkills!$A$4:$K$304,8,FALSE))
+(VLOOKUP(Y$30,$A$7:$T$26,18,FALSE)*VLOOKUP($L127,EnemySkills!$A$4:$K$304,9,FALSE))
+(VLOOKUP(Y$30,$A$7:$T$26,19,FALSE)*VLOOKUP($L127,EnemySkills!$A$4:$K$304,10,FALSE))
+(VLOOKUP(Y$30,$A$7:$T$26,20,FALSE)*VLOOKUP($L127,EnemySkills!$A$4:$K$304,11,FALSE))
),0)</f>
        <v>#N/A</v>
      </c>
      <c r="Z127" s="60" t="e">
        <f ca="1">ROUND(VLOOKUP($L127,EnemySkills!$A$4:$K$304,3,FALSE)
+(
 ($D$4*VLOOKUP($L127,EnemySkills!$A$4:$K$304,4,FALSE))
+($F$4*VLOOKUP($L127,EnemySkills!$A$4:$K$304,5,FALSE))
+($H$4*VLOOKUP($L127,EnemySkills!$A$4:$K$304,6,FALSE))
+($I$4*VLOOKUP($L127,EnemySkills!$A$4:$K$304,7,FALSE))
)-(
 (VLOOKUP(Z$30,$A$7:$T$26,16,FALSE)*VLOOKUP($L127,EnemySkills!$A$4:$K$304,8,FALSE))
+(VLOOKUP(Z$30,$A$7:$T$26,18,FALSE)*VLOOKUP($L127,EnemySkills!$A$4:$K$304,9,FALSE))
+(VLOOKUP(Z$30,$A$7:$T$26,19,FALSE)*VLOOKUP($L127,EnemySkills!$A$4:$K$304,10,FALSE))
+(VLOOKUP(Z$30,$A$7:$T$26,20,FALSE)*VLOOKUP($L127,EnemySkills!$A$4:$K$304,11,FALSE))
),0)</f>
        <v>#N/A</v>
      </c>
      <c r="AA127" s="60" t="e">
        <f ca="1">ROUND(VLOOKUP($L127,EnemySkills!$A$4:$K$304,3,FALSE)
+(
 ($D$4*VLOOKUP($L127,EnemySkills!$A$4:$K$304,4,FALSE))
+($F$4*VLOOKUP($L127,EnemySkills!$A$4:$K$304,5,FALSE))
+($H$4*VLOOKUP($L127,EnemySkills!$A$4:$K$304,6,FALSE))
+($I$4*VLOOKUP($L127,EnemySkills!$A$4:$K$304,7,FALSE))
)-(
 (VLOOKUP(AA$30,$A$7:$T$26,16,FALSE)*VLOOKUP($L127,EnemySkills!$A$4:$K$304,8,FALSE))
+(VLOOKUP(AA$30,$A$7:$T$26,18,FALSE)*VLOOKUP($L127,EnemySkills!$A$4:$K$304,9,FALSE))
+(VLOOKUP(AA$30,$A$7:$T$26,19,FALSE)*VLOOKUP($L127,EnemySkills!$A$4:$K$304,10,FALSE))
+(VLOOKUP(AA$30,$A$7:$T$26,20,FALSE)*VLOOKUP($L127,EnemySkills!$A$4:$K$304,11,FALSE))
),0)</f>
        <v>#N/A</v>
      </c>
      <c r="AB127" s="60" t="e">
        <f ca="1">ROUND(VLOOKUP($L127,EnemySkills!$A$4:$K$304,3,FALSE)
+(
 ($D$4*VLOOKUP($L127,EnemySkills!$A$4:$K$304,4,FALSE))
+($F$4*VLOOKUP($L127,EnemySkills!$A$4:$K$304,5,FALSE))
+($H$4*VLOOKUP($L127,EnemySkills!$A$4:$K$304,6,FALSE))
+($I$4*VLOOKUP($L127,EnemySkills!$A$4:$K$304,7,FALSE))
)-(
 (VLOOKUP(AB$30,$A$7:$T$26,16,FALSE)*VLOOKUP($L127,EnemySkills!$A$4:$K$304,8,FALSE))
+(VLOOKUP(AB$30,$A$7:$T$26,18,FALSE)*VLOOKUP($L127,EnemySkills!$A$4:$K$304,9,FALSE))
+(VLOOKUP(AB$30,$A$7:$T$26,19,FALSE)*VLOOKUP($L127,EnemySkills!$A$4:$K$304,10,FALSE))
+(VLOOKUP(AB$30,$A$7:$T$26,20,FALSE)*VLOOKUP($L127,EnemySkills!$A$4:$K$304,11,FALSE))
),0)</f>
        <v>#N/A</v>
      </c>
      <c r="AC127" s="60" t="e">
        <f ca="1">ROUND(VLOOKUP($L127,EnemySkills!$A$4:$K$304,3,FALSE)
+(
 ($D$4*VLOOKUP($L127,EnemySkills!$A$4:$K$304,4,FALSE))
+($F$4*VLOOKUP($L127,EnemySkills!$A$4:$K$304,5,FALSE))
+($H$4*VLOOKUP($L127,EnemySkills!$A$4:$K$304,6,FALSE))
+($I$4*VLOOKUP($L127,EnemySkills!$A$4:$K$304,7,FALSE))
)-(
 (VLOOKUP(AC$30,$A$7:$T$26,16,FALSE)*VLOOKUP($L127,EnemySkills!$A$4:$K$304,8,FALSE))
+(VLOOKUP(AC$30,$A$7:$T$26,18,FALSE)*VLOOKUP($L127,EnemySkills!$A$4:$K$304,9,FALSE))
+(VLOOKUP(AC$30,$A$7:$T$26,19,FALSE)*VLOOKUP($L127,EnemySkills!$A$4:$K$304,10,FALSE))
+(VLOOKUP(AC$30,$A$7:$T$26,20,FALSE)*VLOOKUP($L127,EnemySkills!$A$4:$K$304,11,FALSE))
),0)</f>
        <v>#N/A</v>
      </c>
      <c r="AD127" s="60" t="e">
        <f ca="1">ROUND(VLOOKUP($L127,EnemySkills!$A$4:$K$304,3,FALSE)
+(
 ($D$4*VLOOKUP($L127,EnemySkills!$A$4:$K$304,4,FALSE))
+($F$4*VLOOKUP($L127,EnemySkills!$A$4:$K$304,5,FALSE))
+($H$4*VLOOKUP($L127,EnemySkills!$A$4:$K$304,6,FALSE))
+($I$4*VLOOKUP($L127,EnemySkills!$A$4:$K$304,7,FALSE))
)-(
 (VLOOKUP(AD$30,$A$7:$T$26,16,FALSE)*VLOOKUP($L127,EnemySkills!$A$4:$K$304,8,FALSE))
+(VLOOKUP(AD$30,$A$7:$T$26,18,FALSE)*VLOOKUP($L127,EnemySkills!$A$4:$K$304,9,FALSE))
+(VLOOKUP(AD$30,$A$7:$T$26,19,FALSE)*VLOOKUP($L127,EnemySkills!$A$4:$K$304,10,FALSE))
+(VLOOKUP(AD$30,$A$7:$T$26,20,FALSE)*VLOOKUP($L127,EnemySkills!$A$4:$K$304,11,FALSE))
),0)</f>
        <v>#N/A</v>
      </c>
      <c r="AE127" s="60" t="e">
        <f ca="1">ROUND(VLOOKUP($L127,EnemySkills!$A$4:$K$304,3,FALSE)
+(
 ($D$4*VLOOKUP($L127,EnemySkills!$A$4:$K$304,4,FALSE))
+($F$4*VLOOKUP($L127,EnemySkills!$A$4:$K$304,5,FALSE))
+($H$4*VLOOKUP($L127,EnemySkills!$A$4:$K$304,6,FALSE))
+($I$4*VLOOKUP($L127,EnemySkills!$A$4:$K$304,7,FALSE))
)-(
 (VLOOKUP(AE$30,$A$7:$T$26,16,FALSE)*VLOOKUP($L127,EnemySkills!$A$4:$K$304,8,FALSE))
+(VLOOKUP(AE$30,$A$7:$T$26,18,FALSE)*VLOOKUP($L127,EnemySkills!$A$4:$K$304,9,FALSE))
+(VLOOKUP(AE$30,$A$7:$T$26,19,FALSE)*VLOOKUP($L127,EnemySkills!$A$4:$K$304,10,FALSE))
+(VLOOKUP(AE$30,$A$7:$T$26,20,FALSE)*VLOOKUP($L127,EnemySkills!$A$4:$K$304,11,FALSE))
),0)</f>
        <v>#N/A</v>
      </c>
      <c r="AF127" s="60" t="e">
        <f ca="1">ROUND(VLOOKUP($L127,EnemySkills!$A$4:$K$304,3,FALSE)
+(
 ($D$4*VLOOKUP($L127,EnemySkills!$A$4:$K$304,4,FALSE))
+($F$4*VLOOKUP($L127,EnemySkills!$A$4:$K$304,5,FALSE))
+($H$4*VLOOKUP($L127,EnemySkills!$A$4:$K$304,6,FALSE))
+($I$4*VLOOKUP($L127,EnemySkills!$A$4:$K$304,7,FALSE))
)-(
 (VLOOKUP(AF$30,$A$7:$T$26,16,FALSE)*VLOOKUP($L127,EnemySkills!$A$4:$K$304,8,FALSE))
+(VLOOKUP(AF$30,$A$7:$T$26,18,FALSE)*VLOOKUP($L127,EnemySkills!$A$4:$K$304,9,FALSE))
+(VLOOKUP(AF$30,$A$7:$T$26,19,FALSE)*VLOOKUP($L127,EnemySkills!$A$4:$K$304,10,FALSE))
+(VLOOKUP(AF$30,$A$7:$T$26,20,FALSE)*VLOOKUP($L127,EnemySkills!$A$4:$K$304,11,FALSE))
),0)</f>
        <v>#N/A</v>
      </c>
    </row>
    <row r="128" spans="1:32" x14ac:dyDescent="0.25">
      <c r="A128" s="45">
        <f>Skills!A101</f>
        <v>0</v>
      </c>
      <c r="B128" s="75" t="e">
        <f>VLOOKUP($A128,Skills!$A$4:$C$304,2,FALSE)</f>
        <v>#N/A</v>
      </c>
      <c r="C128" s="75"/>
      <c r="D128" s="59" t="e">
        <f>ROUND(VLOOKUP(A128,Skills!A101:K401,3,FALSE)
+((VLOOKUP(B128,$A$7:$T$26,15,FALSE)*VLOOKUP(A128,Skills!$A$4:$K$304,4,FALSE))
+(VLOOKUP(B128,$A$7:$T$26,17,FALSE)*VLOOKUP(A128,Skills!$A$4:$K$304,5,FALSE))
+(VLOOKUP(B128,$A$7:$T$26,19,FALSE)*VLOOKUP(A128,Skills!$A$4:$K$304,6,FALSE))
+(VLOOKUP(B128,$A$7:$T123,20,FALSE)*VLOOKUP(A128,Skills!$A$4:$K$304,7,FALSE)))
-(($E$4*VLOOKUP(A128,Skills!$A$4:$K$304,8,FALSE))
+($F$4*VLOOKUP(A128,Skills!$A$4:$K$304,9,FALSE))
+($H$4*VLOOKUP(A128,Skills!$A$4:$K$304,10,FALSE))
+($I$4*VLOOKUP(A128,Skills!$A$4:$K$304,11,FALSE))),0)</f>
        <v>#N/A</v>
      </c>
      <c r="E128" s="60" t="e">
        <f t="shared" si="9"/>
        <v>#N/A</v>
      </c>
      <c r="F128" s="59" t="e">
        <f>ROUND(VLOOKUP(A128,Skills!A101:K401,3,FALSE)
+(((VLOOKUP(B128,$A$7:$T$26,15,FALSE)*1.2)*VLOOKUP(A128,Skills!$A$4:$K$304,4,FALSE))
+((VLOOKUP(B128,$A$7:$T$26,17,FALSE)*1.2)*VLOOKUP(A128,Skills!$A$4:$K$304,5,FALSE))
+(VLOOKUP(B128,$A$7:$T$26,19,FALSE)*VLOOKUP(A128,Skills!$A$4:$K$304,6,FALSE))
+(VLOOKUP(B128,$A$7:$T123,20,FALSE)*VLOOKUP(A128,Skills!$A$4:$K$304,7,FALSE)))
-(($E$4*VLOOKUP(A128,Skills!$A$4:$K$304,8,FALSE))
+($F$4*VLOOKUP(A128,Skills!$A$4:$K$304,9,FALSE))
+($H$4*VLOOKUP(A128,Skills!$A$4:$K$304,10,FALSE))
+($I$4*VLOOKUP(A128,Skills!$A$4:$K$304,11,FALSE))),0)</f>
        <v>#N/A</v>
      </c>
      <c r="G128" s="60" t="e">
        <f>ROUND(VLOOKUP(A128,Skills!A101:K401,3,FALSE)
+(((VLOOKUP(B128,$A$7:$T$26,15,FALSE)*1.4)*VLOOKUP(A128,Skills!$A$4:$K$304,4,FALSE))
+((VLOOKUP(B128,$A$7:$T$26,17,FALSE)*1.4)*VLOOKUP(A128,Skills!$A$4:$K$304,5,FALSE))
+(VLOOKUP(B128,$A$7:$T$26,19,FALSE)*VLOOKUP(A128,Skills!$A$4:$K$304,6,FALSE))
+(VLOOKUP(B128,$A$7:$T123,20,FALSE)*VLOOKUP(A128,Skills!$A$4:$K$304,7,FALSE)))
-(($E$4*VLOOKUP(A128,Skills!$A$4:$K$304,8,FALSE))
+($F$4*VLOOKUP(A128,Skills!$A$4:$K$304,9,FALSE))
+($H$4*VLOOKUP(A128,Skills!$A$4:$K$304,10,FALSE))
+($I$4*VLOOKUP(A128,Skills!$A$4:$K$304,11,FALSE))),0)</f>
        <v>#N/A</v>
      </c>
      <c r="H128" s="59" t="e">
        <f>ROUND(VLOOKUP(A128,Skills!A101:K401,3,FALSE)
+((VLOOKUP(B128,$A$7:$T$26,15,FALSE)*VLOOKUP(A128,Skills!$A$4:$K$304,4,FALSE))
+(VLOOKUP(B128,$A$7:$T$26,17,FALSE)*VLOOKUP(A128,Skills!$A$4:$K$304,5,FALSE))
+(VLOOKUP(B128,$A$7:$T$26,19,FALSE)*VLOOKUP(A128,Skills!$A$4:$K$304,6,FALSE))
+(VLOOKUP(B128,$A$7:$T123,20,FALSE)*VLOOKUP(A128,Skills!$A$4:$K$304,7,FALSE)))
-((($E$4*1.2)*VLOOKUP(A128,Skills!$A$4:$K$304,8,FALSE))
+(($F$4*1.2)*VLOOKUP(A128,Skills!$A$4:$K$304,9,FALSE))
+($H$4*VLOOKUP(A128,Skills!$A$4:$K$304,10,FALSE))
+($I$4*VLOOKUP(A128,Skills!$A$4:$K$304,11,FALSE))),0)</f>
        <v>#N/A</v>
      </c>
      <c r="I128" s="61" t="e">
        <f>ROUND(VLOOKUP(A128,Skills!A101:K401,3,FALSE)
+((VLOOKUP(B128,$A$7:$T$26,15,FALSE)*VLOOKUP(A128,Skills!$A$4:$K$304,4,FALSE))
+(VLOOKUP(B128,$A$7:$T$26,17,FALSE)*VLOOKUP(A128,Skills!$A$4:$K$304,5,FALSE))
+(VLOOKUP(B128,$A$7:$T$26,19,FALSE)*VLOOKUP(A128,Skills!$A$4:$K$304,6,FALSE))
+(VLOOKUP(B128,$A$7:$T123,20,FALSE)*VLOOKUP(A128,Skills!$A$4:$K$304,7,FALSE)))
-((($E$4*1.4)*VLOOKUP(A128,Skills!$A$4:$K$304,8,FALSE))
+(($F$4*1.4)*VLOOKUP(A128,Skills!$A$4:$K$304,9,FALSE))
+($H$4*VLOOKUP(A128,Skills!$A$4:$K$304,10,FALSE))
+($I$4*VLOOKUP(A128,Skills!$A$4:$K$304,11,FALSE))),0)</f>
        <v>#N/A</v>
      </c>
      <c r="K128" s="68"/>
      <c r="L128" s="45">
        <f>EnemySkills!A101</f>
        <v>0</v>
      </c>
      <c r="M128" s="60" t="e">
        <f ca="1">ROUND(VLOOKUP($L128,EnemySkills!$A$4:$K$304,3,FALSE)
+(
 ($D$4*VLOOKUP($L128,EnemySkills!$A$4:$K$304,4,FALSE))
+($F$4*VLOOKUP($L128,EnemySkills!$A$4:$K$304,5,FALSE))
+($H$4*VLOOKUP($L128,EnemySkills!$A$4:$K$304,6,FALSE))
+($I$4*VLOOKUP($L128,EnemySkills!$A$4:$K$304,7,FALSE))
)-(
 (VLOOKUP(M$30,$A$7:$T$26,16,FALSE)*VLOOKUP($L128,EnemySkills!$A$4:$K$304,8,FALSE))
+(VLOOKUP(M$30,$A$7:$T$26,18,FALSE)*VLOOKUP($L128,EnemySkills!$A$4:$K$304,9,FALSE))
+(VLOOKUP(M$30,$A$7:$T$26,19,FALSE)*VLOOKUP($L128,EnemySkills!$A$4:$K$304,10,FALSE))
+(VLOOKUP(M$30,$A$7:$T$26,20,FALSE)*VLOOKUP($L128,EnemySkills!$A$4:$K$304,11,FALSE))
),0)</f>
        <v>#N/A</v>
      </c>
      <c r="N128" s="60" t="e">
        <f ca="1">ROUND(VLOOKUP($L128,EnemySkills!$A$4:$K$304,3,FALSE)
+(
 ($D$4*VLOOKUP($L128,EnemySkills!$A$4:$K$304,4,FALSE))
+($F$4*VLOOKUP($L128,EnemySkills!$A$4:$K$304,5,FALSE))
+($H$4*VLOOKUP($L128,EnemySkills!$A$4:$K$304,6,FALSE))
+($I$4*VLOOKUP($L128,EnemySkills!$A$4:$K$304,7,FALSE))
)-(
 (VLOOKUP(N$30,$A$7:$T$26,16,FALSE)*VLOOKUP($L128,EnemySkills!$A$4:$K$304,8,FALSE))
+(VLOOKUP(N$30,$A$7:$T$26,18,FALSE)*VLOOKUP($L128,EnemySkills!$A$4:$K$304,9,FALSE))
+(VLOOKUP(N$30,$A$7:$T$26,19,FALSE)*VLOOKUP($L128,EnemySkills!$A$4:$K$304,10,FALSE))
+(VLOOKUP(N$30,$A$7:$T$26,20,FALSE)*VLOOKUP($L128,EnemySkills!$A$4:$K$304,11,FALSE))
),0)</f>
        <v>#N/A</v>
      </c>
      <c r="O128" s="60" t="e">
        <f ca="1">ROUND(VLOOKUP($L128,EnemySkills!$A$4:$K$304,3,FALSE)
+(
 ($D$4*VLOOKUP($L128,EnemySkills!$A$4:$K$304,4,FALSE))
+($F$4*VLOOKUP($L128,EnemySkills!$A$4:$K$304,5,FALSE))
+($H$4*VLOOKUP($L128,EnemySkills!$A$4:$K$304,6,FALSE))
+($I$4*VLOOKUP($L128,EnemySkills!$A$4:$K$304,7,FALSE))
)-(
 (VLOOKUP(O$30,$A$7:$T$26,16,FALSE)*VLOOKUP($L128,EnemySkills!$A$4:$K$304,8,FALSE))
+(VLOOKUP(O$30,$A$7:$T$26,18,FALSE)*VLOOKUP($L128,EnemySkills!$A$4:$K$304,9,FALSE))
+(VLOOKUP(O$30,$A$7:$T$26,19,FALSE)*VLOOKUP($L128,EnemySkills!$A$4:$K$304,10,FALSE))
+(VLOOKUP(O$30,$A$7:$T$26,20,FALSE)*VLOOKUP($L128,EnemySkills!$A$4:$K$304,11,FALSE))
),0)</f>
        <v>#N/A</v>
      </c>
      <c r="P128" s="60" t="e">
        <f ca="1">ROUND(VLOOKUP($L128,EnemySkills!$A$4:$K$304,3,FALSE)
+(
 ($D$4*VLOOKUP($L128,EnemySkills!$A$4:$K$304,4,FALSE))
+($F$4*VLOOKUP($L128,EnemySkills!$A$4:$K$304,5,FALSE))
+($H$4*VLOOKUP($L128,EnemySkills!$A$4:$K$304,6,FALSE))
+($I$4*VLOOKUP($L128,EnemySkills!$A$4:$K$304,7,FALSE))
)-(
 (VLOOKUP(P$30,$A$7:$T$26,16,FALSE)*VLOOKUP($L128,EnemySkills!$A$4:$K$304,8,FALSE))
+(VLOOKUP(P$30,$A$7:$T$26,18,FALSE)*VLOOKUP($L128,EnemySkills!$A$4:$K$304,9,FALSE))
+(VLOOKUP(P$30,$A$7:$T$26,19,FALSE)*VLOOKUP($L128,EnemySkills!$A$4:$K$304,10,FALSE))
+(VLOOKUP(P$30,$A$7:$T$26,20,FALSE)*VLOOKUP($L128,EnemySkills!$A$4:$K$304,11,FALSE))
),0)</f>
        <v>#N/A</v>
      </c>
      <c r="Q128" s="60" t="e">
        <f ca="1">ROUND(VLOOKUP($L128,EnemySkills!$A$4:$K$304,3,FALSE)
+(
 ($D$4*VLOOKUP($L128,EnemySkills!$A$4:$K$304,4,FALSE))
+($F$4*VLOOKUP($L128,EnemySkills!$A$4:$K$304,5,FALSE))
+($H$4*VLOOKUP($L128,EnemySkills!$A$4:$K$304,6,FALSE))
+($I$4*VLOOKUP($L128,EnemySkills!$A$4:$K$304,7,FALSE))
)-(
 (VLOOKUP(Q$30,$A$7:$T$26,16,FALSE)*VLOOKUP($L128,EnemySkills!$A$4:$K$304,8,FALSE))
+(VLOOKUP(Q$30,$A$7:$T$26,18,FALSE)*VLOOKUP($L128,EnemySkills!$A$4:$K$304,9,FALSE))
+(VLOOKUP(Q$30,$A$7:$T$26,19,FALSE)*VLOOKUP($L128,EnemySkills!$A$4:$K$304,10,FALSE))
+(VLOOKUP(Q$30,$A$7:$T$26,20,FALSE)*VLOOKUP($L128,EnemySkills!$A$4:$K$304,11,FALSE))
),0)</f>
        <v>#N/A</v>
      </c>
      <c r="R128" s="60" t="e">
        <f ca="1">ROUND(VLOOKUP($L128,EnemySkills!$A$4:$K$304,3,FALSE)
+(
 ($D$4*VLOOKUP($L128,EnemySkills!$A$4:$K$304,4,FALSE))
+($F$4*VLOOKUP($L128,EnemySkills!$A$4:$K$304,5,FALSE))
+($H$4*VLOOKUP($L128,EnemySkills!$A$4:$K$304,6,FALSE))
+($I$4*VLOOKUP($L128,EnemySkills!$A$4:$K$304,7,FALSE))
)-(
 (VLOOKUP(R$30,$A$7:$T$26,16,FALSE)*VLOOKUP($L128,EnemySkills!$A$4:$K$304,8,FALSE))
+(VLOOKUP(R$30,$A$7:$T$26,18,FALSE)*VLOOKUP($L128,EnemySkills!$A$4:$K$304,9,FALSE))
+(VLOOKUP(R$30,$A$7:$T$26,19,FALSE)*VLOOKUP($L128,EnemySkills!$A$4:$K$304,10,FALSE))
+(VLOOKUP(R$30,$A$7:$T$26,20,FALSE)*VLOOKUP($L128,EnemySkills!$A$4:$K$304,11,FALSE))
),0)</f>
        <v>#N/A</v>
      </c>
      <c r="S128" s="60" t="e">
        <f ca="1">ROUND(VLOOKUP($L128,EnemySkills!$A$4:$K$304,3,FALSE)
+(
 ($D$4*VLOOKUP($L128,EnemySkills!$A$4:$K$304,4,FALSE))
+($F$4*VLOOKUP($L128,EnemySkills!$A$4:$K$304,5,FALSE))
+($H$4*VLOOKUP($L128,EnemySkills!$A$4:$K$304,6,FALSE))
+($I$4*VLOOKUP($L128,EnemySkills!$A$4:$K$304,7,FALSE))
)-(
 (VLOOKUP(S$30,$A$7:$T$26,16,FALSE)*VLOOKUP($L128,EnemySkills!$A$4:$K$304,8,FALSE))
+(VLOOKUP(S$30,$A$7:$T$26,18,FALSE)*VLOOKUP($L128,EnemySkills!$A$4:$K$304,9,FALSE))
+(VLOOKUP(S$30,$A$7:$T$26,19,FALSE)*VLOOKUP($L128,EnemySkills!$A$4:$K$304,10,FALSE))
+(VLOOKUP(S$30,$A$7:$T$26,20,FALSE)*VLOOKUP($L128,EnemySkills!$A$4:$K$304,11,FALSE))
),0)</f>
        <v>#N/A</v>
      </c>
      <c r="T128" s="60" t="e">
        <f ca="1">ROUND(VLOOKUP($L128,EnemySkills!$A$4:$K$304,3,FALSE)
+(
 ($D$4*VLOOKUP($L128,EnemySkills!$A$4:$K$304,4,FALSE))
+($F$4*VLOOKUP($L128,EnemySkills!$A$4:$K$304,5,FALSE))
+($H$4*VLOOKUP($L128,EnemySkills!$A$4:$K$304,6,FALSE))
+($I$4*VLOOKUP($L128,EnemySkills!$A$4:$K$304,7,FALSE))
)-(
 (VLOOKUP(T$30,$A$7:$T$26,16,FALSE)*VLOOKUP($L128,EnemySkills!$A$4:$K$304,8,FALSE))
+(VLOOKUP(T$30,$A$7:$T$26,18,FALSE)*VLOOKUP($L128,EnemySkills!$A$4:$K$304,9,FALSE))
+(VLOOKUP(T$30,$A$7:$T$26,19,FALSE)*VLOOKUP($L128,EnemySkills!$A$4:$K$304,10,FALSE))
+(VLOOKUP(T$30,$A$7:$T$26,20,FALSE)*VLOOKUP($L128,EnemySkills!$A$4:$K$304,11,FALSE))
),0)</f>
        <v>#N/A</v>
      </c>
      <c r="U128" s="60" t="e">
        <f ca="1">ROUND(VLOOKUP($L128,EnemySkills!$A$4:$K$304,3,FALSE)
+(
 ($D$4*VLOOKUP($L128,EnemySkills!$A$4:$K$304,4,FALSE))
+($F$4*VLOOKUP($L128,EnemySkills!$A$4:$K$304,5,FALSE))
+($H$4*VLOOKUP($L128,EnemySkills!$A$4:$K$304,6,FALSE))
+($I$4*VLOOKUP($L128,EnemySkills!$A$4:$K$304,7,FALSE))
)-(
 (VLOOKUP(U$30,$A$7:$T$26,16,FALSE)*VLOOKUP($L128,EnemySkills!$A$4:$K$304,8,FALSE))
+(VLOOKUP(U$30,$A$7:$T$26,18,FALSE)*VLOOKUP($L128,EnemySkills!$A$4:$K$304,9,FALSE))
+(VLOOKUP(U$30,$A$7:$T$26,19,FALSE)*VLOOKUP($L128,EnemySkills!$A$4:$K$304,10,FALSE))
+(VLOOKUP(U$30,$A$7:$T$26,20,FALSE)*VLOOKUP($L128,EnemySkills!$A$4:$K$304,11,FALSE))
),0)</f>
        <v>#N/A</v>
      </c>
      <c r="V128" s="60" t="e">
        <f ca="1">ROUND(VLOOKUP($L128,EnemySkills!$A$4:$K$304,3,FALSE)
+(
 ($D$4*VLOOKUP($L128,EnemySkills!$A$4:$K$304,4,FALSE))
+($F$4*VLOOKUP($L128,EnemySkills!$A$4:$K$304,5,FALSE))
+($H$4*VLOOKUP($L128,EnemySkills!$A$4:$K$304,6,FALSE))
+($I$4*VLOOKUP($L128,EnemySkills!$A$4:$K$304,7,FALSE))
)-(
 (VLOOKUP(V$30,$A$7:$T$26,16,FALSE)*VLOOKUP($L128,EnemySkills!$A$4:$K$304,8,FALSE))
+(VLOOKUP(V$30,$A$7:$T$26,18,FALSE)*VLOOKUP($L128,EnemySkills!$A$4:$K$304,9,FALSE))
+(VLOOKUP(V$30,$A$7:$T$26,19,FALSE)*VLOOKUP($L128,EnemySkills!$A$4:$K$304,10,FALSE))
+(VLOOKUP(V$30,$A$7:$T$26,20,FALSE)*VLOOKUP($L128,EnemySkills!$A$4:$K$304,11,FALSE))
),0)</f>
        <v>#N/A</v>
      </c>
      <c r="W128" s="60" t="e">
        <f ca="1">ROUND(VLOOKUP($L128,EnemySkills!$A$4:$K$304,3,FALSE)
+(
 ($D$4*VLOOKUP($L128,EnemySkills!$A$4:$K$304,4,FALSE))
+($F$4*VLOOKUP($L128,EnemySkills!$A$4:$K$304,5,FALSE))
+($H$4*VLOOKUP($L128,EnemySkills!$A$4:$K$304,6,FALSE))
+($I$4*VLOOKUP($L128,EnemySkills!$A$4:$K$304,7,FALSE))
)-(
 (VLOOKUP(W$30,$A$7:$T$26,16,FALSE)*VLOOKUP($L128,EnemySkills!$A$4:$K$304,8,FALSE))
+(VLOOKUP(W$30,$A$7:$T$26,18,FALSE)*VLOOKUP($L128,EnemySkills!$A$4:$K$304,9,FALSE))
+(VLOOKUP(W$30,$A$7:$T$26,19,FALSE)*VLOOKUP($L128,EnemySkills!$A$4:$K$304,10,FALSE))
+(VLOOKUP(W$30,$A$7:$T$26,20,FALSE)*VLOOKUP($L128,EnemySkills!$A$4:$K$304,11,FALSE))
),0)</f>
        <v>#N/A</v>
      </c>
      <c r="X128" s="60" t="e">
        <f ca="1">ROUND(VLOOKUP($L128,EnemySkills!$A$4:$K$304,3,FALSE)
+(
 ($D$4*VLOOKUP($L128,EnemySkills!$A$4:$K$304,4,FALSE))
+($F$4*VLOOKUP($L128,EnemySkills!$A$4:$K$304,5,FALSE))
+($H$4*VLOOKUP($L128,EnemySkills!$A$4:$K$304,6,FALSE))
+($I$4*VLOOKUP($L128,EnemySkills!$A$4:$K$304,7,FALSE))
)-(
 (VLOOKUP(X$30,$A$7:$T$26,16,FALSE)*VLOOKUP($L128,EnemySkills!$A$4:$K$304,8,FALSE))
+(VLOOKUP(X$30,$A$7:$T$26,18,FALSE)*VLOOKUP($L128,EnemySkills!$A$4:$K$304,9,FALSE))
+(VLOOKUP(X$30,$A$7:$T$26,19,FALSE)*VLOOKUP($L128,EnemySkills!$A$4:$K$304,10,FALSE))
+(VLOOKUP(X$30,$A$7:$T$26,20,FALSE)*VLOOKUP($L128,EnemySkills!$A$4:$K$304,11,FALSE))
),0)</f>
        <v>#N/A</v>
      </c>
      <c r="Y128" s="60" t="e">
        <f ca="1">ROUND(VLOOKUP($L128,EnemySkills!$A$4:$K$304,3,FALSE)
+(
 ($D$4*VLOOKUP($L128,EnemySkills!$A$4:$K$304,4,FALSE))
+($F$4*VLOOKUP($L128,EnemySkills!$A$4:$K$304,5,FALSE))
+($H$4*VLOOKUP($L128,EnemySkills!$A$4:$K$304,6,FALSE))
+($I$4*VLOOKUP($L128,EnemySkills!$A$4:$K$304,7,FALSE))
)-(
 (VLOOKUP(Y$30,$A$7:$T$26,16,FALSE)*VLOOKUP($L128,EnemySkills!$A$4:$K$304,8,FALSE))
+(VLOOKUP(Y$30,$A$7:$T$26,18,FALSE)*VLOOKUP($L128,EnemySkills!$A$4:$K$304,9,FALSE))
+(VLOOKUP(Y$30,$A$7:$T$26,19,FALSE)*VLOOKUP($L128,EnemySkills!$A$4:$K$304,10,FALSE))
+(VLOOKUP(Y$30,$A$7:$T$26,20,FALSE)*VLOOKUP($L128,EnemySkills!$A$4:$K$304,11,FALSE))
),0)</f>
        <v>#N/A</v>
      </c>
      <c r="Z128" s="60" t="e">
        <f ca="1">ROUND(VLOOKUP($L128,EnemySkills!$A$4:$K$304,3,FALSE)
+(
 ($D$4*VLOOKUP($L128,EnemySkills!$A$4:$K$304,4,FALSE))
+($F$4*VLOOKUP($L128,EnemySkills!$A$4:$K$304,5,FALSE))
+($H$4*VLOOKUP($L128,EnemySkills!$A$4:$K$304,6,FALSE))
+($I$4*VLOOKUP($L128,EnemySkills!$A$4:$K$304,7,FALSE))
)-(
 (VLOOKUP(Z$30,$A$7:$T$26,16,FALSE)*VLOOKUP($L128,EnemySkills!$A$4:$K$304,8,FALSE))
+(VLOOKUP(Z$30,$A$7:$T$26,18,FALSE)*VLOOKUP($L128,EnemySkills!$A$4:$K$304,9,FALSE))
+(VLOOKUP(Z$30,$A$7:$T$26,19,FALSE)*VLOOKUP($L128,EnemySkills!$A$4:$K$304,10,FALSE))
+(VLOOKUP(Z$30,$A$7:$T$26,20,FALSE)*VLOOKUP($L128,EnemySkills!$A$4:$K$304,11,FALSE))
),0)</f>
        <v>#N/A</v>
      </c>
      <c r="AA128" s="60" t="e">
        <f ca="1">ROUND(VLOOKUP($L128,EnemySkills!$A$4:$K$304,3,FALSE)
+(
 ($D$4*VLOOKUP($L128,EnemySkills!$A$4:$K$304,4,FALSE))
+($F$4*VLOOKUP($L128,EnemySkills!$A$4:$K$304,5,FALSE))
+($H$4*VLOOKUP($L128,EnemySkills!$A$4:$K$304,6,FALSE))
+($I$4*VLOOKUP($L128,EnemySkills!$A$4:$K$304,7,FALSE))
)-(
 (VLOOKUP(AA$30,$A$7:$T$26,16,FALSE)*VLOOKUP($L128,EnemySkills!$A$4:$K$304,8,FALSE))
+(VLOOKUP(AA$30,$A$7:$T$26,18,FALSE)*VLOOKUP($L128,EnemySkills!$A$4:$K$304,9,FALSE))
+(VLOOKUP(AA$30,$A$7:$T$26,19,FALSE)*VLOOKUP($L128,EnemySkills!$A$4:$K$304,10,FALSE))
+(VLOOKUP(AA$30,$A$7:$T$26,20,FALSE)*VLOOKUP($L128,EnemySkills!$A$4:$K$304,11,FALSE))
),0)</f>
        <v>#N/A</v>
      </c>
      <c r="AB128" s="60" t="e">
        <f ca="1">ROUND(VLOOKUP($L128,EnemySkills!$A$4:$K$304,3,FALSE)
+(
 ($D$4*VLOOKUP($L128,EnemySkills!$A$4:$K$304,4,FALSE))
+($F$4*VLOOKUP($L128,EnemySkills!$A$4:$K$304,5,FALSE))
+($H$4*VLOOKUP($L128,EnemySkills!$A$4:$K$304,6,FALSE))
+($I$4*VLOOKUP($L128,EnemySkills!$A$4:$K$304,7,FALSE))
)-(
 (VLOOKUP(AB$30,$A$7:$T$26,16,FALSE)*VLOOKUP($L128,EnemySkills!$A$4:$K$304,8,FALSE))
+(VLOOKUP(AB$30,$A$7:$T$26,18,FALSE)*VLOOKUP($L128,EnemySkills!$A$4:$K$304,9,FALSE))
+(VLOOKUP(AB$30,$A$7:$T$26,19,FALSE)*VLOOKUP($L128,EnemySkills!$A$4:$K$304,10,FALSE))
+(VLOOKUP(AB$30,$A$7:$T$26,20,FALSE)*VLOOKUP($L128,EnemySkills!$A$4:$K$304,11,FALSE))
),0)</f>
        <v>#N/A</v>
      </c>
      <c r="AC128" s="60" t="e">
        <f ca="1">ROUND(VLOOKUP($L128,EnemySkills!$A$4:$K$304,3,FALSE)
+(
 ($D$4*VLOOKUP($L128,EnemySkills!$A$4:$K$304,4,FALSE))
+($F$4*VLOOKUP($L128,EnemySkills!$A$4:$K$304,5,FALSE))
+($H$4*VLOOKUP($L128,EnemySkills!$A$4:$K$304,6,FALSE))
+($I$4*VLOOKUP($L128,EnemySkills!$A$4:$K$304,7,FALSE))
)-(
 (VLOOKUP(AC$30,$A$7:$T$26,16,FALSE)*VLOOKUP($L128,EnemySkills!$A$4:$K$304,8,FALSE))
+(VLOOKUP(AC$30,$A$7:$T$26,18,FALSE)*VLOOKUP($L128,EnemySkills!$A$4:$K$304,9,FALSE))
+(VLOOKUP(AC$30,$A$7:$T$26,19,FALSE)*VLOOKUP($L128,EnemySkills!$A$4:$K$304,10,FALSE))
+(VLOOKUP(AC$30,$A$7:$T$26,20,FALSE)*VLOOKUP($L128,EnemySkills!$A$4:$K$304,11,FALSE))
),0)</f>
        <v>#N/A</v>
      </c>
      <c r="AD128" s="60" t="e">
        <f ca="1">ROUND(VLOOKUP($L128,EnemySkills!$A$4:$K$304,3,FALSE)
+(
 ($D$4*VLOOKUP($L128,EnemySkills!$A$4:$K$304,4,FALSE))
+($F$4*VLOOKUP($L128,EnemySkills!$A$4:$K$304,5,FALSE))
+($H$4*VLOOKUP($L128,EnemySkills!$A$4:$K$304,6,FALSE))
+($I$4*VLOOKUP($L128,EnemySkills!$A$4:$K$304,7,FALSE))
)-(
 (VLOOKUP(AD$30,$A$7:$T$26,16,FALSE)*VLOOKUP($L128,EnemySkills!$A$4:$K$304,8,FALSE))
+(VLOOKUP(AD$30,$A$7:$T$26,18,FALSE)*VLOOKUP($L128,EnemySkills!$A$4:$K$304,9,FALSE))
+(VLOOKUP(AD$30,$A$7:$T$26,19,FALSE)*VLOOKUP($L128,EnemySkills!$A$4:$K$304,10,FALSE))
+(VLOOKUP(AD$30,$A$7:$T$26,20,FALSE)*VLOOKUP($L128,EnemySkills!$A$4:$K$304,11,FALSE))
),0)</f>
        <v>#N/A</v>
      </c>
      <c r="AE128" s="60" t="e">
        <f ca="1">ROUND(VLOOKUP($L128,EnemySkills!$A$4:$K$304,3,FALSE)
+(
 ($D$4*VLOOKUP($L128,EnemySkills!$A$4:$K$304,4,FALSE))
+($F$4*VLOOKUP($L128,EnemySkills!$A$4:$K$304,5,FALSE))
+($H$4*VLOOKUP($L128,EnemySkills!$A$4:$K$304,6,FALSE))
+($I$4*VLOOKUP($L128,EnemySkills!$A$4:$K$304,7,FALSE))
)-(
 (VLOOKUP(AE$30,$A$7:$T$26,16,FALSE)*VLOOKUP($L128,EnemySkills!$A$4:$K$304,8,FALSE))
+(VLOOKUP(AE$30,$A$7:$T$26,18,FALSE)*VLOOKUP($L128,EnemySkills!$A$4:$K$304,9,FALSE))
+(VLOOKUP(AE$30,$A$7:$T$26,19,FALSE)*VLOOKUP($L128,EnemySkills!$A$4:$K$304,10,FALSE))
+(VLOOKUP(AE$30,$A$7:$T$26,20,FALSE)*VLOOKUP($L128,EnemySkills!$A$4:$K$304,11,FALSE))
),0)</f>
        <v>#N/A</v>
      </c>
      <c r="AF128" s="60" t="e">
        <f ca="1">ROUND(VLOOKUP($L128,EnemySkills!$A$4:$K$304,3,FALSE)
+(
 ($D$4*VLOOKUP($L128,EnemySkills!$A$4:$K$304,4,FALSE))
+($F$4*VLOOKUP($L128,EnemySkills!$A$4:$K$304,5,FALSE))
+($H$4*VLOOKUP($L128,EnemySkills!$A$4:$K$304,6,FALSE))
+($I$4*VLOOKUP($L128,EnemySkills!$A$4:$K$304,7,FALSE))
)-(
 (VLOOKUP(AF$30,$A$7:$T$26,16,FALSE)*VLOOKUP($L128,EnemySkills!$A$4:$K$304,8,FALSE))
+(VLOOKUP(AF$30,$A$7:$T$26,18,FALSE)*VLOOKUP($L128,EnemySkills!$A$4:$K$304,9,FALSE))
+(VLOOKUP(AF$30,$A$7:$T$26,19,FALSE)*VLOOKUP($L128,EnemySkills!$A$4:$K$304,10,FALSE))
+(VLOOKUP(AF$30,$A$7:$T$26,20,FALSE)*VLOOKUP($L128,EnemySkills!$A$4:$K$304,11,FALSE))
),0)</f>
        <v>#N/A</v>
      </c>
    </row>
    <row r="129" spans="1:32" x14ac:dyDescent="0.25">
      <c r="A129" s="45">
        <f>Skills!A102</f>
        <v>0</v>
      </c>
      <c r="B129" s="75" t="e">
        <f>VLOOKUP($A129,Skills!$A$4:$C$304,2,FALSE)</f>
        <v>#N/A</v>
      </c>
      <c r="C129" s="75"/>
      <c r="D129" s="59" t="e">
        <f>ROUND(VLOOKUP(A129,Skills!A102:K402,3,FALSE)
+((VLOOKUP(B129,$A$7:$T$26,15,FALSE)*VLOOKUP(A129,Skills!$A$4:$K$304,4,FALSE))
+(VLOOKUP(B129,$A$7:$T$26,17,FALSE)*VLOOKUP(A129,Skills!$A$4:$K$304,5,FALSE))
+(VLOOKUP(B129,$A$7:$T$26,19,FALSE)*VLOOKUP(A129,Skills!$A$4:$K$304,6,FALSE))
+(VLOOKUP(B129,$A$7:$T124,20,FALSE)*VLOOKUP(A129,Skills!$A$4:$K$304,7,FALSE)))
-(($E$4*VLOOKUP(A129,Skills!$A$4:$K$304,8,FALSE))
+($F$4*VLOOKUP(A129,Skills!$A$4:$K$304,9,FALSE))
+($H$4*VLOOKUP(A129,Skills!$A$4:$K$304,10,FALSE))
+($I$4*VLOOKUP(A129,Skills!$A$4:$K$304,11,FALSE))),0)</f>
        <v>#N/A</v>
      </c>
      <c r="E129" s="60" t="e">
        <f t="shared" si="9"/>
        <v>#N/A</v>
      </c>
      <c r="F129" s="59" t="e">
        <f>ROUND(VLOOKUP(A129,Skills!A102:K402,3,FALSE)
+(((VLOOKUP(B129,$A$7:$T$26,15,FALSE)*1.2)*VLOOKUP(A129,Skills!$A$4:$K$304,4,FALSE))
+((VLOOKUP(B129,$A$7:$T$26,17,FALSE)*1.2)*VLOOKUP(A129,Skills!$A$4:$K$304,5,FALSE))
+(VLOOKUP(B129,$A$7:$T$26,19,FALSE)*VLOOKUP(A129,Skills!$A$4:$K$304,6,FALSE))
+(VLOOKUP(B129,$A$7:$T124,20,FALSE)*VLOOKUP(A129,Skills!$A$4:$K$304,7,FALSE)))
-(($E$4*VLOOKUP(A129,Skills!$A$4:$K$304,8,FALSE))
+($F$4*VLOOKUP(A129,Skills!$A$4:$K$304,9,FALSE))
+($H$4*VLOOKUP(A129,Skills!$A$4:$K$304,10,FALSE))
+($I$4*VLOOKUP(A129,Skills!$A$4:$K$304,11,FALSE))),0)</f>
        <v>#N/A</v>
      </c>
      <c r="G129" s="60" t="e">
        <f>ROUND(VLOOKUP(A129,Skills!A102:K402,3,FALSE)
+(((VLOOKUP(B129,$A$7:$T$26,15,FALSE)*1.4)*VLOOKUP(A129,Skills!$A$4:$K$304,4,FALSE))
+((VLOOKUP(B129,$A$7:$T$26,17,FALSE)*1.4)*VLOOKUP(A129,Skills!$A$4:$K$304,5,FALSE))
+(VLOOKUP(B129,$A$7:$T$26,19,FALSE)*VLOOKUP(A129,Skills!$A$4:$K$304,6,FALSE))
+(VLOOKUP(B129,$A$7:$T124,20,FALSE)*VLOOKUP(A129,Skills!$A$4:$K$304,7,FALSE)))
-(($E$4*VLOOKUP(A129,Skills!$A$4:$K$304,8,FALSE))
+($F$4*VLOOKUP(A129,Skills!$A$4:$K$304,9,FALSE))
+($H$4*VLOOKUP(A129,Skills!$A$4:$K$304,10,FALSE))
+($I$4*VLOOKUP(A129,Skills!$A$4:$K$304,11,FALSE))),0)</f>
        <v>#N/A</v>
      </c>
      <c r="H129" s="59" t="e">
        <f>ROUND(VLOOKUP(A129,Skills!A102:K402,3,FALSE)
+((VLOOKUP(B129,$A$7:$T$26,15,FALSE)*VLOOKUP(A129,Skills!$A$4:$K$304,4,FALSE))
+(VLOOKUP(B129,$A$7:$T$26,17,FALSE)*VLOOKUP(A129,Skills!$A$4:$K$304,5,FALSE))
+(VLOOKUP(B129,$A$7:$T$26,19,FALSE)*VLOOKUP(A129,Skills!$A$4:$K$304,6,FALSE))
+(VLOOKUP(B129,$A$7:$T124,20,FALSE)*VLOOKUP(A129,Skills!$A$4:$K$304,7,FALSE)))
-((($E$4*1.2)*VLOOKUP(A129,Skills!$A$4:$K$304,8,FALSE))
+(($F$4*1.2)*VLOOKUP(A129,Skills!$A$4:$K$304,9,FALSE))
+($H$4*VLOOKUP(A129,Skills!$A$4:$K$304,10,FALSE))
+($I$4*VLOOKUP(A129,Skills!$A$4:$K$304,11,FALSE))),0)</f>
        <v>#N/A</v>
      </c>
      <c r="I129" s="61" t="e">
        <f>ROUND(VLOOKUP(A129,Skills!A102:K402,3,FALSE)
+((VLOOKUP(B129,$A$7:$T$26,15,FALSE)*VLOOKUP(A129,Skills!$A$4:$K$304,4,FALSE))
+(VLOOKUP(B129,$A$7:$T$26,17,FALSE)*VLOOKUP(A129,Skills!$A$4:$K$304,5,FALSE))
+(VLOOKUP(B129,$A$7:$T$26,19,FALSE)*VLOOKUP(A129,Skills!$A$4:$K$304,6,FALSE))
+(VLOOKUP(B129,$A$7:$T124,20,FALSE)*VLOOKUP(A129,Skills!$A$4:$K$304,7,FALSE)))
-((($E$4*1.4)*VLOOKUP(A129,Skills!$A$4:$K$304,8,FALSE))
+(($F$4*1.4)*VLOOKUP(A129,Skills!$A$4:$K$304,9,FALSE))
+($H$4*VLOOKUP(A129,Skills!$A$4:$K$304,10,FALSE))
+($I$4*VLOOKUP(A129,Skills!$A$4:$K$304,11,FALSE))),0)</f>
        <v>#N/A</v>
      </c>
      <c r="K129" s="68"/>
      <c r="L129" s="45">
        <f>EnemySkills!A102</f>
        <v>0</v>
      </c>
      <c r="M129" s="60" t="e">
        <f ca="1">ROUND(VLOOKUP($L129,EnemySkills!$A$4:$K$304,3,FALSE)
+(
 ($D$4*VLOOKUP($L129,EnemySkills!$A$4:$K$304,4,FALSE))
+($F$4*VLOOKUP($L129,EnemySkills!$A$4:$K$304,5,FALSE))
+($H$4*VLOOKUP($L129,EnemySkills!$A$4:$K$304,6,FALSE))
+($I$4*VLOOKUP($L129,EnemySkills!$A$4:$K$304,7,FALSE))
)-(
 (VLOOKUP(M$30,$A$7:$T$26,16,FALSE)*VLOOKUP($L129,EnemySkills!$A$4:$K$304,8,FALSE))
+(VLOOKUP(M$30,$A$7:$T$26,18,FALSE)*VLOOKUP($L129,EnemySkills!$A$4:$K$304,9,FALSE))
+(VLOOKUP(M$30,$A$7:$T$26,19,FALSE)*VLOOKUP($L129,EnemySkills!$A$4:$K$304,10,FALSE))
+(VLOOKUP(M$30,$A$7:$T$26,20,FALSE)*VLOOKUP($L129,EnemySkills!$A$4:$K$304,11,FALSE))
),0)</f>
        <v>#N/A</v>
      </c>
      <c r="N129" s="60" t="e">
        <f ca="1">ROUND(VLOOKUP($L129,EnemySkills!$A$4:$K$304,3,FALSE)
+(
 ($D$4*VLOOKUP($L129,EnemySkills!$A$4:$K$304,4,FALSE))
+($F$4*VLOOKUP($L129,EnemySkills!$A$4:$K$304,5,FALSE))
+($H$4*VLOOKUP($L129,EnemySkills!$A$4:$K$304,6,FALSE))
+($I$4*VLOOKUP($L129,EnemySkills!$A$4:$K$304,7,FALSE))
)-(
 (VLOOKUP(N$30,$A$7:$T$26,16,FALSE)*VLOOKUP($L129,EnemySkills!$A$4:$K$304,8,FALSE))
+(VLOOKUP(N$30,$A$7:$T$26,18,FALSE)*VLOOKUP($L129,EnemySkills!$A$4:$K$304,9,FALSE))
+(VLOOKUP(N$30,$A$7:$T$26,19,FALSE)*VLOOKUP($L129,EnemySkills!$A$4:$K$304,10,FALSE))
+(VLOOKUP(N$30,$A$7:$T$26,20,FALSE)*VLOOKUP($L129,EnemySkills!$A$4:$K$304,11,FALSE))
),0)</f>
        <v>#N/A</v>
      </c>
      <c r="O129" s="60" t="e">
        <f ca="1">ROUND(VLOOKUP($L129,EnemySkills!$A$4:$K$304,3,FALSE)
+(
 ($D$4*VLOOKUP($L129,EnemySkills!$A$4:$K$304,4,FALSE))
+($F$4*VLOOKUP($L129,EnemySkills!$A$4:$K$304,5,FALSE))
+($H$4*VLOOKUP($L129,EnemySkills!$A$4:$K$304,6,FALSE))
+($I$4*VLOOKUP($L129,EnemySkills!$A$4:$K$304,7,FALSE))
)-(
 (VLOOKUP(O$30,$A$7:$T$26,16,FALSE)*VLOOKUP($L129,EnemySkills!$A$4:$K$304,8,FALSE))
+(VLOOKUP(O$30,$A$7:$T$26,18,FALSE)*VLOOKUP($L129,EnemySkills!$A$4:$K$304,9,FALSE))
+(VLOOKUP(O$30,$A$7:$T$26,19,FALSE)*VLOOKUP($L129,EnemySkills!$A$4:$K$304,10,FALSE))
+(VLOOKUP(O$30,$A$7:$T$26,20,FALSE)*VLOOKUP($L129,EnemySkills!$A$4:$K$304,11,FALSE))
),0)</f>
        <v>#N/A</v>
      </c>
      <c r="P129" s="60" t="e">
        <f ca="1">ROUND(VLOOKUP($L129,EnemySkills!$A$4:$K$304,3,FALSE)
+(
 ($D$4*VLOOKUP($L129,EnemySkills!$A$4:$K$304,4,FALSE))
+($F$4*VLOOKUP($L129,EnemySkills!$A$4:$K$304,5,FALSE))
+($H$4*VLOOKUP($L129,EnemySkills!$A$4:$K$304,6,FALSE))
+($I$4*VLOOKUP($L129,EnemySkills!$A$4:$K$304,7,FALSE))
)-(
 (VLOOKUP(P$30,$A$7:$T$26,16,FALSE)*VLOOKUP($L129,EnemySkills!$A$4:$K$304,8,FALSE))
+(VLOOKUP(P$30,$A$7:$T$26,18,FALSE)*VLOOKUP($L129,EnemySkills!$A$4:$K$304,9,FALSE))
+(VLOOKUP(P$30,$A$7:$T$26,19,FALSE)*VLOOKUP($L129,EnemySkills!$A$4:$K$304,10,FALSE))
+(VLOOKUP(P$30,$A$7:$T$26,20,FALSE)*VLOOKUP($L129,EnemySkills!$A$4:$K$304,11,FALSE))
),0)</f>
        <v>#N/A</v>
      </c>
      <c r="Q129" s="60" t="e">
        <f ca="1">ROUND(VLOOKUP($L129,EnemySkills!$A$4:$K$304,3,FALSE)
+(
 ($D$4*VLOOKUP($L129,EnemySkills!$A$4:$K$304,4,FALSE))
+($F$4*VLOOKUP($L129,EnemySkills!$A$4:$K$304,5,FALSE))
+($H$4*VLOOKUP($L129,EnemySkills!$A$4:$K$304,6,FALSE))
+($I$4*VLOOKUP($L129,EnemySkills!$A$4:$K$304,7,FALSE))
)-(
 (VLOOKUP(Q$30,$A$7:$T$26,16,FALSE)*VLOOKUP($L129,EnemySkills!$A$4:$K$304,8,FALSE))
+(VLOOKUP(Q$30,$A$7:$T$26,18,FALSE)*VLOOKUP($L129,EnemySkills!$A$4:$K$304,9,FALSE))
+(VLOOKUP(Q$30,$A$7:$T$26,19,FALSE)*VLOOKUP($L129,EnemySkills!$A$4:$K$304,10,FALSE))
+(VLOOKUP(Q$30,$A$7:$T$26,20,FALSE)*VLOOKUP($L129,EnemySkills!$A$4:$K$304,11,FALSE))
),0)</f>
        <v>#N/A</v>
      </c>
      <c r="R129" s="60" t="e">
        <f ca="1">ROUND(VLOOKUP($L129,EnemySkills!$A$4:$K$304,3,FALSE)
+(
 ($D$4*VLOOKUP($L129,EnemySkills!$A$4:$K$304,4,FALSE))
+($F$4*VLOOKUP($L129,EnemySkills!$A$4:$K$304,5,FALSE))
+($H$4*VLOOKUP($L129,EnemySkills!$A$4:$K$304,6,FALSE))
+($I$4*VLOOKUP($L129,EnemySkills!$A$4:$K$304,7,FALSE))
)-(
 (VLOOKUP(R$30,$A$7:$T$26,16,FALSE)*VLOOKUP($L129,EnemySkills!$A$4:$K$304,8,FALSE))
+(VLOOKUP(R$30,$A$7:$T$26,18,FALSE)*VLOOKUP($L129,EnemySkills!$A$4:$K$304,9,FALSE))
+(VLOOKUP(R$30,$A$7:$T$26,19,FALSE)*VLOOKUP($L129,EnemySkills!$A$4:$K$304,10,FALSE))
+(VLOOKUP(R$30,$A$7:$T$26,20,FALSE)*VLOOKUP($L129,EnemySkills!$A$4:$K$304,11,FALSE))
),0)</f>
        <v>#N/A</v>
      </c>
      <c r="S129" s="60" t="e">
        <f ca="1">ROUND(VLOOKUP($L129,EnemySkills!$A$4:$K$304,3,FALSE)
+(
 ($D$4*VLOOKUP($L129,EnemySkills!$A$4:$K$304,4,FALSE))
+($F$4*VLOOKUP($L129,EnemySkills!$A$4:$K$304,5,FALSE))
+($H$4*VLOOKUP($L129,EnemySkills!$A$4:$K$304,6,FALSE))
+($I$4*VLOOKUP($L129,EnemySkills!$A$4:$K$304,7,FALSE))
)-(
 (VLOOKUP(S$30,$A$7:$T$26,16,FALSE)*VLOOKUP($L129,EnemySkills!$A$4:$K$304,8,FALSE))
+(VLOOKUP(S$30,$A$7:$T$26,18,FALSE)*VLOOKUP($L129,EnemySkills!$A$4:$K$304,9,FALSE))
+(VLOOKUP(S$30,$A$7:$T$26,19,FALSE)*VLOOKUP($L129,EnemySkills!$A$4:$K$304,10,FALSE))
+(VLOOKUP(S$30,$A$7:$T$26,20,FALSE)*VLOOKUP($L129,EnemySkills!$A$4:$K$304,11,FALSE))
),0)</f>
        <v>#N/A</v>
      </c>
      <c r="T129" s="60" t="e">
        <f ca="1">ROUND(VLOOKUP($L129,EnemySkills!$A$4:$K$304,3,FALSE)
+(
 ($D$4*VLOOKUP($L129,EnemySkills!$A$4:$K$304,4,FALSE))
+($F$4*VLOOKUP($L129,EnemySkills!$A$4:$K$304,5,FALSE))
+($H$4*VLOOKUP($L129,EnemySkills!$A$4:$K$304,6,FALSE))
+($I$4*VLOOKUP($L129,EnemySkills!$A$4:$K$304,7,FALSE))
)-(
 (VLOOKUP(T$30,$A$7:$T$26,16,FALSE)*VLOOKUP($L129,EnemySkills!$A$4:$K$304,8,FALSE))
+(VLOOKUP(T$30,$A$7:$T$26,18,FALSE)*VLOOKUP($L129,EnemySkills!$A$4:$K$304,9,FALSE))
+(VLOOKUP(T$30,$A$7:$T$26,19,FALSE)*VLOOKUP($L129,EnemySkills!$A$4:$K$304,10,FALSE))
+(VLOOKUP(T$30,$A$7:$T$26,20,FALSE)*VLOOKUP($L129,EnemySkills!$A$4:$K$304,11,FALSE))
),0)</f>
        <v>#N/A</v>
      </c>
      <c r="U129" s="60" t="e">
        <f ca="1">ROUND(VLOOKUP($L129,EnemySkills!$A$4:$K$304,3,FALSE)
+(
 ($D$4*VLOOKUP($L129,EnemySkills!$A$4:$K$304,4,FALSE))
+($F$4*VLOOKUP($L129,EnemySkills!$A$4:$K$304,5,FALSE))
+($H$4*VLOOKUP($L129,EnemySkills!$A$4:$K$304,6,FALSE))
+($I$4*VLOOKUP($L129,EnemySkills!$A$4:$K$304,7,FALSE))
)-(
 (VLOOKUP(U$30,$A$7:$T$26,16,FALSE)*VLOOKUP($L129,EnemySkills!$A$4:$K$304,8,FALSE))
+(VLOOKUP(U$30,$A$7:$T$26,18,FALSE)*VLOOKUP($L129,EnemySkills!$A$4:$K$304,9,FALSE))
+(VLOOKUP(U$30,$A$7:$T$26,19,FALSE)*VLOOKUP($L129,EnemySkills!$A$4:$K$304,10,FALSE))
+(VLOOKUP(U$30,$A$7:$T$26,20,FALSE)*VLOOKUP($L129,EnemySkills!$A$4:$K$304,11,FALSE))
),0)</f>
        <v>#N/A</v>
      </c>
      <c r="V129" s="60" t="e">
        <f ca="1">ROUND(VLOOKUP($L129,EnemySkills!$A$4:$K$304,3,FALSE)
+(
 ($D$4*VLOOKUP($L129,EnemySkills!$A$4:$K$304,4,FALSE))
+($F$4*VLOOKUP($L129,EnemySkills!$A$4:$K$304,5,FALSE))
+($H$4*VLOOKUP($L129,EnemySkills!$A$4:$K$304,6,FALSE))
+($I$4*VLOOKUP($L129,EnemySkills!$A$4:$K$304,7,FALSE))
)-(
 (VLOOKUP(V$30,$A$7:$T$26,16,FALSE)*VLOOKUP($L129,EnemySkills!$A$4:$K$304,8,FALSE))
+(VLOOKUP(V$30,$A$7:$T$26,18,FALSE)*VLOOKUP($L129,EnemySkills!$A$4:$K$304,9,FALSE))
+(VLOOKUP(V$30,$A$7:$T$26,19,FALSE)*VLOOKUP($L129,EnemySkills!$A$4:$K$304,10,FALSE))
+(VLOOKUP(V$30,$A$7:$T$26,20,FALSE)*VLOOKUP($L129,EnemySkills!$A$4:$K$304,11,FALSE))
),0)</f>
        <v>#N/A</v>
      </c>
      <c r="W129" s="60" t="e">
        <f ca="1">ROUND(VLOOKUP($L129,EnemySkills!$A$4:$K$304,3,FALSE)
+(
 ($D$4*VLOOKUP($L129,EnemySkills!$A$4:$K$304,4,FALSE))
+($F$4*VLOOKUP($L129,EnemySkills!$A$4:$K$304,5,FALSE))
+($H$4*VLOOKUP($L129,EnemySkills!$A$4:$K$304,6,FALSE))
+($I$4*VLOOKUP($L129,EnemySkills!$A$4:$K$304,7,FALSE))
)-(
 (VLOOKUP(W$30,$A$7:$T$26,16,FALSE)*VLOOKUP($L129,EnemySkills!$A$4:$K$304,8,FALSE))
+(VLOOKUP(W$30,$A$7:$T$26,18,FALSE)*VLOOKUP($L129,EnemySkills!$A$4:$K$304,9,FALSE))
+(VLOOKUP(W$30,$A$7:$T$26,19,FALSE)*VLOOKUP($L129,EnemySkills!$A$4:$K$304,10,FALSE))
+(VLOOKUP(W$30,$A$7:$T$26,20,FALSE)*VLOOKUP($L129,EnemySkills!$A$4:$K$304,11,FALSE))
),0)</f>
        <v>#N/A</v>
      </c>
      <c r="X129" s="60" t="e">
        <f ca="1">ROUND(VLOOKUP($L129,EnemySkills!$A$4:$K$304,3,FALSE)
+(
 ($D$4*VLOOKUP($L129,EnemySkills!$A$4:$K$304,4,FALSE))
+($F$4*VLOOKUP($L129,EnemySkills!$A$4:$K$304,5,FALSE))
+($H$4*VLOOKUP($L129,EnemySkills!$A$4:$K$304,6,FALSE))
+($I$4*VLOOKUP($L129,EnemySkills!$A$4:$K$304,7,FALSE))
)-(
 (VLOOKUP(X$30,$A$7:$T$26,16,FALSE)*VLOOKUP($L129,EnemySkills!$A$4:$K$304,8,FALSE))
+(VLOOKUP(X$30,$A$7:$T$26,18,FALSE)*VLOOKUP($L129,EnemySkills!$A$4:$K$304,9,FALSE))
+(VLOOKUP(X$30,$A$7:$T$26,19,FALSE)*VLOOKUP($L129,EnemySkills!$A$4:$K$304,10,FALSE))
+(VLOOKUP(X$30,$A$7:$T$26,20,FALSE)*VLOOKUP($L129,EnemySkills!$A$4:$K$304,11,FALSE))
),0)</f>
        <v>#N/A</v>
      </c>
      <c r="Y129" s="60" t="e">
        <f ca="1">ROUND(VLOOKUP($L129,EnemySkills!$A$4:$K$304,3,FALSE)
+(
 ($D$4*VLOOKUP($L129,EnemySkills!$A$4:$K$304,4,FALSE))
+($F$4*VLOOKUP($L129,EnemySkills!$A$4:$K$304,5,FALSE))
+($H$4*VLOOKUP($L129,EnemySkills!$A$4:$K$304,6,FALSE))
+($I$4*VLOOKUP($L129,EnemySkills!$A$4:$K$304,7,FALSE))
)-(
 (VLOOKUP(Y$30,$A$7:$T$26,16,FALSE)*VLOOKUP($L129,EnemySkills!$A$4:$K$304,8,FALSE))
+(VLOOKUP(Y$30,$A$7:$T$26,18,FALSE)*VLOOKUP($L129,EnemySkills!$A$4:$K$304,9,FALSE))
+(VLOOKUP(Y$30,$A$7:$T$26,19,FALSE)*VLOOKUP($L129,EnemySkills!$A$4:$K$304,10,FALSE))
+(VLOOKUP(Y$30,$A$7:$T$26,20,FALSE)*VLOOKUP($L129,EnemySkills!$A$4:$K$304,11,FALSE))
),0)</f>
        <v>#N/A</v>
      </c>
      <c r="Z129" s="60" t="e">
        <f ca="1">ROUND(VLOOKUP($L129,EnemySkills!$A$4:$K$304,3,FALSE)
+(
 ($D$4*VLOOKUP($L129,EnemySkills!$A$4:$K$304,4,FALSE))
+($F$4*VLOOKUP($L129,EnemySkills!$A$4:$K$304,5,FALSE))
+($H$4*VLOOKUP($L129,EnemySkills!$A$4:$K$304,6,FALSE))
+($I$4*VLOOKUP($L129,EnemySkills!$A$4:$K$304,7,FALSE))
)-(
 (VLOOKUP(Z$30,$A$7:$T$26,16,FALSE)*VLOOKUP($L129,EnemySkills!$A$4:$K$304,8,FALSE))
+(VLOOKUP(Z$30,$A$7:$T$26,18,FALSE)*VLOOKUP($L129,EnemySkills!$A$4:$K$304,9,FALSE))
+(VLOOKUP(Z$30,$A$7:$T$26,19,FALSE)*VLOOKUP($L129,EnemySkills!$A$4:$K$304,10,FALSE))
+(VLOOKUP(Z$30,$A$7:$T$26,20,FALSE)*VLOOKUP($L129,EnemySkills!$A$4:$K$304,11,FALSE))
),0)</f>
        <v>#N/A</v>
      </c>
      <c r="AA129" s="60" t="e">
        <f ca="1">ROUND(VLOOKUP($L129,EnemySkills!$A$4:$K$304,3,FALSE)
+(
 ($D$4*VLOOKUP($L129,EnemySkills!$A$4:$K$304,4,FALSE))
+($F$4*VLOOKUP($L129,EnemySkills!$A$4:$K$304,5,FALSE))
+($H$4*VLOOKUP($L129,EnemySkills!$A$4:$K$304,6,FALSE))
+($I$4*VLOOKUP($L129,EnemySkills!$A$4:$K$304,7,FALSE))
)-(
 (VLOOKUP(AA$30,$A$7:$T$26,16,FALSE)*VLOOKUP($L129,EnemySkills!$A$4:$K$304,8,FALSE))
+(VLOOKUP(AA$30,$A$7:$T$26,18,FALSE)*VLOOKUP($L129,EnemySkills!$A$4:$K$304,9,FALSE))
+(VLOOKUP(AA$30,$A$7:$T$26,19,FALSE)*VLOOKUP($L129,EnemySkills!$A$4:$K$304,10,FALSE))
+(VLOOKUP(AA$30,$A$7:$T$26,20,FALSE)*VLOOKUP($L129,EnemySkills!$A$4:$K$304,11,FALSE))
),0)</f>
        <v>#N/A</v>
      </c>
      <c r="AB129" s="60" t="e">
        <f ca="1">ROUND(VLOOKUP($L129,EnemySkills!$A$4:$K$304,3,FALSE)
+(
 ($D$4*VLOOKUP($L129,EnemySkills!$A$4:$K$304,4,FALSE))
+($F$4*VLOOKUP($L129,EnemySkills!$A$4:$K$304,5,FALSE))
+($H$4*VLOOKUP($L129,EnemySkills!$A$4:$K$304,6,FALSE))
+($I$4*VLOOKUP($L129,EnemySkills!$A$4:$K$304,7,FALSE))
)-(
 (VLOOKUP(AB$30,$A$7:$T$26,16,FALSE)*VLOOKUP($L129,EnemySkills!$A$4:$K$304,8,FALSE))
+(VLOOKUP(AB$30,$A$7:$T$26,18,FALSE)*VLOOKUP($L129,EnemySkills!$A$4:$K$304,9,FALSE))
+(VLOOKUP(AB$30,$A$7:$T$26,19,FALSE)*VLOOKUP($L129,EnemySkills!$A$4:$K$304,10,FALSE))
+(VLOOKUP(AB$30,$A$7:$T$26,20,FALSE)*VLOOKUP($L129,EnemySkills!$A$4:$K$304,11,FALSE))
),0)</f>
        <v>#N/A</v>
      </c>
      <c r="AC129" s="60" t="e">
        <f ca="1">ROUND(VLOOKUP($L129,EnemySkills!$A$4:$K$304,3,FALSE)
+(
 ($D$4*VLOOKUP($L129,EnemySkills!$A$4:$K$304,4,FALSE))
+($F$4*VLOOKUP($L129,EnemySkills!$A$4:$K$304,5,FALSE))
+($H$4*VLOOKUP($L129,EnemySkills!$A$4:$K$304,6,FALSE))
+($I$4*VLOOKUP($L129,EnemySkills!$A$4:$K$304,7,FALSE))
)-(
 (VLOOKUP(AC$30,$A$7:$T$26,16,FALSE)*VLOOKUP($L129,EnemySkills!$A$4:$K$304,8,FALSE))
+(VLOOKUP(AC$30,$A$7:$T$26,18,FALSE)*VLOOKUP($L129,EnemySkills!$A$4:$K$304,9,FALSE))
+(VLOOKUP(AC$30,$A$7:$T$26,19,FALSE)*VLOOKUP($L129,EnemySkills!$A$4:$K$304,10,FALSE))
+(VLOOKUP(AC$30,$A$7:$T$26,20,FALSE)*VLOOKUP($L129,EnemySkills!$A$4:$K$304,11,FALSE))
),0)</f>
        <v>#N/A</v>
      </c>
      <c r="AD129" s="60" t="e">
        <f ca="1">ROUND(VLOOKUP($L129,EnemySkills!$A$4:$K$304,3,FALSE)
+(
 ($D$4*VLOOKUP($L129,EnemySkills!$A$4:$K$304,4,FALSE))
+($F$4*VLOOKUP($L129,EnemySkills!$A$4:$K$304,5,FALSE))
+($H$4*VLOOKUP($L129,EnemySkills!$A$4:$K$304,6,FALSE))
+($I$4*VLOOKUP($L129,EnemySkills!$A$4:$K$304,7,FALSE))
)-(
 (VLOOKUP(AD$30,$A$7:$T$26,16,FALSE)*VLOOKUP($L129,EnemySkills!$A$4:$K$304,8,FALSE))
+(VLOOKUP(AD$30,$A$7:$T$26,18,FALSE)*VLOOKUP($L129,EnemySkills!$A$4:$K$304,9,FALSE))
+(VLOOKUP(AD$30,$A$7:$T$26,19,FALSE)*VLOOKUP($L129,EnemySkills!$A$4:$K$304,10,FALSE))
+(VLOOKUP(AD$30,$A$7:$T$26,20,FALSE)*VLOOKUP($L129,EnemySkills!$A$4:$K$304,11,FALSE))
),0)</f>
        <v>#N/A</v>
      </c>
      <c r="AE129" s="60" t="e">
        <f ca="1">ROUND(VLOOKUP($L129,EnemySkills!$A$4:$K$304,3,FALSE)
+(
 ($D$4*VLOOKUP($L129,EnemySkills!$A$4:$K$304,4,FALSE))
+($F$4*VLOOKUP($L129,EnemySkills!$A$4:$K$304,5,FALSE))
+($H$4*VLOOKUP($L129,EnemySkills!$A$4:$K$304,6,FALSE))
+($I$4*VLOOKUP($L129,EnemySkills!$A$4:$K$304,7,FALSE))
)-(
 (VLOOKUP(AE$30,$A$7:$T$26,16,FALSE)*VLOOKUP($L129,EnemySkills!$A$4:$K$304,8,FALSE))
+(VLOOKUP(AE$30,$A$7:$T$26,18,FALSE)*VLOOKUP($L129,EnemySkills!$A$4:$K$304,9,FALSE))
+(VLOOKUP(AE$30,$A$7:$T$26,19,FALSE)*VLOOKUP($L129,EnemySkills!$A$4:$K$304,10,FALSE))
+(VLOOKUP(AE$30,$A$7:$T$26,20,FALSE)*VLOOKUP($L129,EnemySkills!$A$4:$K$304,11,FALSE))
),0)</f>
        <v>#N/A</v>
      </c>
      <c r="AF129" s="60" t="e">
        <f ca="1">ROUND(VLOOKUP($L129,EnemySkills!$A$4:$K$304,3,FALSE)
+(
 ($D$4*VLOOKUP($L129,EnemySkills!$A$4:$K$304,4,FALSE))
+($F$4*VLOOKUP($L129,EnemySkills!$A$4:$K$304,5,FALSE))
+($H$4*VLOOKUP($L129,EnemySkills!$A$4:$K$304,6,FALSE))
+($I$4*VLOOKUP($L129,EnemySkills!$A$4:$K$304,7,FALSE))
)-(
 (VLOOKUP(AF$30,$A$7:$T$26,16,FALSE)*VLOOKUP($L129,EnemySkills!$A$4:$K$304,8,FALSE))
+(VLOOKUP(AF$30,$A$7:$T$26,18,FALSE)*VLOOKUP($L129,EnemySkills!$A$4:$K$304,9,FALSE))
+(VLOOKUP(AF$30,$A$7:$T$26,19,FALSE)*VLOOKUP($L129,EnemySkills!$A$4:$K$304,10,FALSE))
+(VLOOKUP(AF$30,$A$7:$T$26,20,FALSE)*VLOOKUP($L129,EnemySkills!$A$4:$K$304,11,FALSE))
),0)</f>
        <v>#N/A</v>
      </c>
    </row>
    <row r="130" spans="1:32" x14ac:dyDescent="0.25">
      <c r="A130" s="45">
        <f>Skills!A103</f>
        <v>0</v>
      </c>
      <c r="B130" s="75" t="e">
        <f>VLOOKUP($A130,Skills!$A$4:$C$304,2,FALSE)</f>
        <v>#N/A</v>
      </c>
      <c r="C130" s="75"/>
      <c r="D130" s="59" t="e">
        <f>ROUND(VLOOKUP(A130,Skills!A103:K403,3,FALSE)
+((VLOOKUP(B130,$A$7:$T$26,15,FALSE)*VLOOKUP(A130,Skills!$A$4:$K$304,4,FALSE))
+(VLOOKUP(B130,$A$7:$T$26,17,FALSE)*VLOOKUP(A130,Skills!$A$4:$K$304,5,FALSE))
+(VLOOKUP(B130,$A$7:$T$26,19,FALSE)*VLOOKUP(A130,Skills!$A$4:$K$304,6,FALSE))
+(VLOOKUP(B130,$A$7:$T125,20,FALSE)*VLOOKUP(A130,Skills!$A$4:$K$304,7,FALSE)))
-(($E$4*VLOOKUP(A130,Skills!$A$4:$K$304,8,FALSE))
+($F$4*VLOOKUP(A130,Skills!$A$4:$K$304,9,FALSE))
+($H$4*VLOOKUP(A130,Skills!$A$4:$K$304,10,FALSE))
+($I$4*VLOOKUP(A130,Skills!$A$4:$K$304,11,FALSE))),0)</f>
        <v>#N/A</v>
      </c>
      <c r="E130" s="60" t="e">
        <f t="shared" si="9"/>
        <v>#N/A</v>
      </c>
      <c r="F130" s="59" t="e">
        <f>ROUND(VLOOKUP(A130,Skills!A103:K403,3,FALSE)
+(((VLOOKUP(B130,$A$7:$T$26,15,FALSE)*1.2)*VLOOKUP(A130,Skills!$A$4:$K$304,4,FALSE))
+((VLOOKUP(B130,$A$7:$T$26,17,FALSE)*1.2)*VLOOKUP(A130,Skills!$A$4:$K$304,5,FALSE))
+(VLOOKUP(B130,$A$7:$T$26,19,FALSE)*VLOOKUP(A130,Skills!$A$4:$K$304,6,FALSE))
+(VLOOKUP(B130,$A$7:$T125,20,FALSE)*VLOOKUP(A130,Skills!$A$4:$K$304,7,FALSE)))
-(($E$4*VLOOKUP(A130,Skills!$A$4:$K$304,8,FALSE))
+($F$4*VLOOKUP(A130,Skills!$A$4:$K$304,9,FALSE))
+($H$4*VLOOKUP(A130,Skills!$A$4:$K$304,10,FALSE))
+($I$4*VLOOKUP(A130,Skills!$A$4:$K$304,11,FALSE))),0)</f>
        <v>#N/A</v>
      </c>
      <c r="G130" s="60" t="e">
        <f>ROUND(VLOOKUP(A130,Skills!A103:K403,3,FALSE)
+(((VLOOKUP(B130,$A$7:$T$26,15,FALSE)*1.4)*VLOOKUP(A130,Skills!$A$4:$K$304,4,FALSE))
+((VLOOKUP(B130,$A$7:$T$26,17,FALSE)*1.4)*VLOOKUP(A130,Skills!$A$4:$K$304,5,FALSE))
+(VLOOKUP(B130,$A$7:$T$26,19,FALSE)*VLOOKUP(A130,Skills!$A$4:$K$304,6,FALSE))
+(VLOOKUP(B130,$A$7:$T125,20,FALSE)*VLOOKUP(A130,Skills!$A$4:$K$304,7,FALSE)))
-(($E$4*VLOOKUP(A130,Skills!$A$4:$K$304,8,FALSE))
+($F$4*VLOOKUP(A130,Skills!$A$4:$K$304,9,FALSE))
+($H$4*VLOOKUP(A130,Skills!$A$4:$K$304,10,FALSE))
+($I$4*VLOOKUP(A130,Skills!$A$4:$K$304,11,FALSE))),0)</f>
        <v>#N/A</v>
      </c>
      <c r="H130" s="59" t="e">
        <f>ROUND(VLOOKUP(A130,Skills!A103:K403,3,FALSE)
+((VLOOKUP(B130,$A$7:$T$26,15,FALSE)*VLOOKUP(A130,Skills!$A$4:$K$304,4,FALSE))
+(VLOOKUP(B130,$A$7:$T$26,17,FALSE)*VLOOKUP(A130,Skills!$A$4:$K$304,5,FALSE))
+(VLOOKUP(B130,$A$7:$T$26,19,FALSE)*VLOOKUP(A130,Skills!$A$4:$K$304,6,FALSE))
+(VLOOKUP(B130,$A$7:$T125,20,FALSE)*VLOOKUP(A130,Skills!$A$4:$K$304,7,FALSE)))
-((($E$4*1.2)*VLOOKUP(A130,Skills!$A$4:$K$304,8,FALSE))
+(($F$4*1.2)*VLOOKUP(A130,Skills!$A$4:$K$304,9,FALSE))
+($H$4*VLOOKUP(A130,Skills!$A$4:$K$304,10,FALSE))
+($I$4*VLOOKUP(A130,Skills!$A$4:$K$304,11,FALSE))),0)</f>
        <v>#N/A</v>
      </c>
      <c r="I130" s="61" t="e">
        <f>ROUND(VLOOKUP(A130,Skills!A103:K403,3,FALSE)
+((VLOOKUP(B130,$A$7:$T$26,15,FALSE)*VLOOKUP(A130,Skills!$A$4:$K$304,4,FALSE))
+(VLOOKUP(B130,$A$7:$T$26,17,FALSE)*VLOOKUP(A130,Skills!$A$4:$K$304,5,FALSE))
+(VLOOKUP(B130,$A$7:$T$26,19,FALSE)*VLOOKUP(A130,Skills!$A$4:$K$304,6,FALSE))
+(VLOOKUP(B130,$A$7:$T125,20,FALSE)*VLOOKUP(A130,Skills!$A$4:$K$304,7,FALSE)))
-((($E$4*1.4)*VLOOKUP(A130,Skills!$A$4:$K$304,8,FALSE))
+(($F$4*1.4)*VLOOKUP(A130,Skills!$A$4:$K$304,9,FALSE))
+($H$4*VLOOKUP(A130,Skills!$A$4:$K$304,10,FALSE))
+($I$4*VLOOKUP(A130,Skills!$A$4:$K$304,11,FALSE))),0)</f>
        <v>#N/A</v>
      </c>
      <c r="K130" s="68"/>
      <c r="L130" s="45">
        <f>EnemySkills!A103</f>
        <v>0</v>
      </c>
      <c r="M130" s="60" t="e">
        <f ca="1">ROUND(VLOOKUP($L130,EnemySkills!$A$4:$K$304,3,FALSE)
+(
 ($D$4*VLOOKUP($L130,EnemySkills!$A$4:$K$304,4,FALSE))
+($F$4*VLOOKUP($L130,EnemySkills!$A$4:$K$304,5,FALSE))
+($H$4*VLOOKUP($L130,EnemySkills!$A$4:$K$304,6,FALSE))
+($I$4*VLOOKUP($L130,EnemySkills!$A$4:$K$304,7,FALSE))
)-(
 (VLOOKUP(M$30,$A$7:$T$26,16,FALSE)*VLOOKUP($L130,EnemySkills!$A$4:$K$304,8,FALSE))
+(VLOOKUP(M$30,$A$7:$T$26,18,FALSE)*VLOOKUP($L130,EnemySkills!$A$4:$K$304,9,FALSE))
+(VLOOKUP(M$30,$A$7:$T$26,19,FALSE)*VLOOKUP($L130,EnemySkills!$A$4:$K$304,10,FALSE))
+(VLOOKUP(M$30,$A$7:$T$26,20,FALSE)*VLOOKUP($L130,EnemySkills!$A$4:$K$304,11,FALSE))
),0)</f>
        <v>#N/A</v>
      </c>
      <c r="N130" s="60" t="e">
        <f ca="1">ROUND(VLOOKUP($L130,EnemySkills!$A$4:$K$304,3,FALSE)
+(
 ($D$4*VLOOKUP($L130,EnemySkills!$A$4:$K$304,4,FALSE))
+($F$4*VLOOKUP($L130,EnemySkills!$A$4:$K$304,5,FALSE))
+($H$4*VLOOKUP($L130,EnemySkills!$A$4:$K$304,6,FALSE))
+($I$4*VLOOKUP($L130,EnemySkills!$A$4:$K$304,7,FALSE))
)-(
 (VLOOKUP(N$30,$A$7:$T$26,16,FALSE)*VLOOKUP($L130,EnemySkills!$A$4:$K$304,8,FALSE))
+(VLOOKUP(N$30,$A$7:$T$26,18,FALSE)*VLOOKUP($L130,EnemySkills!$A$4:$K$304,9,FALSE))
+(VLOOKUP(N$30,$A$7:$T$26,19,FALSE)*VLOOKUP($L130,EnemySkills!$A$4:$K$304,10,FALSE))
+(VLOOKUP(N$30,$A$7:$T$26,20,FALSE)*VLOOKUP($L130,EnemySkills!$A$4:$K$304,11,FALSE))
),0)</f>
        <v>#N/A</v>
      </c>
      <c r="O130" s="60" t="e">
        <f ca="1">ROUND(VLOOKUP($L130,EnemySkills!$A$4:$K$304,3,FALSE)
+(
 ($D$4*VLOOKUP($L130,EnemySkills!$A$4:$K$304,4,FALSE))
+($F$4*VLOOKUP($L130,EnemySkills!$A$4:$K$304,5,FALSE))
+($H$4*VLOOKUP($L130,EnemySkills!$A$4:$K$304,6,FALSE))
+($I$4*VLOOKUP($L130,EnemySkills!$A$4:$K$304,7,FALSE))
)-(
 (VLOOKUP(O$30,$A$7:$T$26,16,FALSE)*VLOOKUP($L130,EnemySkills!$A$4:$K$304,8,FALSE))
+(VLOOKUP(O$30,$A$7:$T$26,18,FALSE)*VLOOKUP($L130,EnemySkills!$A$4:$K$304,9,FALSE))
+(VLOOKUP(O$30,$A$7:$T$26,19,FALSE)*VLOOKUP($L130,EnemySkills!$A$4:$K$304,10,FALSE))
+(VLOOKUP(O$30,$A$7:$T$26,20,FALSE)*VLOOKUP($L130,EnemySkills!$A$4:$K$304,11,FALSE))
),0)</f>
        <v>#N/A</v>
      </c>
      <c r="P130" s="60" t="e">
        <f ca="1">ROUND(VLOOKUP($L130,EnemySkills!$A$4:$K$304,3,FALSE)
+(
 ($D$4*VLOOKUP($L130,EnemySkills!$A$4:$K$304,4,FALSE))
+($F$4*VLOOKUP($L130,EnemySkills!$A$4:$K$304,5,FALSE))
+($H$4*VLOOKUP($L130,EnemySkills!$A$4:$K$304,6,FALSE))
+($I$4*VLOOKUP($L130,EnemySkills!$A$4:$K$304,7,FALSE))
)-(
 (VLOOKUP(P$30,$A$7:$T$26,16,FALSE)*VLOOKUP($L130,EnemySkills!$A$4:$K$304,8,FALSE))
+(VLOOKUP(P$30,$A$7:$T$26,18,FALSE)*VLOOKUP($L130,EnemySkills!$A$4:$K$304,9,FALSE))
+(VLOOKUP(P$30,$A$7:$T$26,19,FALSE)*VLOOKUP($L130,EnemySkills!$A$4:$K$304,10,FALSE))
+(VLOOKUP(P$30,$A$7:$T$26,20,FALSE)*VLOOKUP($L130,EnemySkills!$A$4:$K$304,11,FALSE))
),0)</f>
        <v>#N/A</v>
      </c>
      <c r="Q130" s="60" t="e">
        <f ca="1">ROUND(VLOOKUP($L130,EnemySkills!$A$4:$K$304,3,FALSE)
+(
 ($D$4*VLOOKUP($L130,EnemySkills!$A$4:$K$304,4,FALSE))
+($F$4*VLOOKUP($L130,EnemySkills!$A$4:$K$304,5,FALSE))
+($H$4*VLOOKUP($L130,EnemySkills!$A$4:$K$304,6,FALSE))
+($I$4*VLOOKUP($L130,EnemySkills!$A$4:$K$304,7,FALSE))
)-(
 (VLOOKUP(Q$30,$A$7:$T$26,16,FALSE)*VLOOKUP($L130,EnemySkills!$A$4:$K$304,8,FALSE))
+(VLOOKUP(Q$30,$A$7:$T$26,18,FALSE)*VLOOKUP($L130,EnemySkills!$A$4:$K$304,9,FALSE))
+(VLOOKUP(Q$30,$A$7:$T$26,19,FALSE)*VLOOKUP($L130,EnemySkills!$A$4:$K$304,10,FALSE))
+(VLOOKUP(Q$30,$A$7:$T$26,20,FALSE)*VLOOKUP($L130,EnemySkills!$A$4:$K$304,11,FALSE))
),0)</f>
        <v>#N/A</v>
      </c>
      <c r="R130" s="60" t="e">
        <f ca="1">ROUND(VLOOKUP($L130,EnemySkills!$A$4:$K$304,3,FALSE)
+(
 ($D$4*VLOOKUP($L130,EnemySkills!$A$4:$K$304,4,FALSE))
+($F$4*VLOOKUP($L130,EnemySkills!$A$4:$K$304,5,FALSE))
+($H$4*VLOOKUP($L130,EnemySkills!$A$4:$K$304,6,FALSE))
+($I$4*VLOOKUP($L130,EnemySkills!$A$4:$K$304,7,FALSE))
)-(
 (VLOOKUP(R$30,$A$7:$T$26,16,FALSE)*VLOOKUP($L130,EnemySkills!$A$4:$K$304,8,FALSE))
+(VLOOKUP(R$30,$A$7:$T$26,18,FALSE)*VLOOKUP($L130,EnemySkills!$A$4:$K$304,9,FALSE))
+(VLOOKUP(R$30,$A$7:$T$26,19,FALSE)*VLOOKUP($L130,EnemySkills!$A$4:$K$304,10,FALSE))
+(VLOOKUP(R$30,$A$7:$T$26,20,FALSE)*VLOOKUP($L130,EnemySkills!$A$4:$K$304,11,FALSE))
),0)</f>
        <v>#N/A</v>
      </c>
      <c r="S130" s="60" t="e">
        <f ca="1">ROUND(VLOOKUP($L130,EnemySkills!$A$4:$K$304,3,FALSE)
+(
 ($D$4*VLOOKUP($L130,EnemySkills!$A$4:$K$304,4,FALSE))
+($F$4*VLOOKUP($L130,EnemySkills!$A$4:$K$304,5,FALSE))
+($H$4*VLOOKUP($L130,EnemySkills!$A$4:$K$304,6,FALSE))
+($I$4*VLOOKUP($L130,EnemySkills!$A$4:$K$304,7,FALSE))
)-(
 (VLOOKUP(S$30,$A$7:$T$26,16,FALSE)*VLOOKUP($L130,EnemySkills!$A$4:$K$304,8,FALSE))
+(VLOOKUP(S$30,$A$7:$T$26,18,FALSE)*VLOOKUP($L130,EnemySkills!$A$4:$K$304,9,FALSE))
+(VLOOKUP(S$30,$A$7:$T$26,19,FALSE)*VLOOKUP($L130,EnemySkills!$A$4:$K$304,10,FALSE))
+(VLOOKUP(S$30,$A$7:$T$26,20,FALSE)*VLOOKUP($L130,EnemySkills!$A$4:$K$304,11,FALSE))
),0)</f>
        <v>#N/A</v>
      </c>
      <c r="T130" s="60" t="e">
        <f ca="1">ROUND(VLOOKUP($L130,EnemySkills!$A$4:$K$304,3,FALSE)
+(
 ($D$4*VLOOKUP($L130,EnemySkills!$A$4:$K$304,4,FALSE))
+($F$4*VLOOKUP($L130,EnemySkills!$A$4:$K$304,5,FALSE))
+($H$4*VLOOKUP($L130,EnemySkills!$A$4:$K$304,6,FALSE))
+($I$4*VLOOKUP($L130,EnemySkills!$A$4:$K$304,7,FALSE))
)-(
 (VLOOKUP(T$30,$A$7:$T$26,16,FALSE)*VLOOKUP($L130,EnemySkills!$A$4:$K$304,8,FALSE))
+(VLOOKUP(T$30,$A$7:$T$26,18,FALSE)*VLOOKUP($L130,EnemySkills!$A$4:$K$304,9,FALSE))
+(VLOOKUP(T$30,$A$7:$T$26,19,FALSE)*VLOOKUP($L130,EnemySkills!$A$4:$K$304,10,FALSE))
+(VLOOKUP(T$30,$A$7:$T$26,20,FALSE)*VLOOKUP($L130,EnemySkills!$A$4:$K$304,11,FALSE))
),0)</f>
        <v>#N/A</v>
      </c>
      <c r="U130" s="60" t="e">
        <f ca="1">ROUND(VLOOKUP($L130,EnemySkills!$A$4:$K$304,3,FALSE)
+(
 ($D$4*VLOOKUP($L130,EnemySkills!$A$4:$K$304,4,FALSE))
+($F$4*VLOOKUP($L130,EnemySkills!$A$4:$K$304,5,FALSE))
+($H$4*VLOOKUP($L130,EnemySkills!$A$4:$K$304,6,FALSE))
+($I$4*VLOOKUP($L130,EnemySkills!$A$4:$K$304,7,FALSE))
)-(
 (VLOOKUP(U$30,$A$7:$T$26,16,FALSE)*VLOOKUP($L130,EnemySkills!$A$4:$K$304,8,FALSE))
+(VLOOKUP(U$30,$A$7:$T$26,18,FALSE)*VLOOKUP($L130,EnemySkills!$A$4:$K$304,9,FALSE))
+(VLOOKUP(U$30,$A$7:$T$26,19,FALSE)*VLOOKUP($L130,EnemySkills!$A$4:$K$304,10,FALSE))
+(VLOOKUP(U$30,$A$7:$T$26,20,FALSE)*VLOOKUP($L130,EnemySkills!$A$4:$K$304,11,FALSE))
),0)</f>
        <v>#N/A</v>
      </c>
      <c r="V130" s="60" t="e">
        <f ca="1">ROUND(VLOOKUP($L130,EnemySkills!$A$4:$K$304,3,FALSE)
+(
 ($D$4*VLOOKUP($L130,EnemySkills!$A$4:$K$304,4,FALSE))
+($F$4*VLOOKUP($L130,EnemySkills!$A$4:$K$304,5,FALSE))
+($H$4*VLOOKUP($L130,EnemySkills!$A$4:$K$304,6,FALSE))
+($I$4*VLOOKUP($L130,EnemySkills!$A$4:$K$304,7,FALSE))
)-(
 (VLOOKUP(V$30,$A$7:$T$26,16,FALSE)*VLOOKUP($L130,EnemySkills!$A$4:$K$304,8,FALSE))
+(VLOOKUP(V$30,$A$7:$T$26,18,FALSE)*VLOOKUP($L130,EnemySkills!$A$4:$K$304,9,FALSE))
+(VLOOKUP(V$30,$A$7:$T$26,19,FALSE)*VLOOKUP($L130,EnemySkills!$A$4:$K$304,10,FALSE))
+(VLOOKUP(V$30,$A$7:$T$26,20,FALSE)*VLOOKUP($L130,EnemySkills!$A$4:$K$304,11,FALSE))
),0)</f>
        <v>#N/A</v>
      </c>
      <c r="W130" s="60" t="e">
        <f ca="1">ROUND(VLOOKUP($L130,EnemySkills!$A$4:$K$304,3,FALSE)
+(
 ($D$4*VLOOKUP($L130,EnemySkills!$A$4:$K$304,4,FALSE))
+($F$4*VLOOKUP($L130,EnemySkills!$A$4:$K$304,5,FALSE))
+($H$4*VLOOKUP($L130,EnemySkills!$A$4:$K$304,6,FALSE))
+($I$4*VLOOKUP($L130,EnemySkills!$A$4:$K$304,7,FALSE))
)-(
 (VLOOKUP(W$30,$A$7:$T$26,16,FALSE)*VLOOKUP($L130,EnemySkills!$A$4:$K$304,8,FALSE))
+(VLOOKUP(W$30,$A$7:$T$26,18,FALSE)*VLOOKUP($L130,EnemySkills!$A$4:$K$304,9,FALSE))
+(VLOOKUP(W$30,$A$7:$T$26,19,FALSE)*VLOOKUP($L130,EnemySkills!$A$4:$K$304,10,FALSE))
+(VLOOKUP(W$30,$A$7:$T$26,20,FALSE)*VLOOKUP($L130,EnemySkills!$A$4:$K$304,11,FALSE))
),0)</f>
        <v>#N/A</v>
      </c>
      <c r="X130" s="60" t="e">
        <f ca="1">ROUND(VLOOKUP($L130,EnemySkills!$A$4:$K$304,3,FALSE)
+(
 ($D$4*VLOOKUP($L130,EnemySkills!$A$4:$K$304,4,FALSE))
+($F$4*VLOOKUP($L130,EnemySkills!$A$4:$K$304,5,FALSE))
+($H$4*VLOOKUP($L130,EnemySkills!$A$4:$K$304,6,FALSE))
+($I$4*VLOOKUP($L130,EnemySkills!$A$4:$K$304,7,FALSE))
)-(
 (VLOOKUP(X$30,$A$7:$T$26,16,FALSE)*VLOOKUP($L130,EnemySkills!$A$4:$K$304,8,FALSE))
+(VLOOKUP(X$30,$A$7:$T$26,18,FALSE)*VLOOKUP($L130,EnemySkills!$A$4:$K$304,9,FALSE))
+(VLOOKUP(X$30,$A$7:$T$26,19,FALSE)*VLOOKUP($L130,EnemySkills!$A$4:$K$304,10,FALSE))
+(VLOOKUP(X$30,$A$7:$T$26,20,FALSE)*VLOOKUP($L130,EnemySkills!$A$4:$K$304,11,FALSE))
),0)</f>
        <v>#N/A</v>
      </c>
      <c r="Y130" s="60" t="e">
        <f ca="1">ROUND(VLOOKUP($L130,EnemySkills!$A$4:$K$304,3,FALSE)
+(
 ($D$4*VLOOKUP($L130,EnemySkills!$A$4:$K$304,4,FALSE))
+($F$4*VLOOKUP($L130,EnemySkills!$A$4:$K$304,5,FALSE))
+($H$4*VLOOKUP($L130,EnemySkills!$A$4:$K$304,6,FALSE))
+($I$4*VLOOKUP($L130,EnemySkills!$A$4:$K$304,7,FALSE))
)-(
 (VLOOKUP(Y$30,$A$7:$T$26,16,FALSE)*VLOOKUP($L130,EnemySkills!$A$4:$K$304,8,FALSE))
+(VLOOKUP(Y$30,$A$7:$T$26,18,FALSE)*VLOOKUP($L130,EnemySkills!$A$4:$K$304,9,FALSE))
+(VLOOKUP(Y$30,$A$7:$T$26,19,FALSE)*VLOOKUP($L130,EnemySkills!$A$4:$K$304,10,FALSE))
+(VLOOKUP(Y$30,$A$7:$T$26,20,FALSE)*VLOOKUP($L130,EnemySkills!$A$4:$K$304,11,FALSE))
),0)</f>
        <v>#N/A</v>
      </c>
      <c r="Z130" s="60" t="e">
        <f ca="1">ROUND(VLOOKUP($L130,EnemySkills!$A$4:$K$304,3,FALSE)
+(
 ($D$4*VLOOKUP($L130,EnemySkills!$A$4:$K$304,4,FALSE))
+($F$4*VLOOKUP($L130,EnemySkills!$A$4:$K$304,5,FALSE))
+($H$4*VLOOKUP($L130,EnemySkills!$A$4:$K$304,6,FALSE))
+($I$4*VLOOKUP($L130,EnemySkills!$A$4:$K$304,7,FALSE))
)-(
 (VLOOKUP(Z$30,$A$7:$T$26,16,FALSE)*VLOOKUP($L130,EnemySkills!$A$4:$K$304,8,FALSE))
+(VLOOKUP(Z$30,$A$7:$T$26,18,FALSE)*VLOOKUP($L130,EnemySkills!$A$4:$K$304,9,FALSE))
+(VLOOKUP(Z$30,$A$7:$T$26,19,FALSE)*VLOOKUP($L130,EnemySkills!$A$4:$K$304,10,FALSE))
+(VLOOKUP(Z$30,$A$7:$T$26,20,FALSE)*VLOOKUP($L130,EnemySkills!$A$4:$K$304,11,FALSE))
),0)</f>
        <v>#N/A</v>
      </c>
      <c r="AA130" s="60" t="e">
        <f ca="1">ROUND(VLOOKUP($L130,EnemySkills!$A$4:$K$304,3,FALSE)
+(
 ($D$4*VLOOKUP($L130,EnemySkills!$A$4:$K$304,4,FALSE))
+($F$4*VLOOKUP($L130,EnemySkills!$A$4:$K$304,5,FALSE))
+($H$4*VLOOKUP($L130,EnemySkills!$A$4:$K$304,6,FALSE))
+($I$4*VLOOKUP($L130,EnemySkills!$A$4:$K$304,7,FALSE))
)-(
 (VLOOKUP(AA$30,$A$7:$T$26,16,FALSE)*VLOOKUP($L130,EnemySkills!$A$4:$K$304,8,FALSE))
+(VLOOKUP(AA$30,$A$7:$T$26,18,FALSE)*VLOOKUP($L130,EnemySkills!$A$4:$K$304,9,FALSE))
+(VLOOKUP(AA$30,$A$7:$T$26,19,FALSE)*VLOOKUP($L130,EnemySkills!$A$4:$K$304,10,FALSE))
+(VLOOKUP(AA$30,$A$7:$T$26,20,FALSE)*VLOOKUP($L130,EnemySkills!$A$4:$K$304,11,FALSE))
),0)</f>
        <v>#N/A</v>
      </c>
      <c r="AB130" s="60" t="e">
        <f ca="1">ROUND(VLOOKUP($L130,EnemySkills!$A$4:$K$304,3,FALSE)
+(
 ($D$4*VLOOKUP($L130,EnemySkills!$A$4:$K$304,4,FALSE))
+($F$4*VLOOKUP($L130,EnemySkills!$A$4:$K$304,5,FALSE))
+($H$4*VLOOKUP($L130,EnemySkills!$A$4:$K$304,6,FALSE))
+($I$4*VLOOKUP($L130,EnemySkills!$A$4:$K$304,7,FALSE))
)-(
 (VLOOKUP(AB$30,$A$7:$T$26,16,FALSE)*VLOOKUP($L130,EnemySkills!$A$4:$K$304,8,FALSE))
+(VLOOKUP(AB$30,$A$7:$T$26,18,FALSE)*VLOOKUP($L130,EnemySkills!$A$4:$K$304,9,FALSE))
+(VLOOKUP(AB$30,$A$7:$T$26,19,FALSE)*VLOOKUP($L130,EnemySkills!$A$4:$K$304,10,FALSE))
+(VLOOKUP(AB$30,$A$7:$T$26,20,FALSE)*VLOOKUP($L130,EnemySkills!$A$4:$K$304,11,FALSE))
),0)</f>
        <v>#N/A</v>
      </c>
      <c r="AC130" s="60" t="e">
        <f ca="1">ROUND(VLOOKUP($L130,EnemySkills!$A$4:$K$304,3,FALSE)
+(
 ($D$4*VLOOKUP($L130,EnemySkills!$A$4:$K$304,4,FALSE))
+($F$4*VLOOKUP($L130,EnemySkills!$A$4:$K$304,5,FALSE))
+($H$4*VLOOKUP($L130,EnemySkills!$A$4:$K$304,6,FALSE))
+($I$4*VLOOKUP($L130,EnemySkills!$A$4:$K$304,7,FALSE))
)-(
 (VLOOKUP(AC$30,$A$7:$T$26,16,FALSE)*VLOOKUP($L130,EnemySkills!$A$4:$K$304,8,FALSE))
+(VLOOKUP(AC$30,$A$7:$T$26,18,FALSE)*VLOOKUP($L130,EnemySkills!$A$4:$K$304,9,FALSE))
+(VLOOKUP(AC$30,$A$7:$T$26,19,FALSE)*VLOOKUP($L130,EnemySkills!$A$4:$K$304,10,FALSE))
+(VLOOKUP(AC$30,$A$7:$T$26,20,FALSE)*VLOOKUP($L130,EnemySkills!$A$4:$K$304,11,FALSE))
),0)</f>
        <v>#N/A</v>
      </c>
      <c r="AD130" s="60" t="e">
        <f ca="1">ROUND(VLOOKUP($L130,EnemySkills!$A$4:$K$304,3,FALSE)
+(
 ($D$4*VLOOKUP($L130,EnemySkills!$A$4:$K$304,4,FALSE))
+($F$4*VLOOKUP($L130,EnemySkills!$A$4:$K$304,5,FALSE))
+($H$4*VLOOKUP($L130,EnemySkills!$A$4:$K$304,6,FALSE))
+($I$4*VLOOKUP($L130,EnemySkills!$A$4:$K$304,7,FALSE))
)-(
 (VLOOKUP(AD$30,$A$7:$T$26,16,FALSE)*VLOOKUP($L130,EnemySkills!$A$4:$K$304,8,FALSE))
+(VLOOKUP(AD$30,$A$7:$T$26,18,FALSE)*VLOOKUP($L130,EnemySkills!$A$4:$K$304,9,FALSE))
+(VLOOKUP(AD$30,$A$7:$T$26,19,FALSE)*VLOOKUP($L130,EnemySkills!$A$4:$K$304,10,FALSE))
+(VLOOKUP(AD$30,$A$7:$T$26,20,FALSE)*VLOOKUP($L130,EnemySkills!$A$4:$K$304,11,FALSE))
),0)</f>
        <v>#N/A</v>
      </c>
      <c r="AE130" s="60" t="e">
        <f ca="1">ROUND(VLOOKUP($L130,EnemySkills!$A$4:$K$304,3,FALSE)
+(
 ($D$4*VLOOKUP($L130,EnemySkills!$A$4:$K$304,4,FALSE))
+($F$4*VLOOKUP($L130,EnemySkills!$A$4:$K$304,5,FALSE))
+($H$4*VLOOKUP($L130,EnemySkills!$A$4:$K$304,6,FALSE))
+($I$4*VLOOKUP($L130,EnemySkills!$A$4:$K$304,7,FALSE))
)-(
 (VLOOKUP(AE$30,$A$7:$T$26,16,FALSE)*VLOOKUP($L130,EnemySkills!$A$4:$K$304,8,FALSE))
+(VLOOKUP(AE$30,$A$7:$T$26,18,FALSE)*VLOOKUP($L130,EnemySkills!$A$4:$K$304,9,FALSE))
+(VLOOKUP(AE$30,$A$7:$T$26,19,FALSE)*VLOOKUP($L130,EnemySkills!$A$4:$K$304,10,FALSE))
+(VLOOKUP(AE$30,$A$7:$T$26,20,FALSE)*VLOOKUP($L130,EnemySkills!$A$4:$K$304,11,FALSE))
),0)</f>
        <v>#N/A</v>
      </c>
      <c r="AF130" s="60" t="e">
        <f ca="1">ROUND(VLOOKUP($L130,EnemySkills!$A$4:$K$304,3,FALSE)
+(
 ($D$4*VLOOKUP($L130,EnemySkills!$A$4:$K$304,4,FALSE))
+($F$4*VLOOKUP($L130,EnemySkills!$A$4:$K$304,5,FALSE))
+($H$4*VLOOKUP($L130,EnemySkills!$A$4:$K$304,6,FALSE))
+($I$4*VLOOKUP($L130,EnemySkills!$A$4:$K$304,7,FALSE))
)-(
 (VLOOKUP(AF$30,$A$7:$T$26,16,FALSE)*VLOOKUP($L130,EnemySkills!$A$4:$K$304,8,FALSE))
+(VLOOKUP(AF$30,$A$7:$T$26,18,FALSE)*VLOOKUP($L130,EnemySkills!$A$4:$K$304,9,FALSE))
+(VLOOKUP(AF$30,$A$7:$T$26,19,FALSE)*VLOOKUP($L130,EnemySkills!$A$4:$K$304,10,FALSE))
+(VLOOKUP(AF$30,$A$7:$T$26,20,FALSE)*VLOOKUP($L130,EnemySkills!$A$4:$K$304,11,FALSE))
),0)</f>
        <v>#N/A</v>
      </c>
    </row>
  </sheetData>
  <mergeCells count="104">
    <mergeCell ref="B36:C36"/>
    <mergeCell ref="B37:C37"/>
    <mergeCell ref="B38:C38"/>
    <mergeCell ref="B39:C39"/>
    <mergeCell ref="B40:C40"/>
    <mergeCell ref="B33:C33"/>
    <mergeCell ref="B34:C34"/>
    <mergeCell ref="B35:C35"/>
    <mergeCell ref="A1:T1"/>
    <mergeCell ref="B30:C30"/>
    <mergeCell ref="B31:C31"/>
    <mergeCell ref="F29:G29"/>
    <mergeCell ref="H29:I29"/>
    <mergeCell ref="B32:C32"/>
    <mergeCell ref="B46:C46"/>
    <mergeCell ref="B47:C47"/>
    <mergeCell ref="B48:C48"/>
    <mergeCell ref="B49:C49"/>
    <mergeCell ref="B50:C50"/>
    <mergeCell ref="B41:C41"/>
    <mergeCell ref="B42:C42"/>
    <mergeCell ref="B43:C43"/>
    <mergeCell ref="B44:C44"/>
    <mergeCell ref="B45:C45"/>
    <mergeCell ref="B56:C56"/>
    <mergeCell ref="B57:C57"/>
    <mergeCell ref="B58:C58"/>
    <mergeCell ref="B59:C59"/>
    <mergeCell ref="B60:C60"/>
    <mergeCell ref="B51:C51"/>
    <mergeCell ref="B52:C52"/>
    <mergeCell ref="B53:C53"/>
    <mergeCell ref="B54:C54"/>
    <mergeCell ref="B55:C55"/>
    <mergeCell ref="B66:C66"/>
    <mergeCell ref="B67:C67"/>
    <mergeCell ref="B68:C68"/>
    <mergeCell ref="B69:C69"/>
    <mergeCell ref="B70:C70"/>
    <mergeCell ref="B61:C61"/>
    <mergeCell ref="B62:C62"/>
    <mergeCell ref="B63:C63"/>
    <mergeCell ref="B64:C64"/>
    <mergeCell ref="B65:C65"/>
    <mergeCell ref="B76:C76"/>
    <mergeCell ref="B77:C77"/>
    <mergeCell ref="B78:C78"/>
    <mergeCell ref="B79:C79"/>
    <mergeCell ref="B80:C80"/>
    <mergeCell ref="B71:C71"/>
    <mergeCell ref="B72:C72"/>
    <mergeCell ref="B73:C73"/>
    <mergeCell ref="B74:C74"/>
    <mergeCell ref="B75:C75"/>
    <mergeCell ref="B86:C86"/>
    <mergeCell ref="B87:C87"/>
    <mergeCell ref="B88:C88"/>
    <mergeCell ref="B89:C89"/>
    <mergeCell ref="B90:C90"/>
    <mergeCell ref="B81:C81"/>
    <mergeCell ref="B82:C82"/>
    <mergeCell ref="B83:C83"/>
    <mergeCell ref="B84:C84"/>
    <mergeCell ref="B85:C85"/>
    <mergeCell ref="B96:C96"/>
    <mergeCell ref="B97:C97"/>
    <mergeCell ref="B98:C98"/>
    <mergeCell ref="B99:C99"/>
    <mergeCell ref="B100:C100"/>
    <mergeCell ref="B91:C91"/>
    <mergeCell ref="B92:C92"/>
    <mergeCell ref="B93:C93"/>
    <mergeCell ref="B94:C94"/>
    <mergeCell ref="B95:C95"/>
    <mergeCell ref="B106:C106"/>
    <mergeCell ref="B107:C107"/>
    <mergeCell ref="B108:C108"/>
    <mergeCell ref="B109:C109"/>
    <mergeCell ref="B110:C110"/>
    <mergeCell ref="B101:C101"/>
    <mergeCell ref="B102:C102"/>
    <mergeCell ref="B103:C103"/>
    <mergeCell ref="B104:C104"/>
    <mergeCell ref="B105:C105"/>
    <mergeCell ref="B116:C116"/>
    <mergeCell ref="B117:C117"/>
    <mergeCell ref="B118:C118"/>
    <mergeCell ref="B119:C119"/>
    <mergeCell ref="B120:C120"/>
    <mergeCell ref="B111:C111"/>
    <mergeCell ref="B112:C112"/>
    <mergeCell ref="B113:C113"/>
    <mergeCell ref="B114:C114"/>
    <mergeCell ref="B115:C115"/>
    <mergeCell ref="B126:C126"/>
    <mergeCell ref="B127:C127"/>
    <mergeCell ref="B128:C128"/>
    <mergeCell ref="B129:C129"/>
    <mergeCell ref="B130:C130"/>
    <mergeCell ref="B121:C121"/>
    <mergeCell ref="B122:C122"/>
    <mergeCell ref="B123:C123"/>
    <mergeCell ref="B124:C124"/>
    <mergeCell ref="B125:C12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035C5B-E279-48F0-8AA1-3AD6849AC287}">
  <sheetPr>
    <tabColor rgb="FF0070C0"/>
  </sheetPr>
  <dimension ref="A1:J204"/>
  <sheetViews>
    <sheetView workbookViewId="0">
      <selection activeCell="J20" sqref="J20"/>
    </sheetView>
  </sheetViews>
  <sheetFormatPr defaultRowHeight="15" x14ac:dyDescent="0.25"/>
  <cols>
    <col min="1" max="1" width="32.42578125" style="134" customWidth="1"/>
    <col min="10" max="10" width="23.42578125" customWidth="1"/>
  </cols>
  <sheetData>
    <row r="1" spans="1:10" ht="19.5" thickBot="1" x14ac:dyDescent="0.35">
      <c r="A1" s="91" t="s">
        <v>22</v>
      </c>
      <c r="B1" s="92"/>
      <c r="C1" s="92"/>
      <c r="D1" s="92"/>
      <c r="E1" s="92"/>
      <c r="F1" s="92"/>
      <c r="G1" s="92"/>
      <c r="H1" s="92"/>
      <c r="I1" s="92"/>
      <c r="J1" s="93"/>
    </row>
    <row r="2" spans="1:10" x14ac:dyDescent="0.25">
      <c r="B2" s="1"/>
      <c r="C2" s="1"/>
      <c r="D2" s="1"/>
      <c r="E2" s="1"/>
      <c r="F2" s="1"/>
      <c r="G2" s="1"/>
      <c r="H2" s="1"/>
      <c r="I2" s="1"/>
    </row>
    <row r="3" spans="1:10" x14ac:dyDescent="0.25">
      <c r="A3" s="11" t="s">
        <v>22</v>
      </c>
      <c r="B3" s="7" t="s">
        <v>0</v>
      </c>
      <c r="C3" s="8" t="s">
        <v>1</v>
      </c>
      <c r="D3" s="7" t="s">
        <v>7</v>
      </c>
      <c r="E3" s="8" t="s">
        <v>8</v>
      </c>
      <c r="F3" s="7" t="s">
        <v>9</v>
      </c>
      <c r="G3" s="8" t="s">
        <v>10</v>
      </c>
      <c r="H3" s="7" t="s">
        <v>11</v>
      </c>
      <c r="I3" s="8" t="s">
        <v>12</v>
      </c>
      <c r="J3" s="6" t="s">
        <v>39</v>
      </c>
    </row>
    <row r="4" spans="1:10" x14ac:dyDescent="0.25">
      <c r="A4" s="12" t="s">
        <v>23</v>
      </c>
      <c r="B4" s="14">
        <v>0</v>
      </c>
      <c r="C4" s="4">
        <v>0</v>
      </c>
      <c r="D4" s="14">
        <v>0</v>
      </c>
      <c r="E4" s="4">
        <v>0</v>
      </c>
      <c r="F4" s="14">
        <v>0</v>
      </c>
      <c r="G4" s="4">
        <v>0</v>
      </c>
      <c r="H4" s="14">
        <v>0</v>
      </c>
      <c r="I4" s="4">
        <v>0</v>
      </c>
      <c r="J4" s="53" t="s">
        <v>23</v>
      </c>
    </row>
    <row r="5" spans="1:10" x14ac:dyDescent="0.25">
      <c r="A5" s="12" t="s">
        <v>56</v>
      </c>
      <c r="B5" s="14">
        <v>0</v>
      </c>
      <c r="C5" s="4">
        <v>0</v>
      </c>
      <c r="D5" s="14">
        <v>9</v>
      </c>
      <c r="E5" s="4">
        <v>0</v>
      </c>
      <c r="F5" s="14">
        <v>2</v>
      </c>
      <c r="G5" s="4">
        <v>0</v>
      </c>
      <c r="H5" s="14">
        <v>3</v>
      </c>
      <c r="I5" s="4">
        <v>0</v>
      </c>
      <c r="J5" s="54" t="s">
        <v>40</v>
      </c>
    </row>
    <row r="6" spans="1:10" x14ac:dyDescent="0.25">
      <c r="A6" s="12" t="s">
        <v>57</v>
      </c>
      <c r="B6" s="14">
        <v>0</v>
      </c>
      <c r="C6" s="4">
        <v>0</v>
      </c>
      <c r="D6" s="14">
        <v>0</v>
      </c>
      <c r="E6" s="4">
        <v>0</v>
      </c>
      <c r="F6" s="14">
        <v>0</v>
      </c>
      <c r="G6" s="4">
        <v>0</v>
      </c>
      <c r="H6" s="14">
        <v>0</v>
      </c>
      <c r="I6" s="4">
        <v>0</v>
      </c>
      <c r="J6" s="54" t="s">
        <v>40</v>
      </c>
    </row>
    <row r="7" spans="1:10" x14ac:dyDescent="0.25">
      <c r="A7" s="12" t="s">
        <v>58</v>
      </c>
      <c r="B7" s="14">
        <v>0</v>
      </c>
      <c r="C7" s="4">
        <v>5</v>
      </c>
      <c r="D7" s="14">
        <v>2</v>
      </c>
      <c r="E7" s="4">
        <v>0</v>
      </c>
      <c r="F7" s="14">
        <v>5</v>
      </c>
      <c r="G7" s="4">
        <v>0</v>
      </c>
      <c r="H7" s="14">
        <v>1</v>
      </c>
      <c r="I7" s="4">
        <v>2</v>
      </c>
      <c r="J7" s="54" t="s">
        <v>40</v>
      </c>
    </row>
    <row r="8" spans="1:10" x14ac:dyDescent="0.25">
      <c r="A8" s="12" t="s">
        <v>59</v>
      </c>
      <c r="B8" s="14">
        <v>0</v>
      </c>
      <c r="C8" s="4">
        <v>0</v>
      </c>
      <c r="D8" s="14">
        <v>0</v>
      </c>
      <c r="E8" s="4">
        <v>0</v>
      </c>
      <c r="F8" s="14">
        <v>0</v>
      </c>
      <c r="G8" s="4">
        <v>0</v>
      </c>
      <c r="H8" s="14">
        <v>0</v>
      </c>
      <c r="I8" s="4">
        <v>0</v>
      </c>
      <c r="J8" s="54" t="s">
        <v>40</v>
      </c>
    </row>
    <row r="9" spans="1:10" x14ac:dyDescent="0.25">
      <c r="A9" s="12" t="s">
        <v>60</v>
      </c>
      <c r="B9" s="14">
        <v>0</v>
      </c>
      <c r="C9" s="4">
        <v>0</v>
      </c>
      <c r="D9" s="14">
        <v>5</v>
      </c>
      <c r="E9" s="4">
        <v>0</v>
      </c>
      <c r="F9" s="14">
        <v>2</v>
      </c>
      <c r="G9" s="4">
        <v>0</v>
      </c>
      <c r="H9" s="14">
        <v>5</v>
      </c>
      <c r="I9" s="4">
        <v>3</v>
      </c>
      <c r="J9" s="54" t="s">
        <v>40</v>
      </c>
    </row>
    <row r="10" spans="1:10" x14ac:dyDescent="0.25">
      <c r="A10" s="12" t="s">
        <v>61</v>
      </c>
      <c r="B10" s="14">
        <v>0</v>
      </c>
      <c r="C10" s="4">
        <v>0</v>
      </c>
      <c r="D10" s="14">
        <v>0</v>
      </c>
      <c r="E10" s="4">
        <v>0</v>
      </c>
      <c r="F10" s="14">
        <v>0</v>
      </c>
      <c r="G10" s="4">
        <v>0</v>
      </c>
      <c r="H10" s="14">
        <v>0</v>
      </c>
      <c r="I10" s="4">
        <v>0</v>
      </c>
      <c r="J10" s="54" t="s">
        <v>40</v>
      </c>
    </row>
    <row r="11" spans="1:10" x14ac:dyDescent="0.25">
      <c r="A11" s="12" t="s">
        <v>63</v>
      </c>
      <c r="B11" s="14">
        <v>0</v>
      </c>
      <c r="C11" s="4">
        <v>0</v>
      </c>
      <c r="D11" s="14">
        <v>7</v>
      </c>
      <c r="E11" s="4">
        <v>2</v>
      </c>
      <c r="F11" s="14">
        <v>0</v>
      </c>
      <c r="G11" s="4">
        <v>0</v>
      </c>
      <c r="H11" s="14">
        <v>3</v>
      </c>
      <c r="I11" s="4">
        <v>4</v>
      </c>
      <c r="J11" s="54" t="s">
        <v>40</v>
      </c>
    </row>
    <row r="12" spans="1:10" x14ac:dyDescent="0.25">
      <c r="A12" s="12" t="s">
        <v>62</v>
      </c>
      <c r="B12" s="14">
        <v>0</v>
      </c>
      <c r="C12" s="4">
        <v>0</v>
      </c>
      <c r="D12" s="14">
        <v>20</v>
      </c>
      <c r="E12" s="4">
        <v>0</v>
      </c>
      <c r="F12" s="14">
        <v>10</v>
      </c>
      <c r="G12" s="4">
        <v>0</v>
      </c>
      <c r="H12" s="14">
        <v>0</v>
      </c>
      <c r="I12" s="4">
        <v>0</v>
      </c>
      <c r="J12" s="54" t="s">
        <v>40</v>
      </c>
    </row>
    <row r="13" spans="1:10" x14ac:dyDescent="0.25">
      <c r="A13" s="12" t="s">
        <v>64</v>
      </c>
      <c r="B13" s="14">
        <v>10</v>
      </c>
      <c r="C13" s="4">
        <v>30</v>
      </c>
      <c r="D13" s="14">
        <v>0</v>
      </c>
      <c r="E13" s="4">
        <v>3</v>
      </c>
      <c r="F13" s="14">
        <v>0</v>
      </c>
      <c r="G13" s="4">
        <v>7</v>
      </c>
      <c r="H13" s="14">
        <v>3</v>
      </c>
      <c r="I13" s="4">
        <v>4</v>
      </c>
      <c r="J13" s="54" t="s">
        <v>21</v>
      </c>
    </row>
    <row r="14" spans="1:10" x14ac:dyDescent="0.25">
      <c r="A14" s="12" t="s">
        <v>66</v>
      </c>
      <c r="B14" s="14">
        <v>20</v>
      </c>
      <c r="C14" s="4">
        <v>5</v>
      </c>
      <c r="D14" s="14">
        <v>0</v>
      </c>
      <c r="E14" s="4">
        <v>6</v>
      </c>
      <c r="F14" s="14">
        <v>0</v>
      </c>
      <c r="G14" s="4">
        <v>3</v>
      </c>
      <c r="H14" s="14">
        <v>3</v>
      </c>
      <c r="I14" s="4">
        <v>4</v>
      </c>
      <c r="J14" s="54" t="s">
        <v>21</v>
      </c>
    </row>
    <row r="15" spans="1:10" x14ac:dyDescent="0.25">
      <c r="A15" s="12" t="s">
        <v>65</v>
      </c>
      <c r="B15" s="14">
        <v>40</v>
      </c>
      <c r="C15" s="4">
        <v>0</v>
      </c>
      <c r="D15" s="14">
        <v>0</v>
      </c>
      <c r="E15" s="4">
        <v>10</v>
      </c>
      <c r="F15" s="14">
        <v>0</v>
      </c>
      <c r="G15" s="4">
        <v>4</v>
      </c>
      <c r="H15" s="14">
        <v>1</v>
      </c>
      <c r="I15" s="4">
        <v>2</v>
      </c>
      <c r="J15" s="54" t="s">
        <v>21</v>
      </c>
    </row>
    <row r="16" spans="1:10" x14ac:dyDescent="0.25">
      <c r="A16" s="12" t="s">
        <v>67</v>
      </c>
      <c r="B16" s="14">
        <v>80</v>
      </c>
      <c r="C16" s="4">
        <v>10</v>
      </c>
      <c r="D16" s="14">
        <v>0</v>
      </c>
      <c r="E16" s="4">
        <v>20</v>
      </c>
      <c r="F16" s="14">
        <v>0</v>
      </c>
      <c r="G16" s="4">
        <v>12</v>
      </c>
      <c r="H16" s="14">
        <v>-2</v>
      </c>
      <c r="I16" s="4">
        <v>4</v>
      </c>
      <c r="J16" s="54" t="s">
        <v>21</v>
      </c>
    </row>
    <row r="17" spans="1:10" x14ac:dyDescent="0.25">
      <c r="A17" s="12" t="s">
        <v>91</v>
      </c>
      <c r="B17" s="14">
        <v>0</v>
      </c>
      <c r="C17" s="4">
        <v>0</v>
      </c>
      <c r="D17" s="14">
        <v>0</v>
      </c>
      <c r="E17" s="4">
        <v>5</v>
      </c>
      <c r="F17" s="14">
        <v>0</v>
      </c>
      <c r="G17" s="4">
        <v>5</v>
      </c>
      <c r="H17" s="14">
        <v>5</v>
      </c>
      <c r="I17" s="4">
        <v>0</v>
      </c>
      <c r="J17" s="54" t="s">
        <v>20</v>
      </c>
    </row>
    <row r="18" spans="1:10" x14ac:dyDescent="0.25">
      <c r="A18" s="12" t="s">
        <v>119</v>
      </c>
      <c r="B18" s="14">
        <v>0</v>
      </c>
      <c r="C18" s="4">
        <v>0</v>
      </c>
      <c r="D18" s="14">
        <v>5</v>
      </c>
      <c r="E18" s="4">
        <v>0</v>
      </c>
      <c r="F18" s="14">
        <v>0</v>
      </c>
      <c r="G18" s="4">
        <v>0</v>
      </c>
      <c r="H18" s="14">
        <v>5</v>
      </c>
      <c r="I18" s="4">
        <v>0</v>
      </c>
      <c r="J18" s="54" t="s">
        <v>40</v>
      </c>
    </row>
    <row r="19" spans="1:10" x14ac:dyDescent="0.25">
      <c r="A19" s="12" t="s">
        <v>120</v>
      </c>
      <c r="B19" s="14">
        <v>0</v>
      </c>
      <c r="C19" s="4">
        <v>10</v>
      </c>
      <c r="D19" s="14">
        <v>0</v>
      </c>
      <c r="E19" s="4">
        <v>0</v>
      </c>
      <c r="F19" s="14">
        <v>5</v>
      </c>
      <c r="G19" s="4">
        <v>0</v>
      </c>
      <c r="H19" s="14">
        <v>0</v>
      </c>
      <c r="I19" s="4">
        <v>0</v>
      </c>
      <c r="J19" s="54" t="s">
        <v>20</v>
      </c>
    </row>
    <row r="20" spans="1:10" x14ac:dyDescent="0.25">
      <c r="A20" s="12"/>
      <c r="B20" s="14">
        <v>0</v>
      </c>
      <c r="C20" s="4">
        <v>0</v>
      </c>
      <c r="D20" s="14">
        <v>0</v>
      </c>
      <c r="E20" s="4">
        <v>0</v>
      </c>
      <c r="F20" s="14">
        <v>0</v>
      </c>
      <c r="G20" s="4">
        <v>0</v>
      </c>
      <c r="H20" s="14">
        <v>0</v>
      </c>
      <c r="I20" s="4">
        <v>0</v>
      </c>
      <c r="J20" s="54"/>
    </row>
    <row r="21" spans="1:10" x14ac:dyDescent="0.25">
      <c r="A21" s="12"/>
      <c r="B21" s="14">
        <v>0</v>
      </c>
      <c r="C21" s="4">
        <v>0</v>
      </c>
      <c r="D21" s="14">
        <v>0</v>
      </c>
      <c r="E21" s="4">
        <v>0</v>
      </c>
      <c r="F21" s="14">
        <v>0</v>
      </c>
      <c r="G21" s="4">
        <v>0</v>
      </c>
      <c r="H21" s="14">
        <v>0</v>
      </c>
      <c r="I21" s="4">
        <v>0</v>
      </c>
      <c r="J21" s="54"/>
    </row>
    <row r="22" spans="1:10" x14ac:dyDescent="0.25">
      <c r="A22" s="12"/>
      <c r="B22" s="14">
        <v>0</v>
      </c>
      <c r="C22" s="4">
        <v>0</v>
      </c>
      <c r="D22" s="14">
        <v>0</v>
      </c>
      <c r="E22" s="4">
        <v>0</v>
      </c>
      <c r="F22" s="14">
        <v>0</v>
      </c>
      <c r="G22" s="4">
        <v>0</v>
      </c>
      <c r="H22" s="14">
        <v>0</v>
      </c>
      <c r="I22" s="4">
        <v>0</v>
      </c>
      <c r="J22" s="54"/>
    </row>
    <row r="23" spans="1:10" x14ac:dyDescent="0.25">
      <c r="A23" s="12"/>
      <c r="B23" s="14">
        <v>0</v>
      </c>
      <c r="C23" s="4">
        <v>0</v>
      </c>
      <c r="D23" s="14">
        <v>0</v>
      </c>
      <c r="E23" s="4">
        <v>0</v>
      </c>
      <c r="F23" s="14">
        <v>0</v>
      </c>
      <c r="G23" s="4">
        <v>0</v>
      </c>
      <c r="H23" s="14">
        <v>0</v>
      </c>
      <c r="I23" s="4">
        <v>0</v>
      </c>
      <c r="J23" s="54"/>
    </row>
    <row r="24" spans="1:10" x14ac:dyDescent="0.25">
      <c r="A24" s="12"/>
      <c r="B24" s="14">
        <v>0</v>
      </c>
      <c r="C24" s="4">
        <v>0</v>
      </c>
      <c r="D24" s="14">
        <v>0</v>
      </c>
      <c r="E24" s="4">
        <v>0</v>
      </c>
      <c r="F24" s="14">
        <v>0</v>
      </c>
      <c r="G24" s="4">
        <v>0</v>
      </c>
      <c r="H24" s="14">
        <v>0</v>
      </c>
      <c r="I24" s="4">
        <v>0</v>
      </c>
      <c r="J24" s="54"/>
    </row>
    <row r="25" spans="1:10" x14ac:dyDescent="0.25">
      <c r="A25" s="12"/>
      <c r="B25" s="14">
        <v>0</v>
      </c>
      <c r="C25" s="4">
        <v>0</v>
      </c>
      <c r="D25" s="14">
        <v>0</v>
      </c>
      <c r="E25" s="4">
        <v>0</v>
      </c>
      <c r="F25" s="14">
        <v>0</v>
      </c>
      <c r="G25" s="4">
        <v>0</v>
      </c>
      <c r="H25" s="14">
        <v>0</v>
      </c>
      <c r="I25" s="4">
        <v>0</v>
      </c>
      <c r="J25" s="54"/>
    </row>
    <row r="26" spans="1:10" x14ac:dyDescent="0.25">
      <c r="A26" s="12"/>
      <c r="B26" s="14">
        <v>0</v>
      </c>
      <c r="C26" s="4">
        <v>0</v>
      </c>
      <c r="D26" s="14">
        <v>0</v>
      </c>
      <c r="E26" s="4">
        <v>0</v>
      </c>
      <c r="F26" s="14">
        <v>0</v>
      </c>
      <c r="G26" s="4">
        <v>0</v>
      </c>
      <c r="H26" s="14">
        <v>0</v>
      </c>
      <c r="I26" s="4">
        <v>0</v>
      </c>
      <c r="J26" s="54"/>
    </row>
    <row r="27" spans="1:10" x14ac:dyDescent="0.25">
      <c r="A27" s="12"/>
      <c r="B27" s="14">
        <v>0</v>
      </c>
      <c r="C27" s="4">
        <v>0</v>
      </c>
      <c r="D27" s="14">
        <v>0</v>
      </c>
      <c r="E27" s="4">
        <v>0</v>
      </c>
      <c r="F27" s="14">
        <v>0</v>
      </c>
      <c r="G27" s="4">
        <v>0</v>
      </c>
      <c r="H27" s="14">
        <v>0</v>
      </c>
      <c r="I27" s="4">
        <v>0</v>
      </c>
      <c r="J27" s="54"/>
    </row>
    <row r="28" spans="1:10" x14ac:dyDescent="0.25">
      <c r="A28" s="12"/>
      <c r="B28" s="14">
        <v>0</v>
      </c>
      <c r="C28" s="4">
        <v>0</v>
      </c>
      <c r="D28" s="14">
        <v>0</v>
      </c>
      <c r="E28" s="4">
        <v>0</v>
      </c>
      <c r="F28" s="14">
        <v>0</v>
      </c>
      <c r="G28" s="4">
        <v>0</v>
      </c>
      <c r="H28" s="14">
        <v>0</v>
      </c>
      <c r="I28" s="4">
        <v>0</v>
      </c>
      <c r="J28" s="54"/>
    </row>
    <row r="29" spans="1:10" x14ac:dyDescent="0.25">
      <c r="A29" s="12"/>
      <c r="B29" s="14">
        <v>0</v>
      </c>
      <c r="C29" s="4">
        <v>0</v>
      </c>
      <c r="D29" s="14">
        <v>0</v>
      </c>
      <c r="E29" s="4">
        <v>0</v>
      </c>
      <c r="F29" s="14">
        <v>0</v>
      </c>
      <c r="G29" s="4">
        <v>0</v>
      </c>
      <c r="H29" s="14">
        <v>0</v>
      </c>
      <c r="I29" s="4">
        <v>0</v>
      </c>
      <c r="J29" s="54"/>
    </row>
    <row r="30" spans="1:10" x14ac:dyDescent="0.25">
      <c r="A30" s="12"/>
      <c r="B30" s="14">
        <v>0</v>
      </c>
      <c r="C30" s="4">
        <v>0</v>
      </c>
      <c r="D30" s="14">
        <v>0</v>
      </c>
      <c r="E30" s="4">
        <v>0</v>
      </c>
      <c r="F30" s="14">
        <v>0</v>
      </c>
      <c r="G30" s="4">
        <v>0</v>
      </c>
      <c r="H30" s="14">
        <v>0</v>
      </c>
      <c r="I30" s="4">
        <v>0</v>
      </c>
      <c r="J30" s="54"/>
    </row>
    <row r="31" spans="1:10" x14ac:dyDescent="0.25">
      <c r="A31" s="12"/>
      <c r="B31" s="14">
        <v>0</v>
      </c>
      <c r="C31" s="4">
        <v>0</v>
      </c>
      <c r="D31" s="14">
        <v>0</v>
      </c>
      <c r="E31" s="4">
        <v>0</v>
      </c>
      <c r="F31" s="14">
        <v>0</v>
      </c>
      <c r="G31" s="4">
        <v>0</v>
      </c>
      <c r="H31" s="14">
        <v>0</v>
      </c>
      <c r="I31" s="4">
        <v>0</v>
      </c>
      <c r="J31" s="54"/>
    </row>
    <row r="32" spans="1:10" x14ac:dyDescent="0.25">
      <c r="A32" s="12"/>
      <c r="B32" s="14">
        <v>0</v>
      </c>
      <c r="C32" s="4">
        <v>0</v>
      </c>
      <c r="D32" s="14">
        <v>0</v>
      </c>
      <c r="E32" s="4">
        <v>0</v>
      </c>
      <c r="F32" s="14">
        <v>0</v>
      </c>
      <c r="G32" s="4">
        <v>0</v>
      </c>
      <c r="H32" s="14">
        <v>0</v>
      </c>
      <c r="I32" s="4">
        <v>0</v>
      </c>
      <c r="J32" s="54"/>
    </row>
    <row r="33" spans="1:10" x14ac:dyDescent="0.25">
      <c r="A33" s="12"/>
      <c r="B33" s="14">
        <v>0</v>
      </c>
      <c r="C33" s="4">
        <v>0</v>
      </c>
      <c r="D33" s="14">
        <v>0</v>
      </c>
      <c r="E33" s="4">
        <v>0</v>
      </c>
      <c r="F33" s="14">
        <v>0</v>
      </c>
      <c r="G33" s="4">
        <v>0</v>
      </c>
      <c r="H33" s="14">
        <v>0</v>
      </c>
      <c r="I33" s="4">
        <v>0</v>
      </c>
      <c r="J33" s="54"/>
    </row>
    <row r="34" spans="1:10" x14ac:dyDescent="0.25">
      <c r="A34" s="12"/>
      <c r="B34" s="14">
        <v>0</v>
      </c>
      <c r="C34" s="4">
        <v>0</v>
      </c>
      <c r="D34" s="14">
        <v>0</v>
      </c>
      <c r="E34" s="4">
        <v>0</v>
      </c>
      <c r="F34" s="14">
        <v>0</v>
      </c>
      <c r="G34" s="4">
        <v>0</v>
      </c>
      <c r="H34" s="14">
        <v>0</v>
      </c>
      <c r="I34" s="4">
        <v>0</v>
      </c>
      <c r="J34" s="54"/>
    </row>
    <row r="35" spans="1:10" x14ac:dyDescent="0.25">
      <c r="A35" s="12"/>
      <c r="B35" s="14">
        <v>0</v>
      </c>
      <c r="C35" s="4">
        <v>0</v>
      </c>
      <c r="D35" s="14">
        <v>0</v>
      </c>
      <c r="E35" s="4">
        <v>0</v>
      </c>
      <c r="F35" s="14">
        <v>0</v>
      </c>
      <c r="G35" s="4">
        <v>0</v>
      </c>
      <c r="H35" s="14">
        <v>0</v>
      </c>
      <c r="I35" s="4">
        <v>0</v>
      </c>
      <c r="J35" s="54"/>
    </row>
    <row r="36" spans="1:10" x14ac:dyDescent="0.25">
      <c r="A36" s="12"/>
      <c r="B36" s="14">
        <v>0</v>
      </c>
      <c r="C36" s="4">
        <v>0</v>
      </c>
      <c r="D36" s="14">
        <v>0</v>
      </c>
      <c r="E36" s="4">
        <v>0</v>
      </c>
      <c r="F36" s="14">
        <v>0</v>
      </c>
      <c r="G36" s="4">
        <v>0</v>
      </c>
      <c r="H36" s="14">
        <v>0</v>
      </c>
      <c r="I36" s="4">
        <v>0</v>
      </c>
      <c r="J36" s="54"/>
    </row>
    <row r="37" spans="1:10" x14ac:dyDescent="0.25">
      <c r="A37" s="12"/>
      <c r="B37" s="14">
        <v>0</v>
      </c>
      <c r="C37" s="4">
        <v>0</v>
      </c>
      <c r="D37" s="14">
        <v>0</v>
      </c>
      <c r="E37" s="4">
        <v>0</v>
      </c>
      <c r="F37" s="14">
        <v>0</v>
      </c>
      <c r="G37" s="4">
        <v>0</v>
      </c>
      <c r="H37" s="14">
        <v>0</v>
      </c>
      <c r="I37" s="4">
        <v>0</v>
      </c>
      <c r="J37" s="54"/>
    </row>
    <row r="38" spans="1:10" x14ac:dyDescent="0.25">
      <c r="A38" s="12"/>
      <c r="B38" s="14">
        <v>0</v>
      </c>
      <c r="C38" s="4">
        <v>0</v>
      </c>
      <c r="D38" s="14">
        <v>0</v>
      </c>
      <c r="E38" s="4">
        <v>0</v>
      </c>
      <c r="F38" s="14">
        <v>0</v>
      </c>
      <c r="G38" s="4">
        <v>0</v>
      </c>
      <c r="H38" s="14">
        <v>0</v>
      </c>
      <c r="I38" s="4">
        <v>0</v>
      </c>
      <c r="J38" s="54"/>
    </row>
    <row r="39" spans="1:10" x14ac:dyDescent="0.25">
      <c r="A39" s="12"/>
      <c r="B39" s="14">
        <v>0</v>
      </c>
      <c r="C39" s="4">
        <v>0</v>
      </c>
      <c r="D39" s="14">
        <v>0</v>
      </c>
      <c r="E39" s="4">
        <v>0</v>
      </c>
      <c r="F39" s="14">
        <v>0</v>
      </c>
      <c r="G39" s="4">
        <v>0</v>
      </c>
      <c r="H39" s="14">
        <v>0</v>
      </c>
      <c r="I39" s="4">
        <v>0</v>
      </c>
      <c r="J39" s="54"/>
    </row>
    <row r="40" spans="1:10" x14ac:dyDescent="0.25">
      <c r="A40" s="12"/>
      <c r="B40" s="14">
        <v>0</v>
      </c>
      <c r="C40" s="4">
        <v>0</v>
      </c>
      <c r="D40" s="14">
        <v>0</v>
      </c>
      <c r="E40" s="4">
        <v>0</v>
      </c>
      <c r="F40" s="14">
        <v>0</v>
      </c>
      <c r="G40" s="4">
        <v>0</v>
      </c>
      <c r="H40" s="14">
        <v>0</v>
      </c>
      <c r="I40" s="4">
        <v>0</v>
      </c>
      <c r="J40" s="54"/>
    </row>
    <row r="41" spans="1:10" x14ac:dyDescent="0.25">
      <c r="A41" s="12"/>
      <c r="B41" s="14">
        <v>0</v>
      </c>
      <c r="C41" s="4">
        <v>0</v>
      </c>
      <c r="D41" s="14">
        <v>0</v>
      </c>
      <c r="E41" s="4">
        <v>0</v>
      </c>
      <c r="F41" s="14">
        <v>0</v>
      </c>
      <c r="G41" s="4">
        <v>0</v>
      </c>
      <c r="H41" s="14">
        <v>0</v>
      </c>
      <c r="I41" s="4">
        <v>0</v>
      </c>
      <c r="J41" s="54"/>
    </row>
    <row r="42" spans="1:10" x14ac:dyDescent="0.25">
      <c r="A42" s="12"/>
      <c r="B42" s="14">
        <v>0</v>
      </c>
      <c r="C42" s="4">
        <v>0</v>
      </c>
      <c r="D42" s="14">
        <v>0</v>
      </c>
      <c r="E42" s="4">
        <v>0</v>
      </c>
      <c r="F42" s="14">
        <v>0</v>
      </c>
      <c r="G42" s="4">
        <v>0</v>
      </c>
      <c r="H42" s="14">
        <v>0</v>
      </c>
      <c r="I42" s="4">
        <v>0</v>
      </c>
      <c r="J42" s="54"/>
    </row>
    <row r="43" spans="1:10" x14ac:dyDescent="0.25">
      <c r="A43" s="12"/>
      <c r="B43" s="14">
        <v>0</v>
      </c>
      <c r="C43" s="4">
        <v>0</v>
      </c>
      <c r="D43" s="14">
        <v>0</v>
      </c>
      <c r="E43" s="4">
        <v>0</v>
      </c>
      <c r="F43" s="14">
        <v>0</v>
      </c>
      <c r="G43" s="4">
        <v>0</v>
      </c>
      <c r="H43" s="14">
        <v>0</v>
      </c>
      <c r="I43" s="4">
        <v>0</v>
      </c>
      <c r="J43" s="54"/>
    </row>
    <row r="44" spans="1:10" x14ac:dyDescent="0.25">
      <c r="A44" s="12"/>
      <c r="B44" s="14">
        <v>0</v>
      </c>
      <c r="C44" s="4">
        <v>0</v>
      </c>
      <c r="D44" s="14">
        <v>0</v>
      </c>
      <c r="E44" s="4">
        <v>0</v>
      </c>
      <c r="F44" s="14">
        <v>0</v>
      </c>
      <c r="G44" s="4">
        <v>0</v>
      </c>
      <c r="H44" s="14">
        <v>0</v>
      </c>
      <c r="I44" s="4">
        <v>0</v>
      </c>
      <c r="J44" s="54"/>
    </row>
    <row r="45" spans="1:10" x14ac:dyDescent="0.25">
      <c r="A45" s="12"/>
      <c r="B45" s="14">
        <v>0</v>
      </c>
      <c r="C45" s="4">
        <v>0</v>
      </c>
      <c r="D45" s="14">
        <v>0</v>
      </c>
      <c r="E45" s="4">
        <v>0</v>
      </c>
      <c r="F45" s="14">
        <v>0</v>
      </c>
      <c r="G45" s="4">
        <v>0</v>
      </c>
      <c r="H45" s="14">
        <v>0</v>
      </c>
      <c r="I45" s="4">
        <v>0</v>
      </c>
      <c r="J45" s="54"/>
    </row>
    <row r="46" spans="1:10" x14ac:dyDescent="0.25">
      <c r="A46" s="12"/>
      <c r="B46" s="14">
        <v>0</v>
      </c>
      <c r="C46" s="4">
        <v>0</v>
      </c>
      <c r="D46" s="14">
        <v>0</v>
      </c>
      <c r="E46" s="4">
        <v>0</v>
      </c>
      <c r="F46" s="14">
        <v>0</v>
      </c>
      <c r="G46" s="4">
        <v>0</v>
      </c>
      <c r="H46" s="14">
        <v>0</v>
      </c>
      <c r="I46" s="4">
        <v>0</v>
      </c>
      <c r="J46" s="54"/>
    </row>
    <row r="47" spans="1:10" x14ac:dyDescent="0.25">
      <c r="A47" s="12"/>
      <c r="B47" s="14">
        <v>0</v>
      </c>
      <c r="C47" s="4">
        <v>0</v>
      </c>
      <c r="D47" s="14">
        <v>0</v>
      </c>
      <c r="E47" s="4">
        <v>0</v>
      </c>
      <c r="F47" s="14">
        <v>0</v>
      </c>
      <c r="G47" s="4">
        <v>0</v>
      </c>
      <c r="H47" s="14">
        <v>0</v>
      </c>
      <c r="I47" s="4">
        <v>0</v>
      </c>
      <c r="J47" s="54"/>
    </row>
    <row r="48" spans="1:10" x14ac:dyDescent="0.25">
      <c r="A48" s="12"/>
      <c r="B48" s="14">
        <v>0</v>
      </c>
      <c r="C48" s="4">
        <v>0</v>
      </c>
      <c r="D48" s="14">
        <v>0</v>
      </c>
      <c r="E48" s="4">
        <v>0</v>
      </c>
      <c r="F48" s="14">
        <v>0</v>
      </c>
      <c r="G48" s="4">
        <v>0</v>
      </c>
      <c r="H48" s="14">
        <v>0</v>
      </c>
      <c r="I48" s="4">
        <v>0</v>
      </c>
      <c r="J48" s="54"/>
    </row>
    <row r="49" spans="1:10" x14ac:dyDescent="0.25">
      <c r="A49" s="12"/>
      <c r="B49" s="14">
        <v>0</v>
      </c>
      <c r="C49" s="4">
        <v>0</v>
      </c>
      <c r="D49" s="14">
        <v>0</v>
      </c>
      <c r="E49" s="4">
        <v>0</v>
      </c>
      <c r="F49" s="14">
        <v>0</v>
      </c>
      <c r="G49" s="4">
        <v>0</v>
      </c>
      <c r="H49" s="14">
        <v>0</v>
      </c>
      <c r="I49" s="4">
        <v>0</v>
      </c>
      <c r="J49" s="54"/>
    </row>
    <row r="50" spans="1:10" x14ac:dyDescent="0.25">
      <c r="A50" s="12"/>
      <c r="B50" s="14">
        <v>0</v>
      </c>
      <c r="C50" s="4">
        <v>0</v>
      </c>
      <c r="D50" s="14">
        <v>0</v>
      </c>
      <c r="E50" s="4">
        <v>0</v>
      </c>
      <c r="F50" s="14">
        <v>0</v>
      </c>
      <c r="G50" s="4">
        <v>0</v>
      </c>
      <c r="H50" s="14">
        <v>0</v>
      </c>
      <c r="I50" s="4">
        <v>0</v>
      </c>
      <c r="J50" s="54"/>
    </row>
    <row r="51" spans="1:10" x14ac:dyDescent="0.25">
      <c r="A51" s="12"/>
      <c r="B51" s="14">
        <v>0</v>
      </c>
      <c r="C51" s="4">
        <v>0</v>
      </c>
      <c r="D51" s="14">
        <v>0</v>
      </c>
      <c r="E51" s="4">
        <v>0</v>
      </c>
      <c r="F51" s="14">
        <v>0</v>
      </c>
      <c r="G51" s="4">
        <v>0</v>
      </c>
      <c r="H51" s="14">
        <v>0</v>
      </c>
      <c r="I51" s="4">
        <v>0</v>
      </c>
      <c r="J51" s="54"/>
    </row>
    <row r="52" spans="1:10" x14ac:dyDescent="0.25">
      <c r="A52" s="12"/>
      <c r="B52" s="14">
        <v>0</v>
      </c>
      <c r="C52" s="4">
        <v>0</v>
      </c>
      <c r="D52" s="14">
        <v>0</v>
      </c>
      <c r="E52" s="4">
        <v>0</v>
      </c>
      <c r="F52" s="14">
        <v>0</v>
      </c>
      <c r="G52" s="4">
        <v>0</v>
      </c>
      <c r="H52" s="14">
        <v>0</v>
      </c>
      <c r="I52" s="4">
        <v>0</v>
      </c>
      <c r="J52" s="54"/>
    </row>
    <row r="53" spans="1:10" x14ac:dyDescent="0.25">
      <c r="A53" s="12"/>
      <c r="B53" s="14">
        <v>0</v>
      </c>
      <c r="C53" s="4">
        <v>0</v>
      </c>
      <c r="D53" s="14">
        <v>0</v>
      </c>
      <c r="E53" s="4">
        <v>0</v>
      </c>
      <c r="F53" s="14">
        <v>0</v>
      </c>
      <c r="G53" s="4">
        <v>0</v>
      </c>
      <c r="H53" s="14">
        <v>0</v>
      </c>
      <c r="I53" s="4">
        <v>0</v>
      </c>
      <c r="J53" s="54"/>
    </row>
    <row r="54" spans="1:10" x14ac:dyDescent="0.25">
      <c r="A54" s="12"/>
      <c r="B54" s="14">
        <v>0</v>
      </c>
      <c r="C54" s="4">
        <v>0</v>
      </c>
      <c r="D54" s="14">
        <v>0</v>
      </c>
      <c r="E54" s="4">
        <v>0</v>
      </c>
      <c r="F54" s="14">
        <v>0</v>
      </c>
      <c r="G54" s="4">
        <v>0</v>
      </c>
      <c r="H54" s="14">
        <v>0</v>
      </c>
      <c r="I54" s="4">
        <v>0</v>
      </c>
      <c r="J54" s="54"/>
    </row>
    <row r="55" spans="1:10" x14ac:dyDescent="0.25">
      <c r="A55" s="12"/>
      <c r="B55" s="14">
        <v>0</v>
      </c>
      <c r="C55" s="4">
        <v>0</v>
      </c>
      <c r="D55" s="14">
        <v>0</v>
      </c>
      <c r="E55" s="4">
        <v>0</v>
      </c>
      <c r="F55" s="14">
        <v>0</v>
      </c>
      <c r="G55" s="4">
        <v>0</v>
      </c>
      <c r="H55" s="14">
        <v>0</v>
      </c>
      <c r="I55" s="4">
        <v>0</v>
      </c>
      <c r="J55" s="54"/>
    </row>
    <row r="56" spans="1:10" x14ac:dyDescent="0.25">
      <c r="A56" s="12"/>
      <c r="B56" s="14">
        <v>0</v>
      </c>
      <c r="C56" s="4">
        <v>0</v>
      </c>
      <c r="D56" s="14">
        <v>0</v>
      </c>
      <c r="E56" s="4">
        <v>0</v>
      </c>
      <c r="F56" s="14">
        <v>0</v>
      </c>
      <c r="G56" s="4">
        <v>0</v>
      </c>
      <c r="H56" s="14">
        <v>0</v>
      </c>
      <c r="I56" s="4">
        <v>0</v>
      </c>
      <c r="J56" s="54"/>
    </row>
    <row r="57" spans="1:10" x14ac:dyDescent="0.25">
      <c r="A57" s="12"/>
      <c r="B57" s="15"/>
      <c r="C57" s="16"/>
      <c r="D57" s="15"/>
      <c r="E57" s="16"/>
      <c r="F57" s="15"/>
      <c r="G57" s="16"/>
      <c r="H57" s="15"/>
      <c r="I57" s="16"/>
      <c r="J57" s="54"/>
    </row>
    <row r="58" spans="1:10" x14ac:dyDescent="0.25">
      <c r="A58" s="12"/>
      <c r="B58" s="15"/>
      <c r="C58" s="16"/>
      <c r="D58" s="15"/>
      <c r="E58" s="16"/>
      <c r="F58" s="15"/>
      <c r="G58" s="16"/>
      <c r="H58" s="15"/>
      <c r="I58" s="16"/>
      <c r="J58" s="54"/>
    </row>
    <row r="59" spans="1:10" x14ac:dyDescent="0.25">
      <c r="A59" s="12"/>
      <c r="B59" s="15"/>
      <c r="C59" s="16"/>
      <c r="D59" s="15"/>
      <c r="E59" s="16"/>
      <c r="F59" s="15"/>
      <c r="G59" s="16"/>
      <c r="H59" s="15"/>
      <c r="I59" s="16"/>
      <c r="J59" s="54"/>
    </row>
    <row r="60" spans="1:10" x14ac:dyDescent="0.25">
      <c r="A60" s="12"/>
      <c r="B60" s="15"/>
      <c r="C60" s="16"/>
      <c r="D60" s="15"/>
      <c r="E60" s="16"/>
      <c r="F60" s="15"/>
      <c r="G60" s="16"/>
      <c r="H60" s="15"/>
      <c r="I60" s="16"/>
      <c r="J60" s="54"/>
    </row>
    <row r="61" spans="1:10" x14ac:dyDescent="0.25">
      <c r="A61" s="12"/>
      <c r="B61" s="15"/>
      <c r="C61" s="16"/>
      <c r="D61" s="15"/>
      <c r="E61" s="16"/>
      <c r="F61" s="15"/>
      <c r="G61" s="16"/>
      <c r="H61" s="15"/>
      <c r="I61" s="16"/>
      <c r="J61" s="54"/>
    </row>
    <row r="62" spans="1:10" x14ac:dyDescent="0.25">
      <c r="A62" s="12"/>
      <c r="B62" s="15"/>
      <c r="C62" s="16"/>
      <c r="D62" s="15"/>
      <c r="E62" s="16"/>
      <c r="F62" s="15"/>
      <c r="G62" s="16"/>
      <c r="H62" s="15"/>
      <c r="I62" s="16"/>
      <c r="J62" s="54"/>
    </row>
    <row r="63" spans="1:10" x14ac:dyDescent="0.25">
      <c r="A63" s="12"/>
      <c r="B63" s="15"/>
      <c r="C63" s="16"/>
      <c r="D63" s="15"/>
      <c r="E63" s="16"/>
      <c r="F63" s="15"/>
      <c r="G63" s="16"/>
      <c r="H63" s="15"/>
      <c r="I63" s="16"/>
      <c r="J63" s="54"/>
    </row>
    <row r="64" spans="1:10" x14ac:dyDescent="0.25">
      <c r="A64" s="12"/>
      <c r="B64" s="15"/>
      <c r="C64" s="16"/>
      <c r="D64" s="15"/>
      <c r="E64" s="16"/>
      <c r="F64" s="15"/>
      <c r="G64" s="16"/>
      <c r="H64" s="15"/>
      <c r="I64" s="16"/>
      <c r="J64" s="54"/>
    </row>
    <row r="65" spans="1:10" x14ac:dyDescent="0.25">
      <c r="A65" s="12"/>
      <c r="B65" s="15"/>
      <c r="C65" s="16"/>
      <c r="D65" s="15"/>
      <c r="E65" s="16"/>
      <c r="F65" s="15"/>
      <c r="G65" s="16"/>
      <c r="H65" s="15"/>
      <c r="I65" s="16"/>
      <c r="J65" s="54"/>
    </row>
    <row r="66" spans="1:10" x14ac:dyDescent="0.25">
      <c r="A66" s="12"/>
      <c r="B66" s="15"/>
      <c r="C66" s="16"/>
      <c r="D66" s="15"/>
      <c r="E66" s="16"/>
      <c r="F66" s="15"/>
      <c r="G66" s="16"/>
      <c r="H66" s="15"/>
      <c r="I66" s="16"/>
      <c r="J66" s="54"/>
    </row>
    <row r="67" spans="1:10" x14ac:dyDescent="0.25">
      <c r="A67" s="12"/>
      <c r="B67" s="15"/>
      <c r="C67" s="16"/>
      <c r="D67" s="15"/>
      <c r="E67" s="16"/>
      <c r="F67" s="15"/>
      <c r="G67" s="16"/>
      <c r="H67" s="15"/>
      <c r="I67" s="16"/>
      <c r="J67" s="54"/>
    </row>
    <row r="68" spans="1:10" x14ac:dyDescent="0.25">
      <c r="A68" s="12"/>
      <c r="B68" s="15"/>
      <c r="C68" s="16"/>
      <c r="D68" s="15"/>
      <c r="E68" s="16"/>
      <c r="F68" s="15"/>
      <c r="G68" s="16"/>
      <c r="H68" s="15"/>
      <c r="I68" s="16"/>
      <c r="J68" s="54"/>
    </row>
    <row r="69" spans="1:10" x14ac:dyDescent="0.25">
      <c r="A69" s="12"/>
      <c r="B69" s="15"/>
      <c r="C69" s="16"/>
      <c r="D69" s="15"/>
      <c r="E69" s="16"/>
      <c r="F69" s="15"/>
      <c r="G69" s="16"/>
      <c r="H69" s="15"/>
      <c r="I69" s="16"/>
      <c r="J69" s="54"/>
    </row>
    <row r="70" spans="1:10" x14ac:dyDescent="0.25">
      <c r="A70" s="12"/>
      <c r="B70" s="15"/>
      <c r="C70" s="16"/>
      <c r="D70" s="15"/>
      <c r="E70" s="16"/>
      <c r="F70" s="15"/>
      <c r="G70" s="16"/>
      <c r="H70" s="15"/>
      <c r="I70" s="16"/>
      <c r="J70" s="54"/>
    </row>
    <row r="71" spans="1:10" x14ac:dyDescent="0.25">
      <c r="A71" s="12"/>
      <c r="B71" s="15"/>
      <c r="C71" s="16"/>
      <c r="D71" s="15"/>
      <c r="E71" s="16"/>
      <c r="F71" s="15"/>
      <c r="G71" s="16"/>
      <c r="H71" s="15"/>
      <c r="I71" s="16"/>
      <c r="J71" s="54"/>
    </row>
    <row r="72" spans="1:10" x14ac:dyDescent="0.25">
      <c r="A72" s="12"/>
      <c r="B72" s="15"/>
      <c r="C72" s="16"/>
      <c r="D72" s="15"/>
      <c r="E72" s="16"/>
      <c r="F72" s="15"/>
      <c r="G72" s="16"/>
      <c r="H72" s="15"/>
      <c r="I72" s="16"/>
      <c r="J72" s="54"/>
    </row>
    <row r="73" spans="1:10" x14ac:dyDescent="0.25">
      <c r="A73" s="12"/>
      <c r="B73" s="15"/>
      <c r="C73" s="16"/>
      <c r="D73" s="15"/>
      <c r="E73" s="16"/>
      <c r="F73" s="15"/>
      <c r="G73" s="16"/>
      <c r="H73" s="15"/>
      <c r="I73" s="16"/>
      <c r="J73" s="54"/>
    </row>
    <row r="74" spans="1:10" x14ac:dyDescent="0.25">
      <c r="A74" s="12"/>
      <c r="B74" s="15"/>
      <c r="C74" s="16"/>
      <c r="D74" s="15"/>
      <c r="E74" s="16"/>
      <c r="F74" s="15"/>
      <c r="G74" s="16"/>
      <c r="H74" s="15"/>
      <c r="I74" s="16"/>
      <c r="J74" s="54"/>
    </row>
    <row r="75" spans="1:10" x14ac:dyDescent="0.25">
      <c r="A75" s="12"/>
      <c r="B75" s="15"/>
      <c r="C75" s="16"/>
      <c r="D75" s="15"/>
      <c r="E75" s="16"/>
      <c r="F75" s="15"/>
      <c r="G75" s="16"/>
      <c r="H75" s="15"/>
      <c r="I75" s="16"/>
      <c r="J75" s="54"/>
    </row>
    <row r="76" spans="1:10" x14ac:dyDescent="0.25">
      <c r="A76" s="12"/>
      <c r="B76" s="15"/>
      <c r="C76" s="16"/>
      <c r="D76" s="15"/>
      <c r="E76" s="16"/>
      <c r="F76" s="15"/>
      <c r="G76" s="16"/>
      <c r="H76" s="15"/>
      <c r="I76" s="16"/>
      <c r="J76" s="54"/>
    </row>
    <row r="77" spans="1:10" x14ac:dyDescent="0.25">
      <c r="A77" s="12"/>
      <c r="B77" s="15"/>
      <c r="C77" s="16"/>
      <c r="D77" s="15"/>
      <c r="E77" s="16"/>
      <c r="F77" s="15"/>
      <c r="G77" s="16"/>
      <c r="H77" s="15"/>
      <c r="I77" s="16"/>
      <c r="J77" s="54"/>
    </row>
    <row r="78" spans="1:10" x14ac:dyDescent="0.25">
      <c r="A78" s="12"/>
      <c r="B78" s="15"/>
      <c r="C78" s="16"/>
      <c r="D78" s="15"/>
      <c r="E78" s="16"/>
      <c r="F78" s="15"/>
      <c r="G78" s="16"/>
      <c r="H78" s="15"/>
      <c r="I78" s="16"/>
      <c r="J78" s="54"/>
    </row>
    <row r="79" spans="1:10" x14ac:dyDescent="0.25">
      <c r="A79" s="12"/>
      <c r="B79" s="15"/>
      <c r="C79" s="16"/>
      <c r="D79" s="15"/>
      <c r="E79" s="16"/>
      <c r="F79" s="15"/>
      <c r="G79" s="16"/>
      <c r="H79" s="15"/>
      <c r="I79" s="16"/>
      <c r="J79" s="54"/>
    </row>
    <row r="80" spans="1:10" x14ac:dyDescent="0.25">
      <c r="A80" s="12"/>
      <c r="B80" s="15"/>
      <c r="C80" s="16"/>
      <c r="D80" s="15"/>
      <c r="E80" s="16"/>
      <c r="F80" s="15"/>
      <c r="G80" s="16"/>
      <c r="H80" s="15"/>
      <c r="I80" s="16"/>
      <c r="J80" s="54"/>
    </row>
    <row r="81" spans="1:10" x14ac:dyDescent="0.25">
      <c r="A81" s="12"/>
      <c r="B81" s="15"/>
      <c r="C81" s="16"/>
      <c r="D81" s="15"/>
      <c r="E81" s="16"/>
      <c r="F81" s="15"/>
      <c r="G81" s="16"/>
      <c r="H81" s="15"/>
      <c r="I81" s="16"/>
      <c r="J81" s="54"/>
    </row>
    <row r="82" spans="1:10" x14ac:dyDescent="0.25">
      <c r="A82" s="12"/>
      <c r="B82" s="15"/>
      <c r="C82" s="16"/>
      <c r="D82" s="15"/>
      <c r="E82" s="16"/>
      <c r="F82" s="15"/>
      <c r="G82" s="16"/>
      <c r="H82" s="15"/>
      <c r="I82" s="16"/>
      <c r="J82" s="54"/>
    </row>
    <row r="83" spans="1:10" x14ac:dyDescent="0.25">
      <c r="A83" s="12"/>
      <c r="B83" s="15"/>
      <c r="C83" s="16"/>
      <c r="D83" s="15"/>
      <c r="E83" s="16"/>
      <c r="F83" s="15"/>
      <c r="G83" s="16"/>
      <c r="H83" s="15"/>
      <c r="I83" s="16"/>
      <c r="J83" s="54"/>
    </row>
    <row r="84" spans="1:10" x14ac:dyDescent="0.25">
      <c r="A84" s="12"/>
      <c r="B84" s="15"/>
      <c r="C84" s="16"/>
      <c r="D84" s="15"/>
      <c r="E84" s="16"/>
      <c r="F84" s="15"/>
      <c r="G84" s="16"/>
      <c r="H84" s="15"/>
      <c r="I84" s="16"/>
      <c r="J84" s="54"/>
    </row>
    <row r="85" spans="1:10" x14ac:dyDescent="0.25">
      <c r="A85" s="12"/>
      <c r="B85" s="15"/>
      <c r="C85" s="16"/>
      <c r="D85" s="15"/>
      <c r="E85" s="16"/>
      <c r="F85" s="15"/>
      <c r="G85" s="16"/>
      <c r="H85" s="15"/>
      <c r="I85" s="16"/>
      <c r="J85" s="54"/>
    </row>
    <row r="86" spans="1:10" x14ac:dyDescent="0.25">
      <c r="A86" s="12"/>
      <c r="B86" s="15"/>
      <c r="C86" s="16"/>
      <c r="D86" s="15"/>
      <c r="E86" s="16"/>
      <c r="F86" s="15"/>
      <c r="G86" s="16"/>
      <c r="H86" s="15"/>
      <c r="I86" s="16"/>
      <c r="J86" s="54"/>
    </row>
    <row r="87" spans="1:10" x14ac:dyDescent="0.25">
      <c r="A87" s="12"/>
      <c r="B87" s="15"/>
      <c r="C87" s="16"/>
      <c r="D87" s="15"/>
      <c r="E87" s="16"/>
      <c r="F87" s="15"/>
      <c r="G87" s="16"/>
      <c r="H87" s="15"/>
      <c r="I87" s="16"/>
      <c r="J87" s="54"/>
    </row>
    <row r="88" spans="1:10" x14ac:dyDescent="0.25">
      <c r="A88" s="12"/>
      <c r="B88" s="15"/>
      <c r="C88" s="16"/>
      <c r="D88" s="15"/>
      <c r="E88" s="16"/>
      <c r="F88" s="15"/>
      <c r="G88" s="16"/>
      <c r="H88" s="15"/>
      <c r="I88" s="16"/>
      <c r="J88" s="54"/>
    </row>
    <row r="89" spans="1:10" x14ac:dyDescent="0.25">
      <c r="A89" s="12"/>
      <c r="B89" s="15"/>
      <c r="C89" s="16"/>
      <c r="D89" s="15"/>
      <c r="E89" s="16"/>
      <c r="F89" s="15"/>
      <c r="G89" s="16"/>
      <c r="H89" s="15"/>
      <c r="I89" s="16"/>
      <c r="J89" s="54"/>
    </row>
    <row r="90" spans="1:10" x14ac:dyDescent="0.25">
      <c r="A90" s="12"/>
      <c r="B90" s="15"/>
      <c r="C90" s="16"/>
      <c r="D90" s="15"/>
      <c r="E90" s="16"/>
      <c r="F90" s="15"/>
      <c r="G90" s="16"/>
      <c r="H90" s="15"/>
      <c r="I90" s="16"/>
      <c r="J90" s="54"/>
    </row>
    <row r="91" spans="1:10" x14ac:dyDescent="0.25">
      <c r="A91" s="12"/>
      <c r="B91" s="15"/>
      <c r="C91" s="16"/>
      <c r="D91" s="15"/>
      <c r="E91" s="16"/>
      <c r="F91" s="15"/>
      <c r="G91" s="16"/>
      <c r="H91" s="15"/>
      <c r="I91" s="16"/>
      <c r="J91" s="54"/>
    </row>
    <row r="92" spans="1:10" x14ac:dyDescent="0.25">
      <c r="A92" s="12"/>
      <c r="B92" s="15"/>
      <c r="C92" s="16"/>
      <c r="D92" s="15"/>
      <c r="E92" s="16"/>
      <c r="F92" s="15"/>
      <c r="G92" s="16"/>
      <c r="H92" s="15"/>
      <c r="I92" s="16"/>
      <c r="J92" s="54"/>
    </row>
    <row r="93" spans="1:10" x14ac:dyDescent="0.25">
      <c r="A93" s="12"/>
      <c r="B93" s="15"/>
      <c r="C93" s="16"/>
      <c r="D93" s="15"/>
      <c r="E93" s="16"/>
      <c r="F93" s="15"/>
      <c r="G93" s="16"/>
      <c r="H93" s="15"/>
      <c r="I93" s="16"/>
      <c r="J93" s="54"/>
    </row>
    <row r="94" spans="1:10" x14ac:dyDescent="0.25">
      <c r="A94" s="12"/>
      <c r="B94" s="15"/>
      <c r="C94" s="16"/>
      <c r="D94" s="15"/>
      <c r="E94" s="16"/>
      <c r="F94" s="15"/>
      <c r="G94" s="16"/>
      <c r="H94" s="15"/>
      <c r="I94" s="16"/>
      <c r="J94" s="54"/>
    </row>
    <row r="95" spans="1:10" x14ac:dyDescent="0.25">
      <c r="A95" s="12"/>
      <c r="B95" s="15"/>
      <c r="C95" s="16"/>
      <c r="D95" s="15"/>
      <c r="E95" s="16"/>
      <c r="F95" s="15"/>
      <c r="G95" s="16"/>
      <c r="H95" s="15"/>
      <c r="I95" s="16"/>
      <c r="J95" s="54"/>
    </row>
    <row r="96" spans="1:10" x14ac:dyDescent="0.25">
      <c r="A96" s="12"/>
      <c r="B96" s="15"/>
      <c r="C96" s="16"/>
      <c r="D96" s="15"/>
      <c r="E96" s="16"/>
      <c r="F96" s="15"/>
      <c r="G96" s="16"/>
      <c r="H96" s="15"/>
      <c r="I96" s="16"/>
      <c r="J96" s="54"/>
    </row>
    <row r="97" spans="1:10" x14ac:dyDescent="0.25">
      <c r="A97" s="12"/>
      <c r="B97" s="15"/>
      <c r="C97" s="16"/>
      <c r="D97" s="15"/>
      <c r="E97" s="16"/>
      <c r="F97" s="15"/>
      <c r="G97" s="16"/>
      <c r="H97" s="15"/>
      <c r="I97" s="16"/>
      <c r="J97" s="54"/>
    </row>
    <row r="98" spans="1:10" x14ac:dyDescent="0.25">
      <c r="A98" s="12"/>
      <c r="B98" s="15"/>
      <c r="C98" s="16"/>
      <c r="D98" s="15"/>
      <c r="E98" s="16"/>
      <c r="F98" s="15"/>
      <c r="G98" s="16"/>
      <c r="H98" s="15"/>
      <c r="I98" s="16"/>
      <c r="J98" s="54"/>
    </row>
    <row r="99" spans="1:10" x14ac:dyDescent="0.25">
      <c r="A99" s="12"/>
      <c r="B99" s="15"/>
      <c r="C99" s="16"/>
      <c r="D99" s="15"/>
      <c r="E99" s="16"/>
      <c r="F99" s="15"/>
      <c r="G99" s="16"/>
      <c r="H99" s="15"/>
      <c r="I99" s="16"/>
      <c r="J99" s="54"/>
    </row>
    <row r="100" spans="1:10" x14ac:dyDescent="0.25">
      <c r="A100" s="12"/>
      <c r="B100" s="15"/>
      <c r="C100" s="16"/>
      <c r="D100" s="15"/>
      <c r="E100" s="16"/>
      <c r="F100" s="15"/>
      <c r="G100" s="16"/>
      <c r="H100" s="15"/>
      <c r="I100" s="16"/>
      <c r="J100" s="54"/>
    </row>
    <row r="101" spans="1:10" x14ac:dyDescent="0.25">
      <c r="A101" s="12"/>
      <c r="B101" s="15"/>
      <c r="C101" s="16"/>
      <c r="D101" s="15"/>
      <c r="E101" s="16"/>
      <c r="F101" s="15"/>
      <c r="G101" s="16"/>
      <c r="H101" s="15"/>
      <c r="I101" s="16"/>
      <c r="J101" s="54"/>
    </row>
    <row r="102" spans="1:10" x14ac:dyDescent="0.25">
      <c r="A102" s="12"/>
      <c r="B102" s="15"/>
      <c r="C102" s="16"/>
      <c r="D102" s="15"/>
      <c r="E102" s="16"/>
      <c r="F102" s="15"/>
      <c r="G102" s="16"/>
      <c r="H102" s="15"/>
      <c r="I102" s="16"/>
      <c r="J102" s="54"/>
    </row>
    <row r="103" spans="1:10" x14ac:dyDescent="0.25">
      <c r="A103" s="12"/>
      <c r="B103" s="15"/>
      <c r="C103" s="16"/>
      <c r="D103" s="15"/>
      <c r="E103" s="16"/>
      <c r="F103" s="15"/>
      <c r="G103" s="16"/>
      <c r="H103" s="15"/>
      <c r="I103" s="16"/>
      <c r="J103" s="54"/>
    </row>
    <row r="104" spans="1:10" x14ac:dyDescent="0.25">
      <c r="A104" s="12"/>
      <c r="B104" s="15"/>
      <c r="C104" s="16"/>
      <c r="D104" s="15"/>
      <c r="E104" s="16"/>
      <c r="F104" s="15"/>
      <c r="G104" s="16"/>
      <c r="H104" s="15"/>
      <c r="I104" s="16"/>
      <c r="J104" s="54"/>
    </row>
    <row r="105" spans="1:10" x14ac:dyDescent="0.25">
      <c r="A105" s="12"/>
      <c r="B105" s="15"/>
      <c r="C105" s="16"/>
      <c r="D105" s="15"/>
      <c r="E105" s="16"/>
      <c r="F105" s="15"/>
      <c r="G105" s="16"/>
      <c r="H105" s="15"/>
      <c r="I105" s="16"/>
      <c r="J105" s="54"/>
    </row>
    <row r="106" spans="1:10" x14ac:dyDescent="0.25">
      <c r="A106" s="12"/>
      <c r="B106" s="15"/>
      <c r="C106" s="16"/>
      <c r="D106" s="15"/>
      <c r="E106" s="16"/>
      <c r="F106" s="15"/>
      <c r="G106" s="16"/>
      <c r="H106" s="15"/>
      <c r="I106" s="16"/>
      <c r="J106" s="54"/>
    </row>
    <row r="107" spans="1:10" x14ac:dyDescent="0.25">
      <c r="A107" s="12"/>
      <c r="B107" s="15"/>
      <c r="C107" s="16"/>
      <c r="D107" s="15"/>
      <c r="E107" s="16"/>
      <c r="F107" s="15"/>
      <c r="G107" s="16"/>
      <c r="H107" s="15"/>
      <c r="I107" s="16"/>
      <c r="J107" s="54"/>
    </row>
    <row r="108" spans="1:10" x14ac:dyDescent="0.25">
      <c r="A108" s="12"/>
      <c r="B108" s="15"/>
      <c r="C108" s="16"/>
      <c r="D108" s="15"/>
      <c r="E108" s="16"/>
      <c r="F108" s="15"/>
      <c r="G108" s="16"/>
      <c r="H108" s="15"/>
      <c r="I108" s="16"/>
      <c r="J108" s="54"/>
    </row>
    <row r="109" spans="1:10" x14ac:dyDescent="0.25">
      <c r="A109" s="12"/>
      <c r="B109" s="15"/>
      <c r="C109" s="16"/>
      <c r="D109" s="15"/>
      <c r="E109" s="16"/>
      <c r="F109" s="15"/>
      <c r="G109" s="16"/>
      <c r="H109" s="15"/>
      <c r="I109" s="16"/>
      <c r="J109" s="54"/>
    </row>
    <row r="110" spans="1:10" x14ac:dyDescent="0.25">
      <c r="A110" s="12"/>
      <c r="B110" s="15"/>
      <c r="C110" s="16"/>
      <c r="D110" s="15"/>
      <c r="E110" s="16"/>
      <c r="F110" s="15"/>
      <c r="G110" s="16"/>
      <c r="H110" s="15"/>
      <c r="I110" s="16"/>
      <c r="J110" s="54"/>
    </row>
    <row r="111" spans="1:10" x14ac:dyDescent="0.25">
      <c r="A111" s="12"/>
      <c r="B111" s="15"/>
      <c r="C111" s="16"/>
      <c r="D111" s="15"/>
      <c r="E111" s="16"/>
      <c r="F111" s="15"/>
      <c r="G111" s="16"/>
      <c r="H111" s="15"/>
      <c r="I111" s="16"/>
      <c r="J111" s="54"/>
    </row>
    <row r="112" spans="1:10" x14ac:dyDescent="0.25">
      <c r="A112" s="12"/>
      <c r="B112" s="15"/>
      <c r="C112" s="16"/>
      <c r="D112" s="15"/>
      <c r="E112" s="16"/>
      <c r="F112" s="15"/>
      <c r="G112" s="16"/>
      <c r="H112" s="15"/>
      <c r="I112" s="16"/>
      <c r="J112" s="54"/>
    </row>
    <row r="113" spans="1:10" x14ac:dyDescent="0.25">
      <c r="A113" s="12"/>
      <c r="B113" s="15"/>
      <c r="C113" s="16"/>
      <c r="D113" s="15"/>
      <c r="E113" s="16"/>
      <c r="F113" s="15"/>
      <c r="G113" s="16"/>
      <c r="H113" s="15"/>
      <c r="I113" s="16"/>
      <c r="J113" s="54"/>
    </row>
    <row r="114" spans="1:10" x14ac:dyDescent="0.25">
      <c r="A114" s="12"/>
      <c r="B114" s="15"/>
      <c r="C114" s="16"/>
      <c r="D114" s="15"/>
      <c r="E114" s="16"/>
      <c r="F114" s="15"/>
      <c r="G114" s="16"/>
      <c r="H114" s="15"/>
      <c r="I114" s="16"/>
      <c r="J114" s="54"/>
    </row>
    <row r="115" spans="1:10" x14ac:dyDescent="0.25">
      <c r="A115" s="12"/>
      <c r="B115" s="15"/>
      <c r="C115" s="16"/>
      <c r="D115" s="15"/>
      <c r="E115" s="16"/>
      <c r="F115" s="15"/>
      <c r="G115" s="16"/>
      <c r="H115" s="15"/>
      <c r="I115" s="16"/>
      <c r="J115" s="54"/>
    </row>
    <row r="116" spans="1:10" x14ac:dyDescent="0.25">
      <c r="A116" s="12"/>
      <c r="B116" s="15"/>
      <c r="C116" s="16"/>
      <c r="D116" s="15"/>
      <c r="E116" s="16"/>
      <c r="F116" s="15"/>
      <c r="G116" s="16"/>
      <c r="H116" s="15"/>
      <c r="I116" s="16"/>
      <c r="J116" s="54"/>
    </row>
    <row r="117" spans="1:10" x14ac:dyDescent="0.25">
      <c r="A117" s="12"/>
      <c r="B117" s="15"/>
      <c r="C117" s="16"/>
      <c r="D117" s="15"/>
      <c r="E117" s="16"/>
      <c r="F117" s="15"/>
      <c r="G117" s="16"/>
      <c r="H117" s="15"/>
      <c r="I117" s="16"/>
      <c r="J117" s="54"/>
    </row>
    <row r="118" spans="1:10" x14ac:dyDescent="0.25">
      <c r="A118" s="12"/>
      <c r="B118" s="15"/>
      <c r="C118" s="16"/>
      <c r="D118" s="15"/>
      <c r="E118" s="16"/>
      <c r="F118" s="15"/>
      <c r="G118" s="16"/>
      <c r="H118" s="15"/>
      <c r="I118" s="16"/>
      <c r="J118" s="54"/>
    </row>
    <row r="119" spans="1:10" x14ac:dyDescent="0.25">
      <c r="A119" s="12"/>
      <c r="B119" s="15"/>
      <c r="C119" s="16"/>
      <c r="D119" s="15"/>
      <c r="E119" s="16"/>
      <c r="F119" s="15"/>
      <c r="G119" s="16"/>
      <c r="H119" s="15"/>
      <c r="I119" s="16"/>
      <c r="J119" s="54"/>
    </row>
    <row r="120" spans="1:10" x14ac:dyDescent="0.25">
      <c r="A120" s="12"/>
      <c r="B120" s="15"/>
      <c r="C120" s="16"/>
      <c r="D120" s="15"/>
      <c r="E120" s="16"/>
      <c r="F120" s="15"/>
      <c r="G120" s="16"/>
      <c r="H120" s="15"/>
      <c r="I120" s="16"/>
      <c r="J120" s="54"/>
    </row>
    <row r="121" spans="1:10" x14ac:dyDescent="0.25">
      <c r="A121" s="12"/>
      <c r="B121" s="15"/>
      <c r="C121" s="16"/>
      <c r="D121" s="15"/>
      <c r="E121" s="16"/>
      <c r="F121" s="15"/>
      <c r="G121" s="16"/>
      <c r="H121" s="15"/>
      <c r="I121" s="16"/>
      <c r="J121" s="54"/>
    </row>
    <row r="122" spans="1:10" x14ac:dyDescent="0.25">
      <c r="A122" s="12"/>
      <c r="B122" s="15"/>
      <c r="C122" s="16"/>
      <c r="D122" s="15"/>
      <c r="E122" s="16"/>
      <c r="F122" s="15"/>
      <c r="G122" s="16"/>
      <c r="H122" s="15"/>
      <c r="I122" s="16"/>
      <c r="J122" s="54"/>
    </row>
    <row r="123" spans="1:10" x14ac:dyDescent="0.25">
      <c r="A123" s="12"/>
      <c r="B123" s="15"/>
      <c r="C123" s="16"/>
      <c r="D123" s="15"/>
      <c r="E123" s="16"/>
      <c r="F123" s="15"/>
      <c r="G123" s="16"/>
      <c r="H123" s="15"/>
      <c r="I123" s="16"/>
      <c r="J123" s="54"/>
    </row>
    <row r="124" spans="1:10" x14ac:dyDescent="0.25">
      <c r="A124" s="12"/>
      <c r="B124" s="15"/>
      <c r="C124" s="16"/>
      <c r="D124" s="15"/>
      <c r="E124" s="16"/>
      <c r="F124" s="15"/>
      <c r="G124" s="16"/>
      <c r="H124" s="15"/>
      <c r="I124" s="16"/>
      <c r="J124" s="54"/>
    </row>
    <row r="125" spans="1:10" x14ac:dyDescent="0.25">
      <c r="A125" s="12"/>
      <c r="B125" s="15"/>
      <c r="C125" s="16"/>
      <c r="D125" s="15"/>
      <c r="E125" s="16"/>
      <c r="F125" s="15"/>
      <c r="G125" s="16"/>
      <c r="H125" s="15"/>
      <c r="I125" s="16"/>
      <c r="J125" s="54"/>
    </row>
    <row r="126" spans="1:10" x14ac:dyDescent="0.25">
      <c r="A126" s="12"/>
      <c r="B126" s="15"/>
      <c r="C126" s="16"/>
      <c r="D126" s="15"/>
      <c r="E126" s="16"/>
      <c r="F126" s="15"/>
      <c r="G126" s="16"/>
      <c r="H126" s="15"/>
      <c r="I126" s="16"/>
      <c r="J126" s="54"/>
    </row>
    <row r="127" spans="1:10" x14ac:dyDescent="0.25">
      <c r="A127" s="12"/>
      <c r="B127" s="15"/>
      <c r="C127" s="16"/>
      <c r="D127" s="15"/>
      <c r="E127" s="16"/>
      <c r="F127" s="15"/>
      <c r="G127" s="16"/>
      <c r="H127" s="15"/>
      <c r="I127" s="16"/>
      <c r="J127" s="54"/>
    </row>
    <row r="128" spans="1:10" x14ac:dyDescent="0.25">
      <c r="A128" s="12"/>
      <c r="B128" s="15"/>
      <c r="C128" s="16"/>
      <c r="D128" s="15"/>
      <c r="E128" s="16"/>
      <c r="F128" s="15"/>
      <c r="G128" s="16"/>
      <c r="H128" s="15"/>
      <c r="I128" s="16"/>
      <c r="J128" s="54"/>
    </row>
    <row r="129" spans="1:10" x14ac:dyDescent="0.25">
      <c r="A129" s="12"/>
      <c r="B129" s="15"/>
      <c r="C129" s="16"/>
      <c r="D129" s="15"/>
      <c r="E129" s="16"/>
      <c r="F129" s="15"/>
      <c r="G129" s="16"/>
      <c r="H129" s="15"/>
      <c r="I129" s="16"/>
      <c r="J129" s="54"/>
    </row>
    <row r="130" spans="1:10" x14ac:dyDescent="0.25">
      <c r="A130" s="12"/>
      <c r="B130" s="15"/>
      <c r="C130" s="16"/>
      <c r="D130" s="15"/>
      <c r="E130" s="16"/>
      <c r="F130" s="15"/>
      <c r="G130" s="16"/>
      <c r="H130" s="15"/>
      <c r="I130" s="16"/>
      <c r="J130" s="54"/>
    </row>
    <row r="131" spans="1:10" x14ac:dyDescent="0.25">
      <c r="A131" s="12"/>
      <c r="B131" s="15"/>
      <c r="C131" s="16"/>
      <c r="D131" s="15"/>
      <c r="E131" s="16"/>
      <c r="F131" s="15"/>
      <c r="G131" s="16"/>
      <c r="H131" s="15"/>
      <c r="I131" s="16"/>
      <c r="J131" s="54"/>
    </row>
    <row r="132" spans="1:10" x14ac:dyDescent="0.25">
      <c r="A132" s="12"/>
      <c r="B132" s="15"/>
      <c r="C132" s="16"/>
      <c r="D132" s="15"/>
      <c r="E132" s="16"/>
      <c r="F132" s="15"/>
      <c r="G132" s="16"/>
      <c r="H132" s="15"/>
      <c r="I132" s="16"/>
      <c r="J132" s="54"/>
    </row>
    <row r="133" spans="1:10" x14ac:dyDescent="0.25">
      <c r="A133" s="12"/>
      <c r="B133" s="15"/>
      <c r="C133" s="16"/>
      <c r="D133" s="15"/>
      <c r="E133" s="16"/>
      <c r="F133" s="15"/>
      <c r="G133" s="16"/>
      <c r="H133" s="15"/>
      <c r="I133" s="16"/>
      <c r="J133" s="54"/>
    </row>
    <row r="134" spans="1:10" x14ac:dyDescent="0.25">
      <c r="A134" s="12"/>
      <c r="B134" s="15"/>
      <c r="C134" s="16"/>
      <c r="D134" s="15"/>
      <c r="E134" s="16"/>
      <c r="F134" s="15"/>
      <c r="G134" s="16"/>
      <c r="H134" s="15"/>
      <c r="I134" s="16"/>
      <c r="J134" s="54"/>
    </row>
    <row r="135" spans="1:10" x14ac:dyDescent="0.25">
      <c r="A135" s="12"/>
      <c r="B135" s="15"/>
      <c r="C135" s="16"/>
      <c r="D135" s="15"/>
      <c r="E135" s="16"/>
      <c r="F135" s="15"/>
      <c r="G135" s="16"/>
      <c r="H135" s="15"/>
      <c r="I135" s="16"/>
      <c r="J135" s="54"/>
    </row>
    <row r="136" spans="1:10" x14ac:dyDescent="0.25">
      <c r="A136" s="12"/>
      <c r="B136" s="15"/>
      <c r="C136" s="16"/>
      <c r="D136" s="15"/>
      <c r="E136" s="16"/>
      <c r="F136" s="15"/>
      <c r="G136" s="16"/>
      <c r="H136" s="15"/>
      <c r="I136" s="16"/>
      <c r="J136" s="54"/>
    </row>
    <row r="137" spans="1:10" x14ac:dyDescent="0.25">
      <c r="A137" s="12"/>
      <c r="B137" s="15"/>
      <c r="C137" s="16"/>
      <c r="D137" s="15"/>
      <c r="E137" s="16"/>
      <c r="F137" s="15"/>
      <c r="G137" s="16"/>
      <c r="H137" s="15"/>
      <c r="I137" s="16"/>
      <c r="J137" s="54"/>
    </row>
    <row r="138" spans="1:10" x14ac:dyDescent="0.25">
      <c r="A138" s="12"/>
      <c r="B138" s="15"/>
      <c r="C138" s="16"/>
      <c r="D138" s="15"/>
      <c r="E138" s="16"/>
      <c r="F138" s="15"/>
      <c r="G138" s="16"/>
      <c r="H138" s="15"/>
      <c r="I138" s="16"/>
      <c r="J138" s="54"/>
    </row>
    <row r="139" spans="1:10" x14ac:dyDescent="0.25">
      <c r="A139" s="12"/>
      <c r="B139" s="15"/>
      <c r="C139" s="16"/>
      <c r="D139" s="15"/>
      <c r="E139" s="16"/>
      <c r="F139" s="15"/>
      <c r="G139" s="16"/>
      <c r="H139" s="15"/>
      <c r="I139" s="16"/>
      <c r="J139" s="54"/>
    </row>
    <row r="140" spans="1:10" x14ac:dyDescent="0.25">
      <c r="A140" s="12"/>
      <c r="B140" s="15"/>
      <c r="C140" s="16"/>
      <c r="D140" s="15"/>
      <c r="E140" s="16"/>
      <c r="F140" s="15"/>
      <c r="G140" s="16"/>
      <c r="H140" s="15"/>
      <c r="I140" s="16"/>
      <c r="J140" s="54"/>
    </row>
    <row r="141" spans="1:10" x14ac:dyDescent="0.25">
      <c r="A141" s="12"/>
      <c r="B141" s="15"/>
      <c r="C141" s="16"/>
      <c r="D141" s="15"/>
      <c r="E141" s="16"/>
      <c r="F141" s="15"/>
      <c r="G141" s="16"/>
      <c r="H141" s="15"/>
      <c r="I141" s="16"/>
      <c r="J141" s="54"/>
    </row>
    <row r="142" spans="1:10" x14ac:dyDescent="0.25">
      <c r="A142" s="12"/>
      <c r="B142" s="15"/>
      <c r="C142" s="16"/>
      <c r="D142" s="15"/>
      <c r="E142" s="16"/>
      <c r="F142" s="15"/>
      <c r="G142" s="16"/>
      <c r="H142" s="15"/>
      <c r="I142" s="16"/>
      <c r="J142" s="54"/>
    </row>
    <row r="143" spans="1:10" x14ac:dyDescent="0.25">
      <c r="A143" s="12"/>
      <c r="B143" s="15"/>
      <c r="C143" s="16"/>
      <c r="D143" s="15"/>
      <c r="E143" s="16"/>
      <c r="F143" s="15"/>
      <c r="G143" s="16"/>
      <c r="H143" s="15"/>
      <c r="I143" s="16"/>
      <c r="J143" s="54"/>
    </row>
    <row r="144" spans="1:10" x14ac:dyDescent="0.25">
      <c r="A144" s="12"/>
      <c r="B144" s="15"/>
      <c r="C144" s="16"/>
      <c r="D144" s="15"/>
      <c r="E144" s="16"/>
      <c r="F144" s="15"/>
      <c r="G144" s="16"/>
      <c r="H144" s="15"/>
      <c r="I144" s="16"/>
      <c r="J144" s="54"/>
    </row>
    <row r="145" spans="1:10" x14ac:dyDescent="0.25">
      <c r="A145" s="12"/>
      <c r="B145" s="15"/>
      <c r="C145" s="16"/>
      <c r="D145" s="15"/>
      <c r="E145" s="16"/>
      <c r="F145" s="15"/>
      <c r="G145" s="16"/>
      <c r="H145" s="15"/>
      <c r="I145" s="16"/>
      <c r="J145" s="54"/>
    </row>
    <row r="146" spans="1:10" x14ac:dyDescent="0.25">
      <c r="A146" s="12"/>
      <c r="B146" s="15"/>
      <c r="C146" s="16"/>
      <c r="D146" s="15"/>
      <c r="E146" s="16"/>
      <c r="F146" s="15"/>
      <c r="G146" s="16"/>
      <c r="H146" s="15"/>
      <c r="I146" s="16"/>
      <c r="J146" s="54"/>
    </row>
    <row r="147" spans="1:10" x14ac:dyDescent="0.25">
      <c r="A147" s="12"/>
      <c r="B147" s="15"/>
      <c r="C147" s="16"/>
      <c r="D147" s="15"/>
      <c r="E147" s="16"/>
      <c r="F147" s="15"/>
      <c r="G147" s="16"/>
      <c r="H147" s="15"/>
      <c r="I147" s="16"/>
      <c r="J147" s="54"/>
    </row>
    <row r="148" spans="1:10" x14ac:dyDescent="0.25">
      <c r="A148" s="12"/>
      <c r="B148" s="15"/>
      <c r="C148" s="16"/>
      <c r="D148" s="15"/>
      <c r="E148" s="16"/>
      <c r="F148" s="15"/>
      <c r="G148" s="16"/>
      <c r="H148" s="15"/>
      <c r="I148" s="16"/>
      <c r="J148" s="54"/>
    </row>
    <row r="149" spans="1:10" x14ac:dyDescent="0.25">
      <c r="A149" s="12"/>
      <c r="B149" s="15"/>
      <c r="C149" s="16"/>
      <c r="D149" s="15"/>
      <c r="E149" s="16"/>
      <c r="F149" s="15"/>
      <c r="G149" s="16"/>
      <c r="H149" s="15"/>
      <c r="I149" s="16"/>
      <c r="J149" s="54"/>
    </row>
    <row r="150" spans="1:10" x14ac:dyDescent="0.25">
      <c r="A150" s="12"/>
      <c r="B150" s="15"/>
      <c r="C150" s="16"/>
      <c r="D150" s="15"/>
      <c r="E150" s="16"/>
      <c r="F150" s="15"/>
      <c r="G150" s="16"/>
      <c r="H150" s="15"/>
      <c r="I150" s="16"/>
      <c r="J150" s="54"/>
    </row>
    <row r="151" spans="1:10" x14ac:dyDescent="0.25">
      <c r="A151" s="12"/>
      <c r="B151" s="15"/>
      <c r="C151" s="16"/>
      <c r="D151" s="15"/>
      <c r="E151" s="16"/>
      <c r="F151" s="15"/>
      <c r="G151" s="16"/>
      <c r="H151" s="15"/>
      <c r="I151" s="16"/>
      <c r="J151" s="54"/>
    </row>
    <row r="152" spans="1:10" x14ac:dyDescent="0.25">
      <c r="A152" s="12"/>
      <c r="B152" s="15"/>
      <c r="C152" s="16"/>
      <c r="D152" s="15"/>
      <c r="E152" s="16"/>
      <c r="F152" s="15"/>
      <c r="G152" s="16"/>
      <c r="H152" s="15"/>
      <c r="I152" s="16"/>
      <c r="J152" s="54"/>
    </row>
    <row r="153" spans="1:10" x14ac:dyDescent="0.25">
      <c r="A153" s="12"/>
      <c r="B153" s="15"/>
      <c r="C153" s="16"/>
      <c r="D153" s="15"/>
      <c r="E153" s="16"/>
      <c r="F153" s="15"/>
      <c r="G153" s="16"/>
      <c r="H153" s="15"/>
      <c r="I153" s="16"/>
      <c r="J153" s="54"/>
    </row>
    <row r="154" spans="1:10" x14ac:dyDescent="0.25">
      <c r="A154" s="12"/>
      <c r="B154" s="15"/>
      <c r="C154" s="16"/>
      <c r="D154" s="15"/>
      <c r="E154" s="16"/>
      <c r="F154" s="15"/>
      <c r="G154" s="16"/>
      <c r="H154" s="15"/>
      <c r="I154" s="16"/>
      <c r="J154" s="54"/>
    </row>
    <row r="155" spans="1:10" x14ac:dyDescent="0.25">
      <c r="A155" s="12"/>
      <c r="B155" s="15"/>
      <c r="C155" s="16"/>
      <c r="D155" s="15"/>
      <c r="E155" s="16"/>
      <c r="F155" s="15"/>
      <c r="G155" s="16"/>
      <c r="H155" s="15"/>
      <c r="I155" s="16"/>
      <c r="J155" s="54"/>
    </row>
    <row r="156" spans="1:10" x14ac:dyDescent="0.25">
      <c r="A156" s="12"/>
      <c r="B156" s="15"/>
      <c r="C156" s="16"/>
      <c r="D156" s="15"/>
      <c r="E156" s="16"/>
      <c r="F156" s="15"/>
      <c r="G156" s="16"/>
      <c r="H156" s="15"/>
      <c r="I156" s="16"/>
      <c r="J156" s="54"/>
    </row>
    <row r="157" spans="1:10" x14ac:dyDescent="0.25">
      <c r="A157" s="12"/>
      <c r="B157" s="15"/>
      <c r="C157" s="16"/>
      <c r="D157" s="15"/>
      <c r="E157" s="16"/>
      <c r="F157" s="15"/>
      <c r="G157" s="16"/>
      <c r="H157" s="15"/>
      <c r="I157" s="16"/>
      <c r="J157" s="54"/>
    </row>
    <row r="158" spans="1:10" x14ac:dyDescent="0.25">
      <c r="A158" s="12"/>
      <c r="B158" s="15"/>
      <c r="C158" s="16"/>
      <c r="D158" s="15"/>
      <c r="E158" s="16"/>
      <c r="F158" s="15"/>
      <c r="G158" s="16"/>
      <c r="H158" s="15"/>
      <c r="I158" s="16"/>
      <c r="J158" s="54"/>
    </row>
    <row r="159" spans="1:10" x14ac:dyDescent="0.25">
      <c r="A159" s="12"/>
      <c r="B159" s="15"/>
      <c r="C159" s="16"/>
      <c r="D159" s="15"/>
      <c r="E159" s="16"/>
      <c r="F159" s="15"/>
      <c r="G159" s="16"/>
      <c r="H159" s="15"/>
      <c r="I159" s="16"/>
      <c r="J159" s="54"/>
    </row>
    <row r="160" spans="1:10" x14ac:dyDescent="0.25">
      <c r="A160" s="12"/>
      <c r="B160" s="15"/>
      <c r="C160" s="16"/>
      <c r="D160" s="15"/>
      <c r="E160" s="16"/>
      <c r="F160" s="15"/>
      <c r="G160" s="16"/>
      <c r="H160" s="15"/>
      <c r="I160" s="16"/>
      <c r="J160" s="54"/>
    </row>
    <row r="161" spans="1:10" x14ac:dyDescent="0.25">
      <c r="A161" s="12"/>
      <c r="B161" s="15"/>
      <c r="C161" s="16"/>
      <c r="D161" s="15"/>
      <c r="E161" s="16"/>
      <c r="F161" s="15"/>
      <c r="G161" s="16"/>
      <c r="H161" s="15"/>
      <c r="I161" s="16"/>
      <c r="J161" s="54"/>
    </row>
    <row r="162" spans="1:10" x14ac:dyDescent="0.25">
      <c r="A162" s="12"/>
      <c r="B162" s="15"/>
      <c r="C162" s="16"/>
      <c r="D162" s="15"/>
      <c r="E162" s="16"/>
      <c r="F162" s="15"/>
      <c r="G162" s="16"/>
      <c r="H162" s="15"/>
      <c r="I162" s="16"/>
      <c r="J162" s="54"/>
    </row>
    <row r="163" spans="1:10" x14ac:dyDescent="0.25">
      <c r="A163" s="12"/>
      <c r="B163" s="15"/>
      <c r="C163" s="16"/>
      <c r="D163" s="15"/>
      <c r="E163" s="16"/>
      <c r="F163" s="15"/>
      <c r="G163" s="16"/>
      <c r="H163" s="15"/>
      <c r="I163" s="16"/>
      <c r="J163" s="54"/>
    </row>
    <row r="164" spans="1:10" x14ac:dyDescent="0.25">
      <c r="A164" s="12"/>
      <c r="B164" s="15"/>
      <c r="C164" s="16"/>
      <c r="D164" s="15"/>
      <c r="E164" s="16"/>
      <c r="F164" s="15"/>
      <c r="G164" s="16"/>
      <c r="H164" s="15"/>
      <c r="I164" s="16"/>
      <c r="J164" s="54"/>
    </row>
    <row r="165" spans="1:10" x14ac:dyDescent="0.25">
      <c r="A165" s="12"/>
      <c r="B165" s="15"/>
      <c r="C165" s="16"/>
      <c r="D165" s="15"/>
      <c r="E165" s="16"/>
      <c r="F165" s="15"/>
      <c r="G165" s="16"/>
      <c r="H165" s="15"/>
      <c r="I165" s="16"/>
      <c r="J165" s="54"/>
    </row>
    <row r="166" spans="1:10" x14ac:dyDescent="0.25">
      <c r="A166" s="12"/>
      <c r="B166" s="15"/>
      <c r="C166" s="16"/>
      <c r="D166" s="15"/>
      <c r="E166" s="16"/>
      <c r="F166" s="15"/>
      <c r="G166" s="16"/>
      <c r="H166" s="15"/>
      <c r="I166" s="16"/>
      <c r="J166" s="54"/>
    </row>
    <row r="167" spans="1:10" x14ac:dyDescent="0.25">
      <c r="A167" s="12"/>
      <c r="B167" s="15"/>
      <c r="C167" s="16"/>
      <c r="D167" s="15"/>
      <c r="E167" s="16"/>
      <c r="F167" s="15"/>
      <c r="G167" s="16"/>
      <c r="H167" s="15"/>
      <c r="I167" s="16"/>
      <c r="J167" s="54"/>
    </row>
    <row r="168" spans="1:10" x14ac:dyDescent="0.25">
      <c r="A168" s="12"/>
      <c r="B168" s="15"/>
      <c r="C168" s="16"/>
      <c r="D168" s="15"/>
      <c r="E168" s="16"/>
      <c r="F168" s="15"/>
      <c r="G168" s="16"/>
      <c r="H168" s="15"/>
      <c r="I168" s="16"/>
      <c r="J168" s="54"/>
    </row>
    <row r="169" spans="1:10" x14ac:dyDescent="0.25">
      <c r="A169" s="12"/>
      <c r="B169" s="15"/>
      <c r="C169" s="16"/>
      <c r="D169" s="15"/>
      <c r="E169" s="16"/>
      <c r="F169" s="15"/>
      <c r="G169" s="16"/>
      <c r="H169" s="15"/>
      <c r="I169" s="16"/>
      <c r="J169" s="54"/>
    </row>
    <row r="170" spans="1:10" x14ac:dyDescent="0.25">
      <c r="A170" s="12"/>
      <c r="B170" s="15"/>
      <c r="C170" s="16"/>
      <c r="D170" s="15"/>
      <c r="E170" s="16"/>
      <c r="F170" s="15"/>
      <c r="G170" s="16"/>
      <c r="H170" s="15"/>
      <c r="I170" s="16"/>
      <c r="J170" s="54"/>
    </row>
    <row r="171" spans="1:10" x14ac:dyDescent="0.25">
      <c r="A171" s="12"/>
      <c r="B171" s="15"/>
      <c r="C171" s="16"/>
      <c r="D171" s="15"/>
      <c r="E171" s="16"/>
      <c r="F171" s="15"/>
      <c r="G171" s="16"/>
      <c r="H171" s="15"/>
      <c r="I171" s="16"/>
      <c r="J171" s="54"/>
    </row>
    <row r="172" spans="1:10" x14ac:dyDescent="0.25">
      <c r="A172" s="12"/>
      <c r="B172" s="15"/>
      <c r="C172" s="16"/>
      <c r="D172" s="15"/>
      <c r="E172" s="16"/>
      <c r="F172" s="15"/>
      <c r="G172" s="16"/>
      <c r="H172" s="15"/>
      <c r="I172" s="16"/>
      <c r="J172" s="54"/>
    </row>
    <row r="173" spans="1:10" x14ac:dyDescent="0.25">
      <c r="A173" s="12"/>
      <c r="B173" s="15"/>
      <c r="C173" s="16"/>
      <c r="D173" s="15"/>
      <c r="E173" s="16"/>
      <c r="F173" s="15"/>
      <c r="G173" s="16"/>
      <c r="H173" s="15"/>
      <c r="I173" s="16"/>
      <c r="J173" s="54"/>
    </row>
    <row r="174" spans="1:10" x14ac:dyDescent="0.25">
      <c r="A174" s="12"/>
      <c r="B174" s="15"/>
      <c r="C174" s="16"/>
      <c r="D174" s="15"/>
      <c r="E174" s="16"/>
      <c r="F174" s="15"/>
      <c r="G174" s="16"/>
      <c r="H174" s="15"/>
      <c r="I174" s="16"/>
      <c r="J174" s="54"/>
    </row>
    <row r="175" spans="1:10" x14ac:dyDescent="0.25">
      <c r="A175" s="12"/>
      <c r="B175" s="15"/>
      <c r="C175" s="16"/>
      <c r="D175" s="15"/>
      <c r="E175" s="16"/>
      <c r="F175" s="15"/>
      <c r="G175" s="16"/>
      <c r="H175" s="15"/>
      <c r="I175" s="16"/>
      <c r="J175" s="54"/>
    </row>
    <row r="176" spans="1:10" x14ac:dyDescent="0.25">
      <c r="A176" s="12"/>
      <c r="B176" s="15"/>
      <c r="C176" s="16"/>
      <c r="D176" s="15"/>
      <c r="E176" s="16"/>
      <c r="F176" s="15"/>
      <c r="G176" s="16"/>
      <c r="H176" s="15"/>
      <c r="I176" s="16"/>
      <c r="J176" s="54"/>
    </row>
    <row r="177" spans="1:10" x14ac:dyDescent="0.25">
      <c r="A177" s="12"/>
      <c r="B177" s="15"/>
      <c r="C177" s="16"/>
      <c r="D177" s="15"/>
      <c r="E177" s="16"/>
      <c r="F177" s="15"/>
      <c r="G177" s="16"/>
      <c r="H177" s="15"/>
      <c r="I177" s="16"/>
      <c r="J177" s="54"/>
    </row>
    <row r="178" spans="1:10" x14ac:dyDescent="0.25">
      <c r="A178" s="12"/>
      <c r="B178" s="15"/>
      <c r="C178" s="16"/>
      <c r="D178" s="15"/>
      <c r="E178" s="16"/>
      <c r="F178" s="15"/>
      <c r="G178" s="16"/>
      <c r="H178" s="15"/>
      <c r="I178" s="16"/>
      <c r="J178" s="54"/>
    </row>
    <row r="179" spans="1:10" x14ac:dyDescent="0.25">
      <c r="A179" s="12"/>
      <c r="B179" s="15"/>
      <c r="C179" s="16"/>
      <c r="D179" s="15"/>
      <c r="E179" s="16"/>
      <c r="F179" s="15"/>
      <c r="G179" s="16"/>
      <c r="H179" s="15"/>
      <c r="I179" s="16"/>
      <c r="J179" s="54"/>
    </row>
    <row r="180" spans="1:10" x14ac:dyDescent="0.25">
      <c r="A180" s="12"/>
      <c r="B180" s="15"/>
      <c r="C180" s="16"/>
      <c r="D180" s="15"/>
      <c r="E180" s="16"/>
      <c r="F180" s="15"/>
      <c r="G180" s="16"/>
      <c r="H180" s="15"/>
      <c r="I180" s="16"/>
      <c r="J180" s="54"/>
    </row>
    <row r="181" spans="1:10" x14ac:dyDescent="0.25">
      <c r="A181" s="12"/>
      <c r="B181" s="15"/>
      <c r="C181" s="16"/>
      <c r="D181" s="15"/>
      <c r="E181" s="16"/>
      <c r="F181" s="15"/>
      <c r="G181" s="16"/>
      <c r="H181" s="15"/>
      <c r="I181" s="16"/>
      <c r="J181" s="54"/>
    </row>
    <row r="182" spans="1:10" x14ac:dyDescent="0.25">
      <c r="A182" s="12"/>
      <c r="B182" s="15"/>
      <c r="C182" s="16"/>
      <c r="D182" s="15"/>
      <c r="E182" s="16"/>
      <c r="F182" s="15"/>
      <c r="G182" s="16"/>
      <c r="H182" s="15"/>
      <c r="I182" s="16"/>
      <c r="J182" s="54"/>
    </row>
    <row r="183" spans="1:10" x14ac:dyDescent="0.25">
      <c r="A183" s="12"/>
      <c r="B183" s="15"/>
      <c r="C183" s="16"/>
      <c r="D183" s="15"/>
      <c r="E183" s="16"/>
      <c r="F183" s="15"/>
      <c r="G183" s="16"/>
      <c r="H183" s="15"/>
      <c r="I183" s="16"/>
      <c r="J183" s="54"/>
    </row>
    <row r="184" spans="1:10" x14ac:dyDescent="0.25">
      <c r="A184" s="12"/>
      <c r="B184" s="15"/>
      <c r="C184" s="16"/>
      <c r="D184" s="15"/>
      <c r="E184" s="16"/>
      <c r="F184" s="15"/>
      <c r="G184" s="16"/>
      <c r="H184" s="15"/>
      <c r="I184" s="16"/>
      <c r="J184" s="54"/>
    </row>
    <row r="185" spans="1:10" x14ac:dyDescent="0.25">
      <c r="A185" s="12"/>
      <c r="B185" s="15"/>
      <c r="C185" s="16"/>
      <c r="D185" s="15"/>
      <c r="E185" s="16"/>
      <c r="F185" s="15"/>
      <c r="G185" s="16"/>
      <c r="H185" s="15"/>
      <c r="I185" s="16"/>
      <c r="J185" s="54"/>
    </row>
    <row r="186" spans="1:10" x14ac:dyDescent="0.25">
      <c r="A186" s="12"/>
      <c r="B186" s="15"/>
      <c r="C186" s="16"/>
      <c r="D186" s="15"/>
      <c r="E186" s="16"/>
      <c r="F186" s="15"/>
      <c r="G186" s="16"/>
      <c r="H186" s="15"/>
      <c r="I186" s="16"/>
      <c r="J186" s="54"/>
    </row>
    <row r="187" spans="1:10" x14ac:dyDescent="0.25">
      <c r="A187" s="12"/>
      <c r="B187" s="15"/>
      <c r="C187" s="16"/>
      <c r="D187" s="15"/>
      <c r="E187" s="16"/>
      <c r="F187" s="15"/>
      <c r="G187" s="16"/>
      <c r="H187" s="15"/>
      <c r="I187" s="16"/>
      <c r="J187" s="54"/>
    </row>
    <row r="188" spans="1:10" x14ac:dyDescent="0.25">
      <c r="A188" s="12"/>
      <c r="B188" s="15"/>
      <c r="C188" s="16"/>
      <c r="D188" s="15"/>
      <c r="E188" s="16"/>
      <c r="F188" s="15"/>
      <c r="G188" s="16"/>
      <c r="H188" s="15"/>
      <c r="I188" s="16"/>
      <c r="J188" s="54"/>
    </row>
    <row r="189" spans="1:10" x14ac:dyDescent="0.25">
      <c r="A189" s="12"/>
      <c r="B189" s="15"/>
      <c r="C189" s="16"/>
      <c r="D189" s="15"/>
      <c r="E189" s="16"/>
      <c r="F189" s="15"/>
      <c r="G189" s="16"/>
      <c r="H189" s="15"/>
      <c r="I189" s="16"/>
      <c r="J189" s="54"/>
    </row>
    <row r="190" spans="1:10" x14ac:dyDescent="0.25">
      <c r="A190" s="12"/>
      <c r="B190" s="15"/>
      <c r="C190" s="16"/>
      <c r="D190" s="15"/>
      <c r="E190" s="16"/>
      <c r="F190" s="15"/>
      <c r="G190" s="16"/>
      <c r="H190" s="15"/>
      <c r="I190" s="16"/>
      <c r="J190" s="54"/>
    </row>
    <row r="191" spans="1:10" x14ac:dyDescent="0.25">
      <c r="A191" s="12"/>
      <c r="B191" s="15"/>
      <c r="C191" s="16"/>
      <c r="D191" s="15"/>
      <c r="E191" s="16"/>
      <c r="F191" s="15"/>
      <c r="G191" s="16"/>
      <c r="H191" s="15"/>
      <c r="I191" s="16"/>
      <c r="J191" s="54"/>
    </row>
    <row r="192" spans="1:10" x14ac:dyDescent="0.25">
      <c r="A192" s="12"/>
      <c r="B192" s="15"/>
      <c r="C192" s="16"/>
      <c r="D192" s="15"/>
      <c r="E192" s="16"/>
      <c r="F192" s="15"/>
      <c r="G192" s="16"/>
      <c r="H192" s="15"/>
      <c r="I192" s="16"/>
      <c r="J192" s="54"/>
    </row>
    <row r="193" spans="1:10" x14ac:dyDescent="0.25">
      <c r="A193" s="12"/>
      <c r="B193" s="15"/>
      <c r="C193" s="16"/>
      <c r="D193" s="15"/>
      <c r="E193" s="16"/>
      <c r="F193" s="15"/>
      <c r="G193" s="16"/>
      <c r="H193" s="15"/>
      <c r="I193" s="16"/>
      <c r="J193" s="54"/>
    </row>
    <row r="194" spans="1:10" x14ac:dyDescent="0.25">
      <c r="A194" s="12"/>
      <c r="B194" s="15"/>
      <c r="C194" s="16"/>
      <c r="D194" s="15"/>
      <c r="E194" s="16"/>
      <c r="F194" s="15"/>
      <c r="G194" s="16"/>
      <c r="H194" s="15"/>
      <c r="I194" s="16"/>
      <c r="J194" s="54"/>
    </row>
    <row r="195" spans="1:10" x14ac:dyDescent="0.25">
      <c r="A195" s="12"/>
      <c r="B195" s="15"/>
      <c r="C195" s="16"/>
      <c r="D195" s="15"/>
      <c r="E195" s="16"/>
      <c r="F195" s="15"/>
      <c r="G195" s="16"/>
      <c r="H195" s="15"/>
      <c r="I195" s="16"/>
      <c r="J195" s="54"/>
    </row>
    <row r="196" spans="1:10" x14ac:dyDescent="0.25">
      <c r="A196" s="12"/>
      <c r="B196" s="15"/>
      <c r="C196" s="16"/>
      <c r="D196" s="15"/>
      <c r="E196" s="16"/>
      <c r="F196" s="15"/>
      <c r="G196" s="16"/>
      <c r="H196" s="15"/>
      <c r="I196" s="16"/>
      <c r="J196" s="54"/>
    </row>
    <row r="197" spans="1:10" x14ac:dyDescent="0.25">
      <c r="A197" s="12"/>
      <c r="B197" s="15"/>
      <c r="C197" s="16"/>
      <c r="D197" s="15"/>
      <c r="E197" s="16"/>
      <c r="F197" s="15"/>
      <c r="G197" s="16"/>
      <c r="H197" s="15"/>
      <c r="I197" s="16"/>
      <c r="J197" s="54"/>
    </row>
    <row r="198" spans="1:10" x14ac:dyDescent="0.25">
      <c r="A198" s="12"/>
      <c r="B198" s="15"/>
      <c r="C198" s="16"/>
      <c r="D198" s="15"/>
      <c r="E198" s="16"/>
      <c r="F198" s="15"/>
      <c r="G198" s="16"/>
      <c r="H198" s="15"/>
      <c r="I198" s="16"/>
      <c r="J198" s="54"/>
    </row>
    <row r="199" spans="1:10" x14ac:dyDescent="0.25">
      <c r="A199" s="12"/>
      <c r="B199" s="15"/>
      <c r="C199" s="16"/>
      <c r="D199" s="15"/>
      <c r="E199" s="16"/>
      <c r="F199" s="15"/>
      <c r="G199" s="16"/>
      <c r="H199" s="15"/>
      <c r="I199" s="16"/>
      <c r="J199" s="54"/>
    </row>
    <row r="200" spans="1:10" x14ac:dyDescent="0.25">
      <c r="A200" s="12"/>
      <c r="B200" s="15"/>
      <c r="C200" s="16"/>
      <c r="D200" s="15"/>
      <c r="E200" s="16"/>
      <c r="F200" s="15"/>
      <c r="G200" s="16"/>
      <c r="H200" s="15"/>
      <c r="I200" s="16"/>
      <c r="J200" s="54"/>
    </row>
    <row r="201" spans="1:10" x14ac:dyDescent="0.25">
      <c r="A201" s="12"/>
      <c r="B201" s="15"/>
      <c r="C201" s="16"/>
      <c r="D201" s="15"/>
      <c r="E201" s="16"/>
      <c r="F201" s="15"/>
      <c r="G201" s="16"/>
      <c r="H201" s="15"/>
      <c r="I201" s="16"/>
      <c r="J201" s="54"/>
    </row>
    <row r="202" spans="1:10" x14ac:dyDescent="0.25">
      <c r="A202" s="12"/>
      <c r="B202" s="15"/>
      <c r="C202" s="16"/>
      <c r="D202" s="15"/>
      <c r="E202" s="16"/>
      <c r="F202" s="15"/>
      <c r="G202" s="16"/>
      <c r="H202" s="15"/>
      <c r="I202" s="16"/>
      <c r="J202" s="54"/>
    </row>
    <row r="203" spans="1:10" x14ac:dyDescent="0.25">
      <c r="A203" s="12"/>
      <c r="B203" s="15"/>
      <c r="C203" s="16"/>
      <c r="D203" s="15"/>
      <c r="E203" s="16"/>
      <c r="F203" s="15"/>
      <c r="G203" s="16"/>
      <c r="H203" s="15"/>
      <c r="I203" s="16"/>
      <c r="J203" s="54"/>
    </row>
    <row r="204" spans="1:10" x14ac:dyDescent="0.25">
      <c r="A204" s="135"/>
      <c r="B204" s="2"/>
      <c r="C204" s="3"/>
      <c r="D204" s="2"/>
      <c r="E204" s="3"/>
      <c r="F204" s="2"/>
      <c r="G204" s="3"/>
      <c r="H204" s="2"/>
      <c r="I204" s="3"/>
      <c r="J204" s="13"/>
    </row>
  </sheetData>
  <sortState xmlns:xlrd2="http://schemas.microsoft.com/office/spreadsheetml/2017/richdata2" ref="A4:J12">
    <sortCondition ref="J4:J12"/>
    <sortCondition ref="A4:A12"/>
  </sortState>
  <mergeCells count="1">
    <mergeCell ref="A1:J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DA3713-2E3B-4E6C-9C47-27207CBE33FE}">
  <sheetPr>
    <tabColor rgb="FF0070C0"/>
  </sheetPr>
  <dimension ref="A1:M304"/>
  <sheetViews>
    <sheetView workbookViewId="0">
      <selection activeCell="J25" sqref="J25"/>
    </sheetView>
  </sheetViews>
  <sheetFormatPr defaultRowHeight="15" x14ac:dyDescent="0.25"/>
  <cols>
    <col min="1" max="1" width="22.7109375" style="40" customWidth="1"/>
    <col min="2" max="2" width="12.85546875" style="24" customWidth="1"/>
    <col min="3" max="11" width="9.140625" style="24"/>
    <col min="12" max="12" width="98.28515625" style="40" customWidth="1"/>
    <col min="13" max="16384" width="9.140625" style="40"/>
  </cols>
  <sheetData>
    <row r="1" spans="1:13" ht="19.5" thickBot="1" x14ac:dyDescent="0.3">
      <c r="A1" s="116" t="s">
        <v>42</v>
      </c>
      <c r="B1" s="117"/>
      <c r="C1" s="117"/>
      <c r="D1" s="117"/>
      <c r="E1" s="117"/>
      <c r="F1" s="117"/>
      <c r="G1" s="117"/>
      <c r="H1" s="117"/>
      <c r="I1" s="117"/>
      <c r="J1" s="117"/>
      <c r="K1" s="117"/>
      <c r="L1" s="118"/>
      <c r="M1" s="65"/>
    </row>
    <row r="2" spans="1:13" x14ac:dyDescent="0.25">
      <c r="D2" s="78" t="s">
        <v>33</v>
      </c>
      <c r="E2" s="78"/>
      <c r="F2" s="78"/>
      <c r="G2" s="78"/>
      <c r="H2" s="78" t="s">
        <v>34</v>
      </c>
      <c r="I2" s="78"/>
      <c r="J2" s="78"/>
      <c r="K2" s="78"/>
      <c r="L2" s="46"/>
    </row>
    <row r="3" spans="1:13" x14ac:dyDescent="0.25">
      <c r="A3" s="41" t="s">
        <v>35</v>
      </c>
      <c r="B3" s="29" t="s">
        <v>25</v>
      </c>
      <c r="C3" s="42" t="s">
        <v>32</v>
      </c>
      <c r="D3" s="29" t="s">
        <v>2</v>
      </c>
      <c r="E3" s="29" t="s">
        <v>4</v>
      </c>
      <c r="F3" s="29" t="s">
        <v>6</v>
      </c>
      <c r="G3" s="29" t="s">
        <v>16</v>
      </c>
      <c r="H3" s="29" t="s">
        <v>3</v>
      </c>
      <c r="I3" s="29" t="s">
        <v>5</v>
      </c>
      <c r="J3" s="29" t="s">
        <v>6</v>
      </c>
      <c r="K3" s="29" t="s">
        <v>16</v>
      </c>
      <c r="L3" s="55" t="s">
        <v>41</v>
      </c>
    </row>
    <row r="4" spans="1:13" x14ac:dyDescent="0.25">
      <c r="A4" s="45" t="s">
        <v>94</v>
      </c>
      <c r="B4" s="25" t="s">
        <v>43</v>
      </c>
      <c r="C4" s="44">
        <v>0</v>
      </c>
      <c r="D4" s="43">
        <v>3</v>
      </c>
      <c r="E4" s="24">
        <v>0</v>
      </c>
      <c r="F4" s="24">
        <v>0</v>
      </c>
      <c r="G4" s="24">
        <v>0</v>
      </c>
      <c r="H4" s="43">
        <v>2</v>
      </c>
      <c r="I4" s="24">
        <v>0</v>
      </c>
      <c r="J4" s="24">
        <v>0</v>
      </c>
      <c r="K4" s="24">
        <v>0</v>
      </c>
      <c r="L4" s="66" t="str">
        <f t="shared" ref="L4:L67" si="0">CONCATENATE(IF(C4=0,"",CONCATENATE(C4,"+")),"(",IF(D4=0,"",CONCATENATE("+(a.att*",D4,")")),IF(E4=0,"",CONCATENATE("+(a.mat*",E4,")")),IF(F4=0,"",CONCATENATE("+(a.agi*",F4,")")),IF(G4=0,"",CONCATENATE("+(a.luk*",G4,")")),")-(",IF(H4=0,"",CONCATENATE("+(b.def*",H4,")")),IF(I4=0,"",CONCATENATE("+(b.mdf*",I4,")")),IF(J4=0,"",CONCATENATE("+(b.agi*",J4,")")),IF(K4=0,"",CONCATENATE("+(b.luk*",K4,")")),")")</f>
        <v>(+(a.att*3))-(+(b.def*2))</v>
      </c>
    </row>
    <row r="5" spans="1:13" x14ac:dyDescent="0.25">
      <c r="A5" s="45" t="s">
        <v>72</v>
      </c>
      <c r="B5" s="25" t="s">
        <v>43</v>
      </c>
      <c r="C5" s="44">
        <v>0</v>
      </c>
      <c r="D5" s="43">
        <v>3</v>
      </c>
      <c r="E5" s="24">
        <v>0</v>
      </c>
      <c r="F5" s="24">
        <v>0</v>
      </c>
      <c r="G5" s="24">
        <v>0</v>
      </c>
      <c r="H5" s="43">
        <v>2</v>
      </c>
      <c r="I5" s="24">
        <v>0</v>
      </c>
      <c r="J5" s="24">
        <v>0</v>
      </c>
      <c r="K5" s="24">
        <v>0</v>
      </c>
      <c r="L5" s="66" t="str">
        <f t="shared" si="0"/>
        <v>(+(a.att*3))-(+(b.def*2))</v>
      </c>
    </row>
    <row r="6" spans="1:13" x14ac:dyDescent="0.25">
      <c r="A6" s="45" t="s">
        <v>73</v>
      </c>
      <c r="B6" s="25" t="s">
        <v>43</v>
      </c>
      <c r="C6" s="44">
        <v>0</v>
      </c>
      <c r="D6" s="43">
        <v>4</v>
      </c>
      <c r="E6" s="24">
        <v>0</v>
      </c>
      <c r="F6" s="24">
        <v>0</v>
      </c>
      <c r="G6" s="24">
        <v>0</v>
      </c>
      <c r="H6" s="43">
        <v>2</v>
      </c>
      <c r="I6" s="24">
        <v>0</v>
      </c>
      <c r="J6" s="24">
        <v>0</v>
      </c>
      <c r="K6" s="24">
        <v>0</v>
      </c>
      <c r="L6" s="66" t="str">
        <f t="shared" si="0"/>
        <v>(+(a.att*4))-(+(b.def*2))</v>
      </c>
    </row>
    <row r="7" spans="1:13" x14ac:dyDescent="0.25">
      <c r="A7" s="45" t="s">
        <v>74</v>
      </c>
      <c r="B7" s="25" t="s">
        <v>43</v>
      </c>
      <c r="C7" s="44">
        <v>5</v>
      </c>
      <c r="D7" s="43">
        <v>4</v>
      </c>
      <c r="E7" s="24">
        <v>0</v>
      </c>
      <c r="F7" s="24">
        <v>0</v>
      </c>
      <c r="G7" s="24">
        <v>0</v>
      </c>
      <c r="H7" s="43">
        <v>2</v>
      </c>
      <c r="I7" s="24">
        <v>0</v>
      </c>
      <c r="J7" s="24">
        <v>0</v>
      </c>
      <c r="K7" s="24">
        <v>0</v>
      </c>
      <c r="L7" s="66" t="str">
        <f t="shared" si="0"/>
        <v>5+(+(a.att*4))-(+(b.def*2))</v>
      </c>
    </row>
    <row r="8" spans="1:13" x14ac:dyDescent="0.25">
      <c r="A8" s="45" t="s">
        <v>47</v>
      </c>
      <c r="B8" s="25" t="s">
        <v>45</v>
      </c>
      <c r="C8" s="44">
        <v>0</v>
      </c>
      <c r="D8" s="43">
        <v>0</v>
      </c>
      <c r="E8" s="24">
        <v>3</v>
      </c>
      <c r="F8" s="24">
        <v>0</v>
      </c>
      <c r="G8" s="24">
        <v>0</v>
      </c>
      <c r="H8" s="43">
        <v>0</v>
      </c>
      <c r="I8" s="24">
        <v>2</v>
      </c>
      <c r="J8" s="24">
        <v>0</v>
      </c>
      <c r="K8" s="24">
        <v>0</v>
      </c>
      <c r="L8" s="66" t="str">
        <f t="shared" si="0"/>
        <v>(+(a.mat*3))-(+(b.mdf*2))</v>
      </c>
    </row>
    <row r="9" spans="1:13" x14ac:dyDescent="0.25">
      <c r="A9" s="45" t="s">
        <v>75</v>
      </c>
      <c r="B9" s="25" t="s">
        <v>45</v>
      </c>
      <c r="C9" s="44">
        <v>0</v>
      </c>
      <c r="D9" s="43">
        <v>0</v>
      </c>
      <c r="E9" s="24">
        <v>4</v>
      </c>
      <c r="F9" s="24">
        <v>0</v>
      </c>
      <c r="G9" s="24">
        <v>0</v>
      </c>
      <c r="H9" s="43">
        <v>0</v>
      </c>
      <c r="I9" s="24">
        <v>2</v>
      </c>
      <c r="J9" s="24">
        <v>0</v>
      </c>
      <c r="K9" s="24">
        <v>0</v>
      </c>
      <c r="L9" s="66" t="str">
        <f t="shared" si="0"/>
        <v>(+(a.mat*4))-(+(b.mdf*2))</v>
      </c>
    </row>
    <row r="10" spans="1:13" x14ac:dyDescent="0.25">
      <c r="A10" s="45" t="s">
        <v>76</v>
      </c>
      <c r="B10" s="25" t="s">
        <v>45</v>
      </c>
      <c r="C10" s="44">
        <v>5</v>
      </c>
      <c r="D10" s="43">
        <v>0</v>
      </c>
      <c r="E10" s="24">
        <v>4</v>
      </c>
      <c r="F10" s="24">
        <v>0</v>
      </c>
      <c r="G10" s="24">
        <v>0</v>
      </c>
      <c r="H10" s="43">
        <v>0</v>
      </c>
      <c r="I10" s="24">
        <v>2</v>
      </c>
      <c r="J10" s="24">
        <v>0</v>
      </c>
      <c r="K10" s="24">
        <v>0</v>
      </c>
      <c r="L10" s="66" t="str">
        <f t="shared" si="0"/>
        <v>5+(+(a.mat*4))-(+(b.mdf*2))</v>
      </c>
    </row>
    <row r="11" spans="1:13" x14ac:dyDescent="0.25">
      <c r="A11" s="45" t="s">
        <v>95</v>
      </c>
      <c r="B11" s="25" t="s">
        <v>45</v>
      </c>
      <c r="C11" s="44">
        <v>0</v>
      </c>
      <c r="D11" s="43">
        <v>0</v>
      </c>
      <c r="E11" s="24">
        <v>3</v>
      </c>
      <c r="F11" s="24">
        <v>0</v>
      </c>
      <c r="G11" s="24">
        <v>0</v>
      </c>
      <c r="H11" s="43">
        <v>0</v>
      </c>
      <c r="I11" s="24">
        <v>1</v>
      </c>
      <c r="J11" s="24">
        <v>0</v>
      </c>
      <c r="K11" s="24">
        <v>0</v>
      </c>
      <c r="L11" s="66" t="str">
        <f t="shared" si="0"/>
        <v>(+(a.mat*3))-(+(b.mdf*1))</v>
      </c>
    </row>
    <row r="12" spans="1:13" x14ac:dyDescent="0.25">
      <c r="A12" s="45" t="s">
        <v>77</v>
      </c>
      <c r="B12" s="25" t="s">
        <v>55</v>
      </c>
      <c r="C12" s="44">
        <v>0</v>
      </c>
      <c r="D12" s="43">
        <v>3</v>
      </c>
      <c r="E12" s="24">
        <v>0</v>
      </c>
      <c r="F12" s="24">
        <v>0</v>
      </c>
      <c r="G12" s="24">
        <v>0</v>
      </c>
      <c r="H12" s="43">
        <v>2</v>
      </c>
      <c r="I12" s="24">
        <v>0</v>
      </c>
      <c r="J12" s="24">
        <v>0</v>
      </c>
      <c r="K12" s="24">
        <v>0</v>
      </c>
      <c r="L12" s="66" t="str">
        <f t="shared" si="0"/>
        <v>(+(a.att*3))-(+(b.def*2))</v>
      </c>
    </row>
    <row r="13" spans="1:13" x14ac:dyDescent="0.25">
      <c r="A13" s="45" t="s">
        <v>78</v>
      </c>
      <c r="B13" s="25" t="s">
        <v>55</v>
      </c>
      <c r="C13" s="44">
        <v>5</v>
      </c>
      <c r="D13" s="43">
        <v>4</v>
      </c>
      <c r="E13" s="24">
        <v>0</v>
      </c>
      <c r="F13" s="24">
        <v>0</v>
      </c>
      <c r="G13" s="24">
        <v>0</v>
      </c>
      <c r="H13" s="43">
        <v>2</v>
      </c>
      <c r="I13" s="24">
        <v>0</v>
      </c>
      <c r="J13" s="24">
        <v>0</v>
      </c>
      <c r="K13" s="24">
        <v>0</v>
      </c>
      <c r="L13" s="66" t="str">
        <f t="shared" si="0"/>
        <v>5+(+(a.att*4))-(+(b.def*2))</v>
      </c>
    </row>
    <row r="14" spans="1:13" x14ac:dyDescent="0.25">
      <c r="A14" s="45" t="s">
        <v>79</v>
      </c>
      <c r="B14" s="25" t="s">
        <v>55</v>
      </c>
      <c r="C14" s="44">
        <v>0</v>
      </c>
      <c r="D14" s="43">
        <v>4</v>
      </c>
      <c r="E14" s="24">
        <v>0</v>
      </c>
      <c r="F14" s="24">
        <v>0</v>
      </c>
      <c r="G14" s="24">
        <v>0</v>
      </c>
      <c r="H14" s="43">
        <v>2</v>
      </c>
      <c r="I14" s="24">
        <v>0</v>
      </c>
      <c r="J14" s="24">
        <v>0</v>
      </c>
      <c r="K14" s="24">
        <v>0</v>
      </c>
      <c r="L14" s="66" t="str">
        <f t="shared" si="0"/>
        <v>(+(a.att*4))-(+(b.def*2))</v>
      </c>
    </row>
    <row r="15" spans="1:13" x14ac:dyDescent="0.25">
      <c r="A15" s="45" t="s">
        <v>80</v>
      </c>
      <c r="B15" s="25" t="s">
        <v>51</v>
      </c>
      <c r="C15" s="44">
        <v>0</v>
      </c>
      <c r="D15" s="43">
        <v>4</v>
      </c>
      <c r="E15" s="24">
        <v>0</v>
      </c>
      <c r="F15" s="24">
        <v>0</v>
      </c>
      <c r="G15" s="24">
        <v>0</v>
      </c>
      <c r="H15" s="43">
        <v>2</v>
      </c>
      <c r="I15" s="24">
        <v>0</v>
      </c>
      <c r="J15" s="24">
        <v>0</v>
      </c>
      <c r="K15" s="24">
        <v>0</v>
      </c>
      <c r="L15" s="66" t="str">
        <f t="shared" si="0"/>
        <v>(+(a.att*4))-(+(b.def*2))</v>
      </c>
    </row>
    <row r="16" spans="1:13" x14ac:dyDescent="0.25">
      <c r="A16" s="45" t="s">
        <v>81</v>
      </c>
      <c r="B16" s="25" t="s">
        <v>52</v>
      </c>
      <c r="C16" s="44">
        <v>0</v>
      </c>
      <c r="D16" s="43">
        <v>4</v>
      </c>
      <c r="E16" s="24">
        <v>0</v>
      </c>
      <c r="F16" s="24">
        <v>0</v>
      </c>
      <c r="G16" s="24">
        <v>0</v>
      </c>
      <c r="H16" s="43">
        <v>2</v>
      </c>
      <c r="I16" s="24">
        <v>0</v>
      </c>
      <c r="J16" s="24">
        <v>0</v>
      </c>
      <c r="K16" s="24">
        <v>0</v>
      </c>
      <c r="L16" s="66" t="str">
        <f t="shared" si="0"/>
        <v>(+(a.att*4))-(+(b.def*2))</v>
      </c>
    </row>
    <row r="17" spans="1:12" x14ac:dyDescent="0.25">
      <c r="A17" s="45" t="s">
        <v>93</v>
      </c>
      <c r="B17" s="25" t="s">
        <v>53</v>
      </c>
      <c r="C17" s="44">
        <v>0</v>
      </c>
      <c r="D17" s="43">
        <v>3</v>
      </c>
      <c r="E17" s="24">
        <v>0</v>
      </c>
      <c r="F17" s="24">
        <v>0</v>
      </c>
      <c r="G17" s="24">
        <v>0</v>
      </c>
      <c r="H17" s="43">
        <v>2</v>
      </c>
      <c r="I17" s="24">
        <v>0</v>
      </c>
      <c r="J17" s="24">
        <v>0</v>
      </c>
      <c r="K17" s="24">
        <v>0</v>
      </c>
      <c r="L17" s="66" t="str">
        <f t="shared" si="0"/>
        <v>(+(a.att*3))-(+(b.def*2))</v>
      </c>
    </row>
    <row r="18" spans="1:12" x14ac:dyDescent="0.25">
      <c r="A18" s="45" t="s">
        <v>82</v>
      </c>
      <c r="B18" s="25" t="s">
        <v>53</v>
      </c>
      <c r="C18" s="44">
        <v>0</v>
      </c>
      <c r="D18" s="43">
        <v>4</v>
      </c>
      <c r="E18" s="24">
        <v>0</v>
      </c>
      <c r="F18" s="24">
        <v>0</v>
      </c>
      <c r="G18" s="24">
        <v>0</v>
      </c>
      <c r="H18" s="43">
        <v>2</v>
      </c>
      <c r="I18" s="24">
        <v>0</v>
      </c>
      <c r="J18" s="24">
        <v>0</v>
      </c>
      <c r="K18" s="24">
        <v>0</v>
      </c>
      <c r="L18" s="66" t="str">
        <f t="shared" si="0"/>
        <v>(+(a.att*4))-(+(b.def*2))</v>
      </c>
    </row>
    <row r="19" spans="1:12" x14ac:dyDescent="0.25">
      <c r="A19" s="45" t="s">
        <v>84</v>
      </c>
      <c r="B19" s="25" t="s">
        <v>53</v>
      </c>
      <c r="C19" s="44">
        <v>5</v>
      </c>
      <c r="D19" s="43">
        <v>4</v>
      </c>
      <c r="E19" s="24">
        <v>0</v>
      </c>
      <c r="F19" s="24">
        <v>0</v>
      </c>
      <c r="G19" s="24">
        <v>0</v>
      </c>
      <c r="H19" s="43">
        <v>2</v>
      </c>
      <c r="I19" s="24">
        <v>0</v>
      </c>
      <c r="J19" s="24">
        <v>0</v>
      </c>
      <c r="K19" s="24">
        <v>0</v>
      </c>
      <c r="L19" s="66" t="str">
        <f t="shared" si="0"/>
        <v>5+(+(a.att*4))-(+(b.def*2))</v>
      </c>
    </row>
    <row r="20" spans="1:12" x14ac:dyDescent="0.25">
      <c r="A20" s="45" t="s">
        <v>83</v>
      </c>
      <c r="B20" s="25" t="s">
        <v>53</v>
      </c>
      <c r="C20" s="44">
        <v>0</v>
      </c>
      <c r="D20" s="43">
        <v>3</v>
      </c>
      <c r="E20" s="24">
        <v>0</v>
      </c>
      <c r="F20" s="24">
        <v>0</v>
      </c>
      <c r="G20" s="24">
        <v>0</v>
      </c>
      <c r="H20" s="43">
        <v>2</v>
      </c>
      <c r="I20" s="24">
        <v>0</v>
      </c>
      <c r="J20" s="24">
        <v>0</v>
      </c>
      <c r="K20" s="24">
        <v>0</v>
      </c>
      <c r="L20" s="66" t="str">
        <f t="shared" si="0"/>
        <v>(+(a.att*3))-(+(b.def*2))</v>
      </c>
    </row>
    <row r="21" spans="1:12" x14ac:dyDescent="0.25">
      <c r="A21" s="45" t="s">
        <v>46</v>
      </c>
      <c r="B21" s="25" t="s">
        <v>53</v>
      </c>
      <c r="C21" s="44">
        <v>0</v>
      </c>
      <c r="D21" s="43">
        <v>1</v>
      </c>
      <c r="E21" s="24">
        <v>4</v>
      </c>
      <c r="F21" s="24">
        <v>0</v>
      </c>
      <c r="G21" s="24">
        <v>0</v>
      </c>
      <c r="H21" s="43">
        <v>1</v>
      </c>
      <c r="I21" s="24">
        <v>1</v>
      </c>
      <c r="J21" s="24">
        <v>0</v>
      </c>
      <c r="K21" s="24">
        <v>0</v>
      </c>
      <c r="L21" s="66" t="str">
        <f t="shared" si="0"/>
        <v>(+(a.att*1)+(a.mat*4))-(+(b.def*1)+(b.mdf*1))</v>
      </c>
    </row>
    <row r="22" spans="1:12" x14ac:dyDescent="0.25">
      <c r="A22" s="45" t="s">
        <v>97</v>
      </c>
      <c r="B22" s="25" t="s">
        <v>52</v>
      </c>
      <c r="C22" s="44">
        <v>0</v>
      </c>
      <c r="D22" s="43">
        <v>4</v>
      </c>
      <c r="E22" s="24">
        <v>0</v>
      </c>
      <c r="F22" s="24">
        <v>0</v>
      </c>
      <c r="G22" s="24">
        <v>0</v>
      </c>
      <c r="H22" s="43">
        <v>2</v>
      </c>
      <c r="I22" s="24">
        <v>0</v>
      </c>
      <c r="J22" s="24">
        <v>0</v>
      </c>
      <c r="K22" s="24">
        <v>0</v>
      </c>
      <c r="L22" s="66" t="str">
        <f t="shared" si="0"/>
        <v>(+(a.att*4))-(+(b.def*2))</v>
      </c>
    </row>
    <row r="23" spans="1:12" x14ac:dyDescent="0.25">
      <c r="A23" s="45" t="s">
        <v>90</v>
      </c>
      <c r="B23" s="25" t="s">
        <v>52</v>
      </c>
      <c r="C23" s="44">
        <v>0</v>
      </c>
      <c r="D23" s="43">
        <v>4</v>
      </c>
      <c r="E23" s="24">
        <v>0</v>
      </c>
      <c r="F23" s="24">
        <v>0</v>
      </c>
      <c r="G23" s="24">
        <v>0</v>
      </c>
      <c r="H23" s="43">
        <v>0</v>
      </c>
      <c r="I23" s="24">
        <v>2</v>
      </c>
      <c r="J23" s="24">
        <v>0</v>
      </c>
      <c r="K23" s="24">
        <v>0</v>
      </c>
      <c r="L23" s="66" t="str">
        <f t="shared" si="0"/>
        <v>(+(a.att*4))-(+(b.mdf*2))</v>
      </c>
    </row>
    <row r="24" spans="1:12" x14ac:dyDescent="0.25">
      <c r="A24" s="45" t="s">
        <v>92</v>
      </c>
      <c r="B24" s="25" t="s">
        <v>45</v>
      </c>
      <c r="C24" s="44">
        <v>0</v>
      </c>
      <c r="D24" s="43">
        <v>4</v>
      </c>
      <c r="E24" s="24">
        <v>0</v>
      </c>
      <c r="F24" s="24">
        <v>0</v>
      </c>
      <c r="G24" s="24">
        <v>0</v>
      </c>
      <c r="H24" s="43">
        <v>2</v>
      </c>
      <c r="I24" s="24">
        <v>0</v>
      </c>
      <c r="J24" s="24">
        <v>0</v>
      </c>
      <c r="K24" s="24">
        <v>0</v>
      </c>
      <c r="L24" s="66" t="str">
        <f t="shared" si="0"/>
        <v>(+(a.att*4))-(+(b.def*2))</v>
      </c>
    </row>
    <row r="25" spans="1:12" x14ac:dyDescent="0.25">
      <c r="A25" s="45" t="s">
        <v>118</v>
      </c>
      <c r="B25" s="25" t="s">
        <v>114</v>
      </c>
      <c r="C25" s="44">
        <v>0</v>
      </c>
      <c r="D25" s="43">
        <v>3</v>
      </c>
      <c r="E25" s="24">
        <v>0</v>
      </c>
      <c r="F25" s="24">
        <v>0</v>
      </c>
      <c r="G25" s="24">
        <v>0</v>
      </c>
      <c r="H25" s="43">
        <v>0</v>
      </c>
      <c r="I25" s="24">
        <v>0</v>
      </c>
      <c r="J25" s="24">
        <v>2</v>
      </c>
      <c r="K25" s="24">
        <v>0</v>
      </c>
      <c r="L25" s="66" t="str">
        <f t="shared" si="0"/>
        <v>(+(a.att*3))-(+(b.agi*2))</v>
      </c>
    </row>
    <row r="26" spans="1:12" x14ac:dyDescent="0.25">
      <c r="A26" s="45"/>
      <c r="B26" s="25"/>
      <c r="C26" s="44">
        <v>0</v>
      </c>
      <c r="D26" s="43">
        <v>0</v>
      </c>
      <c r="E26" s="24">
        <v>0</v>
      </c>
      <c r="F26" s="24">
        <v>0</v>
      </c>
      <c r="G26" s="24">
        <v>0</v>
      </c>
      <c r="H26" s="43">
        <v>0</v>
      </c>
      <c r="I26" s="24">
        <v>0</v>
      </c>
      <c r="J26" s="24">
        <v>0</v>
      </c>
      <c r="K26" s="24">
        <v>0</v>
      </c>
      <c r="L26" s="66" t="str">
        <f t="shared" si="0"/>
        <v>()-()</v>
      </c>
    </row>
    <row r="27" spans="1:12" x14ac:dyDescent="0.25">
      <c r="A27" s="45"/>
      <c r="B27" s="25"/>
      <c r="C27" s="44">
        <v>0</v>
      </c>
      <c r="D27" s="43">
        <v>0</v>
      </c>
      <c r="E27" s="24">
        <v>0</v>
      </c>
      <c r="F27" s="24">
        <v>0</v>
      </c>
      <c r="G27" s="24">
        <v>0</v>
      </c>
      <c r="H27" s="43">
        <v>0</v>
      </c>
      <c r="I27" s="24">
        <v>0</v>
      </c>
      <c r="J27" s="24">
        <v>0</v>
      </c>
      <c r="K27" s="24">
        <v>0</v>
      </c>
      <c r="L27" s="66" t="str">
        <f t="shared" si="0"/>
        <v>()-()</v>
      </c>
    </row>
    <row r="28" spans="1:12" x14ac:dyDescent="0.25">
      <c r="A28" s="45"/>
      <c r="B28" s="25"/>
      <c r="C28" s="44">
        <v>0</v>
      </c>
      <c r="D28" s="43">
        <v>0</v>
      </c>
      <c r="E28" s="24">
        <v>0</v>
      </c>
      <c r="F28" s="24">
        <v>0</v>
      </c>
      <c r="G28" s="24">
        <v>0</v>
      </c>
      <c r="H28" s="43">
        <v>0</v>
      </c>
      <c r="I28" s="24">
        <v>0</v>
      </c>
      <c r="J28" s="24">
        <v>0</v>
      </c>
      <c r="K28" s="24">
        <v>0</v>
      </c>
      <c r="L28" s="66" t="str">
        <f t="shared" si="0"/>
        <v>()-()</v>
      </c>
    </row>
    <row r="29" spans="1:12" x14ac:dyDescent="0.25">
      <c r="A29" s="45"/>
      <c r="B29" s="25"/>
      <c r="C29" s="44">
        <v>0</v>
      </c>
      <c r="D29" s="43">
        <v>0</v>
      </c>
      <c r="E29" s="24">
        <v>0</v>
      </c>
      <c r="F29" s="24">
        <v>0</v>
      </c>
      <c r="G29" s="24">
        <v>0</v>
      </c>
      <c r="H29" s="43">
        <v>0</v>
      </c>
      <c r="I29" s="24">
        <v>0</v>
      </c>
      <c r="J29" s="24">
        <v>0</v>
      </c>
      <c r="K29" s="24">
        <v>0</v>
      </c>
      <c r="L29" s="66" t="str">
        <f t="shared" si="0"/>
        <v>()-()</v>
      </c>
    </row>
    <row r="30" spans="1:12" x14ac:dyDescent="0.25">
      <c r="A30" s="45"/>
      <c r="B30" s="25"/>
      <c r="C30" s="44">
        <v>0</v>
      </c>
      <c r="D30" s="43">
        <v>0</v>
      </c>
      <c r="E30" s="24">
        <v>0</v>
      </c>
      <c r="F30" s="24">
        <v>0</v>
      </c>
      <c r="G30" s="24">
        <v>0</v>
      </c>
      <c r="H30" s="43">
        <v>0</v>
      </c>
      <c r="I30" s="24">
        <v>0</v>
      </c>
      <c r="J30" s="24">
        <v>0</v>
      </c>
      <c r="K30" s="24">
        <v>0</v>
      </c>
      <c r="L30" s="66" t="str">
        <f t="shared" si="0"/>
        <v>()-()</v>
      </c>
    </row>
    <row r="31" spans="1:12" x14ac:dyDescent="0.25">
      <c r="A31" s="45"/>
      <c r="B31" s="25"/>
      <c r="C31" s="44">
        <v>0</v>
      </c>
      <c r="D31" s="43">
        <v>0</v>
      </c>
      <c r="E31" s="24">
        <v>0</v>
      </c>
      <c r="F31" s="24">
        <v>0</v>
      </c>
      <c r="G31" s="24">
        <v>0</v>
      </c>
      <c r="H31" s="43">
        <v>0</v>
      </c>
      <c r="I31" s="24">
        <v>0</v>
      </c>
      <c r="J31" s="24">
        <v>0</v>
      </c>
      <c r="K31" s="24">
        <v>0</v>
      </c>
      <c r="L31" s="66" t="str">
        <f t="shared" si="0"/>
        <v>()-()</v>
      </c>
    </row>
    <row r="32" spans="1:12" x14ac:dyDescent="0.25">
      <c r="A32" s="45"/>
      <c r="B32" s="25"/>
      <c r="C32" s="44">
        <v>0</v>
      </c>
      <c r="D32" s="43">
        <v>0</v>
      </c>
      <c r="E32" s="24">
        <v>0</v>
      </c>
      <c r="F32" s="24">
        <v>0</v>
      </c>
      <c r="G32" s="24">
        <v>0</v>
      </c>
      <c r="H32" s="43">
        <v>0</v>
      </c>
      <c r="I32" s="24">
        <v>0</v>
      </c>
      <c r="J32" s="24">
        <v>0</v>
      </c>
      <c r="K32" s="24">
        <v>0</v>
      </c>
      <c r="L32" s="66" t="str">
        <f t="shared" si="0"/>
        <v>()-()</v>
      </c>
    </row>
    <row r="33" spans="1:12" x14ac:dyDescent="0.25">
      <c r="A33" s="45"/>
      <c r="B33" s="25"/>
      <c r="C33" s="44">
        <v>0</v>
      </c>
      <c r="D33" s="43">
        <v>0</v>
      </c>
      <c r="E33" s="24">
        <v>0</v>
      </c>
      <c r="F33" s="24">
        <v>0</v>
      </c>
      <c r="G33" s="24">
        <v>0</v>
      </c>
      <c r="H33" s="43">
        <v>0</v>
      </c>
      <c r="I33" s="24">
        <v>0</v>
      </c>
      <c r="J33" s="24">
        <v>0</v>
      </c>
      <c r="K33" s="24">
        <v>0</v>
      </c>
      <c r="L33" s="66" t="str">
        <f t="shared" si="0"/>
        <v>()-()</v>
      </c>
    </row>
    <row r="34" spans="1:12" x14ac:dyDescent="0.25">
      <c r="A34" s="45"/>
      <c r="B34" s="25"/>
      <c r="C34" s="44">
        <v>0</v>
      </c>
      <c r="D34" s="43">
        <v>0</v>
      </c>
      <c r="E34" s="24">
        <v>0</v>
      </c>
      <c r="F34" s="24">
        <v>0</v>
      </c>
      <c r="G34" s="24">
        <v>0</v>
      </c>
      <c r="H34" s="43">
        <v>0</v>
      </c>
      <c r="I34" s="24">
        <v>0</v>
      </c>
      <c r="J34" s="24">
        <v>0</v>
      </c>
      <c r="K34" s="24">
        <v>0</v>
      </c>
      <c r="L34" s="66" t="str">
        <f t="shared" si="0"/>
        <v>()-()</v>
      </c>
    </row>
    <row r="35" spans="1:12" x14ac:dyDescent="0.25">
      <c r="A35" s="45"/>
      <c r="B35" s="25"/>
      <c r="C35" s="44">
        <v>0</v>
      </c>
      <c r="D35" s="43">
        <v>0</v>
      </c>
      <c r="E35" s="24">
        <v>0</v>
      </c>
      <c r="F35" s="24">
        <v>0</v>
      </c>
      <c r="G35" s="24">
        <v>0</v>
      </c>
      <c r="H35" s="43">
        <v>0</v>
      </c>
      <c r="I35" s="24">
        <v>0</v>
      </c>
      <c r="J35" s="24">
        <v>0</v>
      </c>
      <c r="K35" s="24">
        <v>0</v>
      </c>
      <c r="L35" s="66" t="str">
        <f t="shared" si="0"/>
        <v>()-()</v>
      </c>
    </row>
    <row r="36" spans="1:12" x14ac:dyDescent="0.25">
      <c r="A36" s="45"/>
      <c r="B36" s="25"/>
      <c r="C36" s="44">
        <v>0</v>
      </c>
      <c r="D36" s="43">
        <v>0</v>
      </c>
      <c r="E36" s="24">
        <v>0</v>
      </c>
      <c r="F36" s="24">
        <v>0</v>
      </c>
      <c r="G36" s="24">
        <v>0</v>
      </c>
      <c r="H36" s="43">
        <v>0</v>
      </c>
      <c r="I36" s="24">
        <v>0</v>
      </c>
      <c r="J36" s="24">
        <v>0</v>
      </c>
      <c r="K36" s="24">
        <v>0</v>
      </c>
      <c r="L36" s="66" t="str">
        <f t="shared" si="0"/>
        <v>()-()</v>
      </c>
    </row>
    <row r="37" spans="1:12" x14ac:dyDescent="0.25">
      <c r="A37" s="45"/>
      <c r="B37" s="25"/>
      <c r="C37" s="44">
        <v>0</v>
      </c>
      <c r="D37" s="43">
        <v>0</v>
      </c>
      <c r="E37" s="24">
        <v>0</v>
      </c>
      <c r="F37" s="24">
        <v>0</v>
      </c>
      <c r="G37" s="24">
        <v>0</v>
      </c>
      <c r="H37" s="43">
        <v>0</v>
      </c>
      <c r="I37" s="24">
        <v>0</v>
      </c>
      <c r="J37" s="24">
        <v>0</v>
      </c>
      <c r="K37" s="24">
        <v>0</v>
      </c>
      <c r="L37" s="66" t="str">
        <f t="shared" si="0"/>
        <v>()-()</v>
      </c>
    </row>
    <row r="38" spans="1:12" x14ac:dyDescent="0.25">
      <c r="A38" s="45"/>
      <c r="B38" s="25"/>
      <c r="C38" s="44">
        <v>0</v>
      </c>
      <c r="D38" s="43">
        <v>0</v>
      </c>
      <c r="E38" s="24">
        <v>0</v>
      </c>
      <c r="F38" s="24">
        <v>0</v>
      </c>
      <c r="G38" s="24">
        <v>0</v>
      </c>
      <c r="H38" s="43">
        <v>0</v>
      </c>
      <c r="I38" s="24">
        <v>0</v>
      </c>
      <c r="J38" s="24">
        <v>0</v>
      </c>
      <c r="K38" s="24">
        <v>0</v>
      </c>
      <c r="L38" s="66" t="str">
        <f t="shared" si="0"/>
        <v>()-()</v>
      </c>
    </row>
    <row r="39" spans="1:12" x14ac:dyDescent="0.25">
      <c r="A39" s="45"/>
      <c r="B39" s="25"/>
      <c r="C39" s="44">
        <v>0</v>
      </c>
      <c r="D39" s="43">
        <v>0</v>
      </c>
      <c r="E39" s="24">
        <v>0</v>
      </c>
      <c r="F39" s="24">
        <v>0</v>
      </c>
      <c r="G39" s="24">
        <v>0</v>
      </c>
      <c r="H39" s="43">
        <v>0</v>
      </c>
      <c r="I39" s="24">
        <v>0</v>
      </c>
      <c r="J39" s="24">
        <v>0</v>
      </c>
      <c r="K39" s="24">
        <v>0</v>
      </c>
      <c r="L39" s="66" t="str">
        <f t="shared" si="0"/>
        <v>()-()</v>
      </c>
    </row>
    <row r="40" spans="1:12" x14ac:dyDescent="0.25">
      <c r="A40" s="45"/>
      <c r="B40" s="25"/>
      <c r="C40" s="44">
        <v>0</v>
      </c>
      <c r="D40" s="43">
        <v>0</v>
      </c>
      <c r="E40" s="24">
        <v>0</v>
      </c>
      <c r="F40" s="24">
        <v>0</v>
      </c>
      <c r="G40" s="24">
        <v>0</v>
      </c>
      <c r="H40" s="43">
        <v>0</v>
      </c>
      <c r="I40" s="24">
        <v>0</v>
      </c>
      <c r="J40" s="24">
        <v>0</v>
      </c>
      <c r="K40" s="24">
        <v>0</v>
      </c>
      <c r="L40" s="66" t="str">
        <f t="shared" si="0"/>
        <v>()-()</v>
      </c>
    </row>
    <row r="41" spans="1:12" x14ac:dyDescent="0.25">
      <c r="A41" s="45"/>
      <c r="B41" s="25"/>
      <c r="C41" s="44">
        <v>0</v>
      </c>
      <c r="D41" s="43">
        <v>0</v>
      </c>
      <c r="E41" s="24">
        <v>0</v>
      </c>
      <c r="F41" s="24">
        <v>0</v>
      </c>
      <c r="G41" s="24">
        <v>0</v>
      </c>
      <c r="H41" s="43">
        <v>0</v>
      </c>
      <c r="I41" s="24">
        <v>0</v>
      </c>
      <c r="J41" s="24">
        <v>0</v>
      </c>
      <c r="K41" s="24">
        <v>0</v>
      </c>
      <c r="L41" s="66" t="str">
        <f t="shared" si="0"/>
        <v>()-()</v>
      </c>
    </row>
    <row r="42" spans="1:12" x14ac:dyDescent="0.25">
      <c r="A42" s="45"/>
      <c r="B42" s="25"/>
      <c r="C42" s="44">
        <v>0</v>
      </c>
      <c r="D42" s="43">
        <v>0</v>
      </c>
      <c r="E42" s="24">
        <v>0</v>
      </c>
      <c r="F42" s="24">
        <v>0</v>
      </c>
      <c r="G42" s="24">
        <v>0</v>
      </c>
      <c r="H42" s="43">
        <v>0</v>
      </c>
      <c r="I42" s="24">
        <v>0</v>
      </c>
      <c r="J42" s="24">
        <v>0</v>
      </c>
      <c r="K42" s="24">
        <v>0</v>
      </c>
      <c r="L42" s="66" t="str">
        <f t="shared" si="0"/>
        <v>()-()</v>
      </c>
    </row>
    <row r="43" spans="1:12" x14ac:dyDescent="0.25">
      <c r="A43" s="45"/>
      <c r="B43" s="25"/>
      <c r="C43" s="44">
        <v>0</v>
      </c>
      <c r="D43" s="43">
        <v>0</v>
      </c>
      <c r="E43" s="24">
        <v>0</v>
      </c>
      <c r="F43" s="24">
        <v>0</v>
      </c>
      <c r="G43" s="24">
        <v>0</v>
      </c>
      <c r="H43" s="43">
        <v>0</v>
      </c>
      <c r="I43" s="24">
        <v>0</v>
      </c>
      <c r="J43" s="24">
        <v>0</v>
      </c>
      <c r="K43" s="24">
        <v>0</v>
      </c>
      <c r="L43" s="66" t="str">
        <f t="shared" si="0"/>
        <v>()-()</v>
      </c>
    </row>
    <row r="44" spans="1:12" x14ac:dyDescent="0.25">
      <c r="A44" s="45"/>
      <c r="B44" s="25"/>
      <c r="C44" s="44">
        <v>0</v>
      </c>
      <c r="D44" s="43">
        <v>0</v>
      </c>
      <c r="E44" s="24">
        <v>0</v>
      </c>
      <c r="F44" s="24">
        <v>0</v>
      </c>
      <c r="G44" s="24">
        <v>0</v>
      </c>
      <c r="H44" s="43">
        <v>0</v>
      </c>
      <c r="I44" s="24">
        <v>0</v>
      </c>
      <c r="J44" s="24">
        <v>0</v>
      </c>
      <c r="K44" s="24">
        <v>0</v>
      </c>
      <c r="L44" s="66" t="str">
        <f t="shared" si="0"/>
        <v>()-()</v>
      </c>
    </row>
    <row r="45" spans="1:12" x14ac:dyDescent="0.25">
      <c r="A45" s="45"/>
      <c r="B45" s="25"/>
      <c r="C45" s="44">
        <v>0</v>
      </c>
      <c r="D45" s="43">
        <v>0</v>
      </c>
      <c r="E45" s="24">
        <v>0</v>
      </c>
      <c r="F45" s="24">
        <v>0</v>
      </c>
      <c r="G45" s="24">
        <v>0</v>
      </c>
      <c r="H45" s="43">
        <v>0</v>
      </c>
      <c r="I45" s="24">
        <v>0</v>
      </c>
      <c r="J45" s="24">
        <v>0</v>
      </c>
      <c r="K45" s="24">
        <v>0</v>
      </c>
      <c r="L45" s="66" t="str">
        <f t="shared" si="0"/>
        <v>()-()</v>
      </c>
    </row>
    <row r="46" spans="1:12" x14ac:dyDescent="0.25">
      <c r="A46" s="45"/>
      <c r="B46" s="25"/>
      <c r="C46" s="44">
        <v>0</v>
      </c>
      <c r="D46" s="43">
        <v>0</v>
      </c>
      <c r="E46" s="24">
        <v>0</v>
      </c>
      <c r="F46" s="24">
        <v>0</v>
      </c>
      <c r="G46" s="24">
        <v>0</v>
      </c>
      <c r="H46" s="43">
        <v>0</v>
      </c>
      <c r="I46" s="24">
        <v>0</v>
      </c>
      <c r="J46" s="24">
        <v>0</v>
      </c>
      <c r="K46" s="24">
        <v>0</v>
      </c>
      <c r="L46" s="66" t="str">
        <f t="shared" si="0"/>
        <v>()-()</v>
      </c>
    </row>
    <row r="47" spans="1:12" x14ac:dyDescent="0.25">
      <c r="A47" s="45"/>
      <c r="B47" s="25"/>
      <c r="C47" s="44">
        <v>0</v>
      </c>
      <c r="D47" s="43">
        <v>0</v>
      </c>
      <c r="E47" s="24">
        <v>0</v>
      </c>
      <c r="F47" s="24">
        <v>0</v>
      </c>
      <c r="G47" s="24">
        <v>0</v>
      </c>
      <c r="H47" s="43">
        <v>0</v>
      </c>
      <c r="I47" s="24">
        <v>0</v>
      </c>
      <c r="J47" s="24">
        <v>0</v>
      </c>
      <c r="K47" s="24">
        <v>0</v>
      </c>
      <c r="L47" s="66" t="str">
        <f t="shared" si="0"/>
        <v>()-()</v>
      </c>
    </row>
    <row r="48" spans="1:12" x14ac:dyDescent="0.25">
      <c r="A48" s="45"/>
      <c r="B48" s="25"/>
      <c r="C48" s="44">
        <v>0</v>
      </c>
      <c r="D48" s="43">
        <v>0</v>
      </c>
      <c r="E48" s="24">
        <v>0</v>
      </c>
      <c r="F48" s="24">
        <v>0</v>
      </c>
      <c r="G48" s="24">
        <v>0</v>
      </c>
      <c r="H48" s="43">
        <v>0</v>
      </c>
      <c r="I48" s="24">
        <v>0</v>
      </c>
      <c r="J48" s="24">
        <v>0</v>
      </c>
      <c r="K48" s="24">
        <v>0</v>
      </c>
      <c r="L48" s="66" t="str">
        <f t="shared" si="0"/>
        <v>()-()</v>
      </c>
    </row>
    <row r="49" spans="1:12" x14ac:dyDescent="0.25">
      <c r="A49" s="45"/>
      <c r="B49" s="25"/>
      <c r="C49" s="44">
        <v>0</v>
      </c>
      <c r="D49" s="43">
        <v>0</v>
      </c>
      <c r="E49" s="24">
        <v>0</v>
      </c>
      <c r="F49" s="24">
        <v>0</v>
      </c>
      <c r="G49" s="24">
        <v>0</v>
      </c>
      <c r="H49" s="43">
        <v>0</v>
      </c>
      <c r="I49" s="24">
        <v>0</v>
      </c>
      <c r="J49" s="24">
        <v>0</v>
      </c>
      <c r="K49" s="24">
        <v>0</v>
      </c>
      <c r="L49" s="66" t="str">
        <f t="shared" si="0"/>
        <v>()-()</v>
      </c>
    </row>
    <row r="50" spans="1:12" x14ac:dyDescent="0.25">
      <c r="A50" s="45"/>
      <c r="B50" s="25"/>
      <c r="C50" s="44">
        <v>0</v>
      </c>
      <c r="D50" s="43">
        <v>0</v>
      </c>
      <c r="E50" s="24">
        <v>0</v>
      </c>
      <c r="F50" s="24">
        <v>0</v>
      </c>
      <c r="G50" s="24">
        <v>0</v>
      </c>
      <c r="H50" s="43">
        <v>0</v>
      </c>
      <c r="I50" s="24">
        <v>0</v>
      </c>
      <c r="J50" s="24">
        <v>0</v>
      </c>
      <c r="K50" s="24">
        <v>0</v>
      </c>
      <c r="L50" s="66" t="str">
        <f t="shared" si="0"/>
        <v>()-()</v>
      </c>
    </row>
    <row r="51" spans="1:12" x14ac:dyDescent="0.25">
      <c r="A51" s="45"/>
      <c r="B51" s="25"/>
      <c r="C51" s="44">
        <v>0</v>
      </c>
      <c r="D51" s="43">
        <v>0</v>
      </c>
      <c r="E51" s="24">
        <v>0</v>
      </c>
      <c r="F51" s="24">
        <v>0</v>
      </c>
      <c r="G51" s="24">
        <v>0</v>
      </c>
      <c r="H51" s="43">
        <v>0</v>
      </c>
      <c r="I51" s="24">
        <v>0</v>
      </c>
      <c r="J51" s="24">
        <v>0</v>
      </c>
      <c r="K51" s="24">
        <v>0</v>
      </c>
      <c r="L51" s="66" t="str">
        <f t="shared" si="0"/>
        <v>()-()</v>
      </c>
    </row>
    <row r="52" spans="1:12" x14ac:dyDescent="0.25">
      <c r="A52" s="45"/>
      <c r="B52" s="25"/>
      <c r="C52" s="44">
        <v>0</v>
      </c>
      <c r="D52" s="43">
        <v>0</v>
      </c>
      <c r="E52" s="24">
        <v>0</v>
      </c>
      <c r="F52" s="24">
        <v>0</v>
      </c>
      <c r="G52" s="24">
        <v>0</v>
      </c>
      <c r="H52" s="43">
        <v>0</v>
      </c>
      <c r="I52" s="24">
        <v>0</v>
      </c>
      <c r="J52" s="24">
        <v>0</v>
      </c>
      <c r="K52" s="24">
        <v>0</v>
      </c>
      <c r="L52" s="66" t="str">
        <f t="shared" si="0"/>
        <v>()-()</v>
      </c>
    </row>
    <row r="53" spans="1:12" x14ac:dyDescent="0.25">
      <c r="A53" s="45"/>
      <c r="B53" s="25"/>
      <c r="C53" s="44">
        <v>0</v>
      </c>
      <c r="D53" s="43">
        <v>0</v>
      </c>
      <c r="E53" s="24">
        <v>0</v>
      </c>
      <c r="F53" s="24">
        <v>0</v>
      </c>
      <c r="G53" s="24">
        <v>0</v>
      </c>
      <c r="H53" s="43">
        <v>0</v>
      </c>
      <c r="I53" s="24">
        <v>0</v>
      </c>
      <c r="J53" s="24">
        <v>0</v>
      </c>
      <c r="K53" s="24">
        <v>0</v>
      </c>
      <c r="L53" s="66" t="str">
        <f t="shared" si="0"/>
        <v>()-()</v>
      </c>
    </row>
    <row r="54" spans="1:12" x14ac:dyDescent="0.25">
      <c r="A54" s="45"/>
      <c r="B54" s="25"/>
      <c r="C54" s="44">
        <v>0</v>
      </c>
      <c r="D54" s="43">
        <v>0</v>
      </c>
      <c r="E54" s="24">
        <v>0</v>
      </c>
      <c r="F54" s="24">
        <v>0</v>
      </c>
      <c r="G54" s="24">
        <v>0</v>
      </c>
      <c r="H54" s="43">
        <v>0</v>
      </c>
      <c r="I54" s="24">
        <v>0</v>
      </c>
      <c r="J54" s="24">
        <v>0</v>
      </c>
      <c r="K54" s="24">
        <v>0</v>
      </c>
      <c r="L54" s="66" t="str">
        <f t="shared" si="0"/>
        <v>()-()</v>
      </c>
    </row>
    <row r="55" spans="1:12" x14ac:dyDescent="0.25">
      <c r="A55" s="45"/>
      <c r="B55" s="25"/>
      <c r="C55" s="44">
        <v>0</v>
      </c>
      <c r="D55" s="43">
        <v>0</v>
      </c>
      <c r="E55" s="24">
        <v>0</v>
      </c>
      <c r="F55" s="24">
        <v>0</v>
      </c>
      <c r="G55" s="24">
        <v>0</v>
      </c>
      <c r="H55" s="43">
        <v>0</v>
      </c>
      <c r="I55" s="24">
        <v>0</v>
      </c>
      <c r="J55" s="24">
        <v>0</v>
      </c>
      <c r="K55" s="24">
        <v>0</v>
      </c>
      <c r="L55" s="66" t="str">
        <f t="shared" si="0"/>
        <v>()-()</v>
      </c>
    </row>
    <row r="56" spans="1:12" x14ac:dyDescent="0.25">
      <c r="A56" s="45"/>
      <c r="B56" s="25"/>
      <c r="C56" s="44">
        <v>0</v>
      </c>
      <c r="D56" s="43">
        <v>0</v>
      </c>
      <c r="E56" s="24">
        <v>0</v>
      </c>
      <c r="F56" s="24">
        <v>0</v>
      </c>
      <c r="G56" s="24">
        <v>0</v>
      </c>
      <c r="H56" s="43">
        <v>0</v>
      </c>
      <c r="I56" s="24">
        <v>0</v>
      </c>
      <c r="J56" s="24">
        <v>0</v>
      </c>
      <c r="K56" s="24">
        <v>0</v>
      </c>
      <c r="L56" s="66" t="str">
        <f t="shared" si="0"/>
        <v>()-()</v>
      </c>
    </row>
    <row r="57" spans="1:12" x14ac:dyDescent="0.25">
      <c r="A57" s="45"/>
      <c r="B57" s="25"/>
      <c r="C57" s="44">
        <v>0</v>
      </c>
      <c r="D57" s="43">
        <v>0</v>
      </c>
      <c r="E57" s="24">
        <v>0</v>
      </c>
      <c r="F57" s="24">
        <v>0</v>
      </c>
      <c r="G57" s="24">
        <v>0</v>
      </c>
      <c r="H57" s="43">
        <v>0</v>
      </c>
      <c r="I57" s="24">
        <v>0</v>
      </c>
      <c r="J57" s="24">
        <v>0</v>
      </c>
      <c r="K57" s="24">
        <v>0</v>
      </c>
      <c r="L57" s="66" t="str">
        <f t="shared" si="0"/>
        <v>()-()</v>
      </c>
    </row>
    <row r="58" spans="1:12" x14ac:dyDescent="0.25">
      <c r="A58" s="45"/>
      <c r="B58" s="25"/>
      <c r="C58" s="44">
        <v>0</v>
      </c>
      <c r="D58" s="43">
        <v>0</v>
      </c>
      <c r="E58" s="24">
        <v>0</v>
      </c>
      <c r="F58" s="24">
        <v>0</v>
      </c>
      <c r="G58" s="24">
        <v>0</v>
      </c>
      <c r="H58" s="43">
        <v>0</v>
      </c>
      <c r="I58" s="24">
        <v>0</v>
      </c>
      <c r="J58" s="24">
        <v>0</v>
      </c>
      <c r="K58" s="24">
        <v>0</v>
      </c>
      <c r="L58" s="66" t="str">
        <f t="shared" si="0"/>
        <v>()-()</v>
      </c>
    </row>
    <row r="59" spans="1:12" x14ac:dyDescent="0.25">
      <c r="A59" s="45"/>
      <c r="B59" s="25"/>
      <c r="C59" s="44">
        <v>0</v>
      </c>
      <c r="D59" s="43">
        <v>0</v>
      </c>
      <c r="E59" s="24">
        <v>0</v>
      </c>
      <c r="F59" s="24">
        <v>0</v>
      </c>
      <c r="G59" s="24">
        <v>0</v>
      </c>
      <c r="H59" s="43">
        <v>0</v>
      </c>
      <c r="I59" s="24">
        <v>0</v>
      </c>
      <c r="J59" s="24">
        <v>0</v>
      </c>
      <c r="K59" s="24">
        <v>0</v>
      </c>
      <c r="L59" s="66" t="str">
        <f t="shared" si="0"/>
        <v>()-()</v>
      </c>
    </row>
    <row r="60" spans="1:12" x14ac:dyDescent="0.25">
      <c r="A60" s="45"/>
      <c r="B60" s="25"/>
      <c r="C60" s="44">
        <v>0</v>
      </c>
      <c r="D60" s="43">
        <v>0</v>
      </c>
      <c r="E60" s="24">
        <v>0</v>
      </c>
      <c r="F60" s="24">
        <v>0</v>
      </c>
      <c r="G60" s="24">
        <v>0</v>
      </c>
      <c r="H60" s="43">
        <v>0</v>
      </c>
      <c r="I60" s="24">
        <v>0</v>
      </c>
      <c r="J60" s="24">
        <v>0</v>
      </c>
      <c r="K60" s="24">
        <v>0</v>
      </c>
      <c r="L60" s="66" t="str">
        <f t="shared" si="0"/>
        <v>()-()</v>
      </c>
    </row>
    <row r="61" spans="1:12" x14ac:dyDescent="0.25">
      <c r="A61" s="45"/>
      <c r="B61" s="25"/>
      <c r="C61" s="44">
        <v>0</v>
      </c>
      <c r="D61" s="43">
        <v>0</v>
      </c>
      <c r="E61" s="24">
        <v>0</v>
      </c>
      <c r="F61" s="24">
        <v>0</v>
      </c>
      <c r="G61" s="24">
        <v>0</v>
      </c>
      <c r="H61" s="43">
        <v>0</v>
      </c>
      <c r="I61" s="24">
        <v>0</v>
      </c>
      <c r="J61" s="24">
        <v>0</v>
      </c>
      <c r="K61" s="24">
        <v>0</v>
      </c>
      <c r="L61" s="66" t="str">
        <f t="shared" si="0"/>
        <v>()-()</v>
      </c>
    </row>
    <row r="62" spans="1:12" x14ac:dyDescent="0.25">
      <c r="A62" s="45"/>
      <c r="B62" s="25"/>
      <c r="C62" s="44">
        <v>0</v>
      </c>
      <c r="D62" s="43">
        <v>0</v>
      </c>
      <c r="E62" s="24">
        <v>0</v>
      </c>
      <c r="F62" s="24">
        <v>0</v>
      </c>
      <c r="G62" s="24">
        <v>0</v>
      </c>
      <c r="H62" s="43">
        <v>0</v>
      </c>
      <c r="I62" s="24">
        <v>0</v>
      </c>
      <c r="J62" s="24">
        <v>0</v>
      </c>
      <c r="K62" s="24">
        <v>0</v>
      </c>
      <c r="L62" s="66" t="str">
        <f t="shared" si="0"/>
        <v>()-()</v>
      </c>
    </row>
    <row r="63" spans="1:12" x14ac:dyDescent="0.25">
      <c r="A63" s="45"/>
      <c r="B63" s="25"/>
      <c r="C63" s="44">
        <v>0</v>
      </c>
      <c r="D63" s="43">
        <v>0</v>
      </c>
      <c r="E63" s="24">
        <v>0</v>
      </c>
      <c r="F63" s="24">
        <v>0</v>
      </c>
      <c r="G63" s="24">
        <v>0</v>
      </c>
      <c r="H63" s="43">
        <v>0</v>
      </c>
      <c r="I63" s="24">
        <v>0</v>
      </c>
      <c r="J63" s="24">
        <v>0</v>
      </c>
      <c r="K63" s="24">
        <v>0</v>
      </c>
      <c r="L63" s="66" t="str">
        <f t="shared" si="0"/>
        <v>()-()</v>
      </c>
    </row>
    <row r="64" spans="1:12" x14ac:dyDescent="0.25">
      <c r="A64" s="45"/>
      <c r="B64" s="25"/>
      <c r="C64" s="44">
        <v>0</v>
      </c>
      <c r="D64" s="43">
        <v>0</v>
      </c>
      <c r="E64" s="24">
        <v>0</v>
      </c>
      <c r="F64" s="24">
        <v>0</v>
      </c>
      <c r="G64" s="24">
        <v>0</v>
      </c>
      <c r="H64" s="43">
        <v>0</v>
      </c>
      <c r="I64" s="24">
        <v>0</v>
      </c>
      <c r="J64" s="24">
        <v>0</v>
      </c>
      <c r="K64" s="24">
        <v>0</v>
      </c>
      <c r="L64" s="66" t="str">
        <f t="shared" si="0"/>
        <v>()-()</v>
      </c>
    </row>
    <row r="65" spans="1:12" x14ac:dyDescent="0.25">
      <c r="A65" s="45"/>
      <c r="B65" s="25"/>
      <c r="C65" s="44">
        <v>0</v>
      </c>
      <c r="D65" s="43">
        <v>0</v>
      </c>
      <c r="E65" s="24">
        <v>0</v>
      </c>
      <c r="F65" s="24">
        <v>0</v>
      </c>
      <c r="G65" s="24">
        <v>0</v>
      </c>
      <c r="H65" s="43">
        <v>0</v>
      </c>
      <c r="I65" s="24">
        <v>0</v>
      </c>
      <c r="J65" s="24">
        <v>0</v>
      </c>
      <c r="K65" s="24">
        <v>0</v>
      </c>
      <c r="L65" s="66" t="str">
        <f t="shared" si="0"/>
        <v>()-()</v>
      </c>
    </row>
    <row r="66" spans="1:12" x14ac:dyDescent="0.25">
      <c r="A66" s="45"/>
      <c r="B66" s="25"/>
      <c r="C66" s="44">
        <v>0</v>
      </c>
      <c r="D66" s="43">
        <v>0</v>
      </c>
      <c r="E66" s="24">
        <v>0</v>
      </c>
      <c r="F66" s="24">
        <v>0</v>
      </c>
      <c r="G66" s="24">
        <v>0</v>
      </c>
      <c r="H66" s="43">
        <v>0</v>
      </c>
      <c r="I66" s="24">
        <v>0</v>
      </c>
      <c r="J66" s="24">
        <v>0</v>
      </c>
      <c r="K66" s="24">
        <v>0</v>
      </c>
      <c r="L66" s="66" t="str">
        <f t="shared" si="0"/>
        <v>()-()</v>
      </c>
    </row>
    <row r="67" spans="1:12" x14ac:dyDescent="0.25">
      <c r="A67" s="45"/>
      <c r="B67" s="25"/>
      <c r="C67" s="44">
        <v>0</v>
      </c>
      <c r="D67" s="43">
        <v>0</v>
      </c>
      <c r="E67" s="24">
        <v>0</v>
      </c>
      <c r="F67" s="24">
        <v>0</v>
      </c>
      <c r="G67" s="24">
        <v>0</v>
      </c>
      <c r="H67" s="43">
        <v>0</v>
      </c>
      <c r="I67" s="24">
        <v>0</v>
      </c>
      <c r="J67" s="24">
        <v>0</v>
      </c>
      <c r="K67" s="24">
        <v>0</v>
      </c>
      <c r="L67" s="66" t="str">
        <f t="shared" si="0"/>
        <v>()-()</v>
      </c>
    </row>
    <row r="68" spans="1:12" x14ac:dyDescent="0.25">
      <c r="A68" s="45"/>
      <c r="B68" s="25"/>
      <c r="C68" s="44">
        <v>0</v>
      </c>
      <c r="D68" s="43">
        <v>0</v>
      </c>
      <c r="E68" s="24">
        <v>0</v>
      </c>
      <c r="F68" s="24">
        <v>0</v>
      </c>
      <c r="G68" s="24">
        <v>0</v>
      </c>
      <c r="H68" s="43">
        <v>0</v>
      </c>
      <c r="I68" s="24">
        <v>0</v>
      </c>
      <c r="J68" s="24">
        <v>0</v>
      </c>
      <c r="K68" s="24">
        <v>0</v>
      </c>
      <c r="L68" s="66" t="str">
        <f t="shared" ref="L68:L131" si="1">CONCATENATE(IF(C68=0,"",CONCATENATE(C68,"+")),"(",IF(D68=0,"",CONCATENATE("+(a.att*",D68,")")),IF(E68=0,"",CONCATENATE("+(a.mat*",E68,")")),IF(F68=0,"",CONCATENATE("+(a.agi*",F68,")")),IF(G68=0,"",CONCATENATE("+(a.luk*",G68,")")),")-(",IF(H68=0,"",CONCATENATE("+(b.def*",H68,")")),IF(I68=0,"",CONCATENATE("+(b.mdf*",I68,")")),IF(J68=0,"",CONCATENATE("+(b.agi*",J68,")")),IF(K68=0,"",CONCATENATE("+(b.luk*",K68,")")),")")</f>
        <v>()-()</v>
      </c>
    </row>
    <row r="69" spans="1:12" x14ac:dyDescent="0.25">
      <c r="A69" s="45"/>
      <c r="B69" s="25"/>
      <c r="C69" s="44">
        <v>0</v>
      </c>
      <c r="D69" s="43">
        <v>0</v>
      </c>
      <c r="E69" s="24">
        <v>0</v>
      </c>
      <c r="F69" s="24">
        <v>0</v>
      </c>
      <c r="G69" s="24">
        <v>0</v>
      </c>
      <c r="H69" s="43">
        <v>0</v>
      </c>
      <c r="I69" s="24">
        <v>0</v>
      </c>
      <c r="J69" s="24">
        <v>0</v>
      </c>
      <c r="K69" s="24">
        <v>0</v>
      </c>
      <c r="L69" s="66" t="str">
        <f t="shared" si="1"/>
        <v>()-()</v>
      </c>
    </row>
    <row r="70" spans="1:12" x14ac:dyDescent="0.25">
      <c r="A70" s="45"/>
      <c r="B70" s="25"/>
      <c r="C70" s="44">
        <v>0</v>
      </c>
      <c r="D70" s="43">
        <v>0</v>
      </c>
      <c r="E70" s="24">
        <v>0</v>
      </c>
      <c r="F70" s="24">
        <v>0</v>
      </c>
      <c r="G70" s="24">
        <v>0</v>
      </c>
      <c r="H70" s="43">
        <v>0</v>
      </c>
      <c r="I70" s="24">
        <v>0</v>
      </c>
      <c r="J70" s="24">
        <v>0</v>
      </c>
      <c r="K70" s="24">
        <v>0</v>
      </c>
      <c r="L70" s="66" t="str">
        <f t="shared" si="1"/>
        <v>()-()</v>
      </c>
    </row>
    <row r="71" spans="1:12" x14ac:dyDescent="0.25">
      <c r="A71" s="45"/>
      <c r="B71" s="25"/>
      <c r="C71" s="44">
        <v>0</v>
      </c>
      <c r="D71" s="43">
        <v>0</v>
      </c>
      <c r="E71" s="24">
        <v>0</v>
      </c>
      <c r="F71" s="24">
        <v>0</v>
      </c>
      <c r="G71" s="24">
        <v>0</v>
      </c>
      <c r="H71" s="43">
        <v>0</v>
      </c>
      <c r="I71" s="24">
        <v>0</v>
      </c>
      <c r="J71" s="24">
        <v>0</v>
      </c>
      <c r="K71" s="24">
        <v>0</v>
      </c>
      <c r="L71" s="66" t="str">
        <f t="shared" si="1"/>
        <v>()-()</v>
      </c>
    </row>
    <row r="72" spans="1:12" x14ac:dyDescent="0.25">
      <c r="A72" s="45"/>
      <c r="B72" s="25"/>
      <c r="C72" s="44">
        <v>0</v>
      </c>
      <c r="D72" s="43">
        <v>0</v>
      </c>
      <c r="E72" s="24">
        <v>0</v>
      </c>
      <c r="F72" s="24">
        <v>0</v>
      </c>
      <c r="G72" s="24">
        <v>0</v>
      </c>
      <c r="H72" s="43">
        <v>0</v>
      </c>
      <c r="I72" s="24">
        <v>0</v>
      </c>
      <c r="J72" s="24">
        <v>0</v>
      </c>
      <c r="K72" s="24">
        <v>0</v>
      </c>
      <c r="L72" s="66" t="str">
        <f t="shared" si="1"/>
        <v>()-()</v>
      </c>
    </row>
    <row r="73" spans="1:12" x14ac:dyDescent="0.25">
      <c r="A73" s="45"/>
      <c r="B73" s="25"/>
      <c r="C73" s="44">
        <v>0</v>
      </c>
      <c r="D73" s="43">
        <v>0</v>
      </c>
      <c r="E73" s="24">
        <v>0</v>
      </c>
      <c r="F73" s="24">
        <v>0</v>
      </c>
      <c r="G73" s="24">
        <v>0</v>
      </c>
      <c r="H73" s="43">
        <v>0</v>
      </c>
      <c r="I73" s="24">
        <v>0</v>
      </c>
      <c r="J73" s="24">
        <v>0</v>
      </c>
      <c r="K73" s="24">
        <v>0</v>
      </c>
      <c r="L73" s="66" t="str">
        <f t="shared" si="1"/>
        <v>()-()</v>
      </c>
    </row>
    <row r="74" spans="1:12" x14ac:dyDescent="0.25">
      <c r="A74" s="45"/>
      <c r="B74" s="25"/>
      <c r="C74" s="44">
        <v>0</v>
      </c>
      <c r="D74" s="43">
        <v>0</v>
      </c>
      <c r="E74" s="24">
        <v>0</v>
      </c>
      <c r="F74" s="24">
        <v>0</v>
      </c>
      <c r="G74" s="24">
        <v>0</v>
      </c>
      <c r="H74" s="43">
        <v>0</v>
      </c>
      <c r="I74" s="24">
        <v>0</v>
      </c>
      <c r="J74" s="24">
        <v>0</v>
      </c>
      <c r="K74" s="24">
        <v>0</v>
      </c>
      <c r="L74" s="66" t="str">
        <f t="shared" si="1"/>
        <v>()-()</v>
      </c>
    </row>
    <row r="75" spans="1:12" x14ac:dyDescent="0.25">
      <c r="A75" s="45"/>
      <c r="B75" s="25"/>
      <c r="C75" s="44">
        <v>0</v>
      </c>
      <c r="D75" s="43">
        <v>0</v>
      </c>
      <c r="E75" s="24">
        <v>0</v>
      </c>
      <c r="F75" s="24">
        <v>0</v>
      </c>
      <c r="G75" s="24">
        <v>0</v>
      </c>
      <c r="H75" s="43">
        <v>0</v>
      </c>
      <c r="I75" s="24">
        <v>0</v>
      </c>
      <c r="J75" s="24">
        <v>0</v>
      </c>
      <c r="K75" s="24">
        <v>0</v>
      </c>
      <c r="L75" s="66" t="str">
        <f t="shared" si="1"/>
        <v>()-()</v>
      </c>
    </row>
    <row r="76" spans="1:12" x14ac:dyDescent="0.25">
      <c r="A76" s="45"/>
      <c r="B76" s="25"/>
      <c r="C76" s="44">
        <v>0</v>
      </c>
      <c r="D76" s="43">
        <v>0</v>
      </c>
      <c r="E76" s="24">
        <v>0</v>
      </c>
      <c r="F76" s="24">
        <v>0</v>
      </c>
      <c r="G76" s="24">
        <v>0</v>
      </c>
      <c r="H76" s="43">
        <v>0</v>
      </c>
      <c r="I76" s="24">
        <v>0</v>
      </c>
      <c r="J76" s="24">
        <v>0</v>
      </c>
      <c r="K76" s="24">
        <v>0</v>
      </c>
      <c r="L76" s="66" t="str">
        <f t="shared" si="1"/>
        <v>()-()</v>
      </c>
    </row>
    <row r="77" spans="1:12" x14ac:dyDescent="0.25">
      <c r="A77" s="45"/>
      <c r="B77" s="25"/>
      <c r="C77" s="44">
        <v>0</v>
      </c>
      <c r="D77" s="43">
        <v>0</v>
      </c>
      <c r="E77" s="24">
        <v>0</v>
      </c>
      <c r="F77" s="24">
        <v>0</v>
      </c>
      <c r="G77" s="24">
        <v>0</v>
      </c>
      <c r="H77" s="43">
        <v>0</v>
      </c>
      <c r="I77" s="24">
        <v>0</v>
      </c>
      <c r="J77" s="24">
        <v>0</v>
      </c>
      <c r="K77" s="24">
        <v>0</v>
      </c>
      <c r="L77" s="66" t="str">
        <f t="shared" si="1"/>
        <v>()-()</v>
      </c>
    </row>
    <row r="78" spans="1:12" x14ac:dyDescent="0.25">
      <c r="A78" s="45"/>
      <c r="B78" s="25"/>
      <c r="C78" s="44">
        <v>0</v>
      </c>
      <c r="D78" s="43">
        <v>0</v>
      </c>
      <c r="E78" s="24">
        <v>0</v>
      </c>
      <c r="F78" s="24">
        <v>0</v>
      </c>
      <c r="G78" s="24">
        <v>0</v>
      </c>
      <c r="H78" s="43">
        <v>0</v>
      </c>
      <c r="I78" s="24">
        <v>0</v>
      </c>
      <c r="J78" s="24">
        <v>0</v>
      </c>
      <c r="K78" s="24">
        <v>0</v>
      </c>
      <c r="L78" s="66" t="str">
        <f t="shared" si="1"/>
        <v>()-()</v>
      </c>
    </row>
    <row r="79" spans="1:12" x14ac:dyDescent="0.25">
      <c r="A79" s="45"/>
      <c r="B79" s="25"/>
      <c r="C79" s="44">
        <v>0</v>
      </c>
      <c r="D79" s="43">
        <v>0</v>
      </c>
      <c r="E79" s="24">
        <v>0</v>
      </c>
      <c r="F79" s="24">
        <v>0</v>
      </c>
      <c r="G79" s="24">
        <v>0</v>
      </c>
      <c r="H79" s="43">
        <v>0</v>
      </c>
      <c r="I79" s="24">
        <v>0</v>
      </c>
      <c r="J79" s="24">
        <v>0</v>
      </c>
      <c r="K79" s="24">
        <v>0</v>
      </c>
      <c r="L79" s="66" t="str">
        <f t="shared" si="1"/>
        <v>()-()</v>
      </c>
    </row>
    <row r="80" spans="1:12" x14ac:dyDescent="0.25">
      <c r="A80" s="45"/>
      <c r="B80" s="25"/>
      <c r="C80" s="44">
        <v>0</v>
      </c>
      <c r="D80" s="43">
        <v>0</v>
      </c>
      <c r="E80" s="24">
        <v>0</v>
      </c>
      <c r="F80" s="24">
        <v>0</v>
      </c>
      <c r="G80" s="24">
        <v>0</v>
      </c>
      <c r="H80" s="43">
        <v>0</v>
      </c>
      <c r="I80" s="24">
        <v>0</v>
      </c>
      <c r="J80" s="24">
        <v>0</v>
      </c>
      <c r="K80" s="24">
        <v>0</v>
      </c>
      <c r="L80" s="66" t="str">
        <f t="shared" si="1"/>
        <v>()-()</v>
      </c>
    </row>
    <row r="81" spans="1:12" x14ac:dyDescent="0.25">
      <c r="A81" s="45"/>
      <c r="B81" s="25"/>
      <c r="C81" s="44">
        <v>0</v>
      </c>
      <c r="D81" s="43">
        <v>0</v>
      </c>
      <c r="E81" s="24">
        <v>0</v>
      </c>
      <c r="F81" s="24">
        <v>0</v>
      </c>
      <c r="G81" s="24">
        <v>0</v>
      </c>
      <c r="H81" s="43">
        <v>0</v>
      </c>
      <c r="I81" s="24">
        <v>0</v>
      </c>
      <c r="J81" s="24">
        <v>0</v>
      </c>
      <c r="K81" s="24">
        <v>0</v>
      </c>
      <c r="L81" s="66" t="str">
        <f t="shared" si="1"/>
        <v>()-()</v>
      </c>
    </row>
    <row r="82" spans="1:12" x14ac:dyDescent="0.25">
      <c r="A82" s="45"/>
      <c r="B82" s="25"/>
      <c r="C82" s="44">
        <v>0</v>
      </c>
      <c r="D82" s="43">
        <v>0</v>
      </c>
      <c r="E82" s="24">
        <v>0</v>
      </c>
      <c r="F82" s="24">
        <v>0</v>
      </c>
      <c r="G82" s="24">
        <v>0</v>
      </c>
      <c r="H82" s="43">
        <v>0</v>
      </c>
      <c r="I82" s="24">
        <v>0</v>
      </c>
      <c r="J82" s="24">
        <v>0</v>
      </c>
      <c r="K82" s="24">
        <v>0</v>
      </c>
      <c r="L82" s="66" t="str">
        <f t="shared" si="1"/>
        <v>()-()</v>
      </c>
    </row>
    <row r="83" spans="1:12" x14ac:dyDescent="0.25">
      <c r="A83" s="45"/>
      <c r="B83" s="25"/>
      <c r="C83" s="44">
        <v>0</v>
      </c>
      <c r="D83" s="43">
        <v>0</v>
      </c>
      <c r="E83" s="24">
        <v>0</v>
      </c>
      <c r="F83" s="24">
        <v>0</v>
      </c>
      <c r="G83" s="24">
        <v>0</v>
      </c>
      <c r="H83" s="43">
        <v>0</v>
      </c>
      <c r="I83" s="24">
        <v>0</v>
      </c>
      <c r="J83" s="24">
        <v>0</v>
      </c>
      <c r="K83" s="24">
        <v>0</v>
      </c>
      <c r="L83" s="66" t="str">
        <f t="shared" si="1"/>
        <v>()-()</v>
      </c>
    </row>
    <row r="84" spans="1:12" x14ac:dyDescent="0.25">
      <c r="A84" s="45"/>
      <c r="B84" s="25"/>
      <c r="C84" s="44">
        <v>0</v>
      </c>
      <c r="D84" s="43">
        <v>0</v>
      </c>
      <c r="E84" s="24">
        <v>0</v>
      </c>
      <c r="F84" s="24">
        <v>0</v>
      </c>
      <c r="G84" s="24">
        <v>0</v>
      </c>
      <c r="H84" s="43">
        <v>0</v>
      </c>
      <c r="I84" s="24">
        <v>0</v>
      </c>
      <c r="J84" s="24">
        <v>0</v>
      </c>
      <c r="K84" s="24">
        <v>0</v>
      </c>
      <c r="L84" s="66" t="str">
        <f t="shared" si="1"/>
        <v>()-()</v>
      </c>
    </row>
    <row r="85" spans="1:12" x14ac:dyDescent="0.25">
      <c r="A85" s="45"/>
      <c r="B85" s="25"/>
      <c r="C85" s="44">
        <v>0</v>
      </c>
      <c r="D85" s="43">
        <v>0</v>
      </c>
      <c r="E85" s="24">
        <v>0</v>
      </c>
      <c r="F85" s="24">
        <v>0</v>
      </c>
      <c r="G85" s="24">
        <v>0</v>
      </c>
      <c r="H85" s="43">
        <v>0</v>
      </c>
      <c r="I85" s="24">
        <v>0</v>
      </c>
      <c r="J85" s="24">
        <v>0</v>
      </c>
      <c r="K85" s="24">
        <v>0</v>
      </c>
      <c r="L85" s="66" t="str">
        <f t="shared" si="1"/>
        <v>()-()</v>
      </c>
    </row>
    <row r="86" spans="1:12" x14ac:dyDescent="0.25">
      <c r="A86" s="45"/>
      <c r="B86" s="25"/>
      <c r="C86" s="44">
        <v>0</v>
      </c>
      <c r="D86" s="43">
        <v>0</v>
      </c>
      <c r="E86" s="24">
        <v>0</v>
      </c>
      <c r="F86" s="24">
        <v>0</v>
      </c>
      <c r="G86" s="24">
        <v>0</v>
      </c>
      <c r="H86" s="43">
        <v>0</v>
      </c>
      <c r="I86" s="24">
        <v>0</v>
      </c>
      <c r="J86" s="24">
        <v>0</v>
      </c>
      <c r="K86" s="24">
        <v>0</v>
      </c>
      <c r="L86" s="66" t="str">
        <f t="shared" si="1"/>
        <v>()-()</v>
      </c>
    </row>
    <row r="87" spans="1:12" x14ac:dyDescent="0.25">
      <c r="A87" s="45"/>
      <c r="B87" s="25"/>
      <c r="C87" s="44">
        <v>0</v>
      </c>
      <c r="D87" s="43">
        <v>0</v>
      </c>
      <c r="E87" s="24">
        <v>0</v>
      </c>
      <c r="F87" s="24">
        <v>0</v>
      </c>
      <c r="G87" s="24">
        <v>0</v>
      </c>
      <c r="H87" s="43">
        <v>0</v>
      </c>
      <c r="I87" s="24">
        <v>0</v>
      </c>
      <c r="J87" s="24">
        <v>0</v>
      </c>
      <c r="K87" s="24">
        <v>0</v>
      </c>
      <c r="L87" s="66" t="str">
        <f t="shared" si="1"/>
        <v>()-()</v>
      </c>
    </row>
    <row r="88" spans="1:12" x14ac:dyDescent="0.25">
      <c r="A88" s="45"/>
      <c r="B88" s="25"/>
      <c r="C88" s="44">
        <v>0</v>
      </c>
      <c r="D88" s="43">
        <v>0</v>
      </c>
      <c r="E88" s="24">
        <v>0</v>
      </c>
      <c r="F88" s="24">
        <v>0</v>
      </c>
      <c r="G88" s="24">
        <v>0</v>
      </c>
      <c r="H88" s="43">
        <v>0</v>
      </c>
      <c r="I88" s="24">
        <v>0</v>
      </c>
      <c r="J88" s="24">
        <v>0</v>
      </c>
      <c r="K88" s="24">
        <v>0</v>
      </c>
      <c r="L88" s="66" t="str">
        <f t="shared" si="1"/>
        <v>()-()</v>
      </c>
    </row>
    <row r="89" spans="1:12" x14ac:dyDescent="0.25">
      <c r="A89" s="45"/>
      <c r="B89" s="25"/>
      <c r="C89" s="44">
        <v>0</v>
      </c>
      <c r="D89" s="43">
        <v>0</v>
      </c>
      <c r="E89" s="24">
        <v>0</v>
      </c>
      <c r="F89" s="24">
        <v>0</v>
      </c>
      <c r="G89" s="24">
        <v>0</v>
      </c>
      <c r="H89" s="43">
        <v>0</v>
      </c>
      <c r="I89" s="24">
        <v>0</v>
      </c>
      <c r="J89" s="24">
        <v>0</v>
      </c>
      <c r="K89" s="24">
        <v>0</v>
      </c>
      <c r="L89" s="66" t="str">
        <f t="shared" si="1"/>
        <v>()-()</v>
      </c>
    </row>
    <row r="90" spans="1:12" x14ac:dyDescent="0.25">
      <c r="A90" s="45"/>
      <c r="B90" s="25"/>
      <c r="C90" s="44">
        <v>0</v>
      </c>
      <c r="D90" s="43">
        <v>0</v>
      </c>
      <c r="E90" s="24">
        <v>0</v>
      </c>
      <c r="F90" s="24">
        <v>0</v>
      </c>
      <c r="G90" s="24">
        <v>0</v>
      </c>
      <c r="H90" s="43">
        <v>0</v>
      </c>
      <c r="I90" s="24">
        <v>0</v>
      </c>
      <c r="J90" s="24">
        <v>0</v>
      </c>
      <c r="K90" s="24">
        <v>0</v>
      </c>
      <c r="L90" s="66" t="str">
        <f t="shared" si="1"/>
        <v>()-()</v>
      </c>
    </row>
    <row r="91" spans="1:12" x14ac:dyDescent="0.25">
      <c r="A91" s="45"/>
      <c r="B91" s="25"/>
      <c r="C91" s="44">
        <v>0</v>
      </c>
      <c r="D91" s="43">
        <v>0</v>
      </c>
      <c r="E91" s="24">
        <v>0</v>
      </c>
      <c r="F91" s="24">
        <v>0</v>
      </c>
      <c r="G91" s="24">
        <v>0</v>
      </c>
      <c r="H91" s="43">
        <v>0</v>
      </c>
      <c r="I91" s="24">
        <v>0</v>
      </c>
      <c r="J91" s="24">
        <v>0</v>
      </c>
      <c r="K91" s="24">
        <v>0</v>
      </c>
      <c r="L91" s="66" t="str">
        <f t="shared" si="1"/>
        <v>()-()</v>
      </c>
    </row>
    <row r="92" spans="1:12" x14ac:dyDescent="0.25">
      <c r="A92" s="45"/>
      <c r="B92" s="25"/>
      <c r="C92" s="44">
        <v>0</v>
      </c>
      <c r="D92" s="43">
        <v>0</v>
      </c>
      <c r="E92" s="24">
        <v>0</v>
      </c>
      <c r="F92" s="24">
        <v>0</v>
      </c>
      <c r="G92" s="24">
        <v>0</v>
      </c>
      <c r="H92" s="43">
        <v>0</v>
      </c>
      <c r="I92" s="24">
        <v>0</v>
      </c>
      <c r="J92" s="24">
        <v>0</v>
      </c>
      <c r="K92" s="24">
        <v>0</v>
      </c>
      <c r="L92" s="66" t="str">
        <f t="shared" si="1"/>
        <v>()-()</v>
      </c>
    </row>
    <row r="93" spans="1:12" x14ac:dyDescent="0.25">
      <c r="A93" s="45"/>
      <c r="B93" s="25"/>
      <c r="C93" s="44">
        <v>0</v>
      </c>
      <c r="D93" s="43">
        <v>0</v>
      </c>
      <c r="E93" s="24">
        <v>0</v>
      </c>
      <c r="F93" s="24">
        <v>0</v>
      </c>
      <c r="G93" s="24">
        <v>0</v>
      </c>
      <c r="H93" s="43">
        <v>0</v>
      </c>
      <c r="I93" s="24">
        <v>0</v>
      </c>
      <c r="J93" s="24">
        <v>0</v>
      </c>
      <c r="K93" s="24">
        <v>0</v>
      </c>
      <c r="L93" s="66" t="str">
        <f t="shared" si="1"/>
        <v>()-()</v>
      </c>
    </row>
    <row r="94" spans="1:12" x14ac:dyDescent="0.25">
      <c r="A94" s="45"/>
      <c r="B94" s="25"/>
      <c r="C94" s="44">
        <v>0</v>
      </c>
      <c r="D94" s="43">
        <v>0</v>
      </c>
      <c r="E94" s="24">
        <v>0</v>
      </c>
      <c r="F94" s="24">
        <v>0</v>
      </c>
      <c r="G94" s="24">
        <v>0</v>
      </c>
      <c r="H94" s="43">
        <v>0</v>
      </c>
      <c r="I94" s="24">
        <v>0</v>
      </c>
      <c r="J94" s="24">
        <v>0</v>
      </c>
      <c r="K94" s="24">
        <v>0</v>
      </c>
      <c r="L94" s="66" t="str">
        <f t="shared" si="1"/>
        <v>()-()</v>
      </c>
    </row>
    <row r="95" spans="1:12" x14ac:dyDescent="0.25">
      <c r="A95" s="45"/>
      <c r="B95" s="25"/>
      <c r="C95" s="44">
        <v>0</v>
      </c>
      <c r="D95" s="43">
        <v>0</v>
      </c>
      <c r="E95" s="24">
        <v>0</v>
      </c>
      <c r="F95" s="24">
        <v>0</v>
      </c>
      <c r="G95" s="24">
        <v>0</v>
      </c>
      <c r="H95" s="43">
        <v>0</v>
      </c>
      <c r="I95" s="24">
        <v>0</v>
      </c>
      <c r="J95" s="24">
        <v>0</v>
      </c>
      <c r="K95" s="24">
        <v>0</v>
      </c>
      <c r="L95" s="66" t="str">
        <f t="shared" si="1"/>
        <v>()-()</v>
      </c>
    </row>
    <row r="96" spans="1:12" x14ac:dyDescent="0.25">
      <c r="A96" s="45"/>
      <c r="B96" s="25"/>
      <c r="C96" s="44">
        <v>0</v>
      </c>
      <c r="D96" s="43">
        <v>0</v>
      </c>
      <c r="E96" s="24">
        <v>0</v>
      </c>
      <c r="F96" s="24">
        <v>0</v>
      </c>
      <c r="G96" s="24">
        <v>0</v>
      </c>
      <c r="H96" s="43">
        <v>0</v>
      </c>
      <c r="I96" s="24">
        <v>0</v>
      </c>
      <c r="J96" s="24">
        <v>0</v>
      </c>
      <c r="K96" s="24">
        <v>0</v>
      </c>
      <c r="L96" s="66" t="str">
        <f t="shared" si="1"/>
        <v>()-()</v>
      </c>
    </row>
    <row r="97" spans="1:12" x14ac:dyDescent="0.25">
      <c r="A97" s="45"/>
      <c r="B97" s="25"/>
      <c r="C97" s="44">
        <v>0</v>
      </c>
      <c r="D97" s="43">
        <v>0</v>
      </c>
      <c r="E97" s="24">
        <v>0</v>
      </c>
      <c r="F97" s="24">
        <v>0</v>
      </c>
      <c r="G97" s="24">
        <v>0</v>
      </c>
      <c r="H97" s="43">
        <v>0</v>
      </c>
      <c r="I97" s="24">
        <v>0</v>
      </c>
      <c r="J97" s="24">
        <v>0</v>
      </c>
      <c r="K97" s="24">
        <v>0</v>
      </c>
      <c r="L97" s="66" t="str">
        <f t="shared" si="1"/>
        <v>()-()</v>
      </c>
    </row>
    <row r="98" spans="1:12" x14ac:dyDescent="0.25">
      <c r="A98" s="45"/>
      <c r="B98" s="25"/>
      <c r="C98" s="44">
        <v>0</v>
      </c>
      <c r="D98" s="43">
        <v>0</v>
      </c>
      <c r="E98" s="24">
        <v>0</v>
      </c>
      <c r="F98" s="24">
        <v>0</v>
      </c>
      <c r="G98" s="24">
        <v>0</v>
      </c>
      <c r="H98" s="43">
        <v>0</v>
      </c>
      <c r="I98" s="24">
        <v>0</v>
      </c>
      <c r="J98" s="24">
        <v>0</v>
      </c>
      <c r="K98" s="24">
        <v>0</v>
      </c>
      <c r="L98" s="66" t="str">
        <f t="shared" si="1"/>
        <v>()-()</v>
      </c>
    </row>
    <row r="99" spans="1:12" x14ac:dyDescent="0.25">
      <c r="A99" s="45"/>
      <c r="B99" s="25"/>
      <c r="C99" s="44">
        <v>0</v>
      </c>
      <c r="D99" s="43">
        <v>0</v>
      </c>
      <c r="E99" s="24">
        <v>0</v>
      </c>
      <c r="F99" s="24">
        <v>0</v>
      </c>
      <c r="G99" s="24">
        <v>0</v>
      </c>
      <c r="H99" s="43">
        <v>0</v>
      </c>
      <c r="I99" s="24">
        <v>0</v>
      </c>
      <c r="J99" s="24">
        <v>0</v>
      </c>
      <c r="K99" s="24">
        <v>0</v>
      </c>
      <c r="L99" s="66" t="str">
        <f t="shared" si="1"/>
        <v>()-()</v>
      </c>
    </row>
    <row r="100" spans="1:12" x14ac:dyDescent="0.25">
      <c r="A100" s="45"/>
      <c r="B100" s="25"/>
      <c r="C100" s="44">
        <v>0</v>
      </c>
      <c r="D100" s="43">
        <v>0</v>
      </c>
      <c r="E100" s="24">
        <v>0</v>
      </c>
      <c r="F100" s="24">
        <v>0</v>
      </c>
      <c r="G100" s="24">
        <v>0</v>
      </c>
      <c r="H100" s="43">
        <v>0</v>
      </c>
      <c r="I100" s="24">
        <v>0</v>
      </c>
      <c r="J100" s="24">
        <v>0</v>
      </c>
      <c r="K100" s="24">
        <v>0</v>
      </c>
      <c r="L100" s="66" t="str">
        <f t="shared" si="1"/>
        <v>()-()</v>
      </c>
    </row>
    <row r="101" spans="1:12" x14ac:dyDescent="0.25">
      <c r="A101" s="45"/>
      <c r="B101" s="25"/>
      <c r="C101" s="44">
        <v>0</v>
      </c>
      <c r="D101" s="43">
        <v>0</v>
      </c>
      <c r="E101" s="24">
        <v>0</v>
      </c>
      <c r="F101" s="24">
        <v>0</v>
      </c>
      <c r="G101" s="24">
        <v>0</v>
      </c>
      <c r="H101" s="43">
        <v>0</v>
      </c>
      <c r="I101" s="24">
        <v>0</v>
      </c>
      <c r="J101" s="24">
        <v>0</v>
      </c>
      <c r="K101" s="24">
        <v>0</v>
      </c>
      <c r="L101" s="66" t="str">
        <f t="shared" si="1"/>
        <v>()-()</v>
      </c>
    </row>
    <row r="102" spans="1:12" x14ac:dyDescent="0.25">
      <c r="A102" s="45"/>
      <c r="B102" s="25"/>
      <c r="C102" s="44">
        <v>0</v>
      </c>
      <c r="D102" s="43">
        <v>0</v>
      </c>
      <c r="E102" s="24">
        <v>0</v>
      </c>
      <c r="F102" s="24">
        <v>0</v>
      </c>
      <c r="G102" s="24">
        <v>0</v>
      </c>
      <c r="H102" s="43">
        <v>0</v>
      </c>
      <c r="I102" s="24">
        <v>0</v>
      </c>
      <c r="J102" s="24">
        <v>0</v>
      </c>
      <c r="K102" s="24">
        <v>0</v>
      </c>
      <c r="L102" s="66" t="str">
        <f t="shared" si="1"/>
        <v>()-()</v>
      </c>
    </row>
    <row r="103" spans="1:12" x14ac:dyDescent="0.25">
      <c r="A103" s="45"/>
      <c r="B103" s="25"/>
      <c r="C103" s="44">
        <v>0</v>
      </c>
      <c r="D103" s="43">
        <v>0</v>
      </c>
      <c r="E103" s="24">
        <v>0</v>
      </c>
      <c r="F103" s="24">
        <v>0</v>
      </c>
      <c r="G103" s="24">
        <v>0</v>
      </c>
      <c r="H103" s="43">
        <v>0</v>
      </c>
      <c r="I103" s="24">
        <v>0</v>
      </c>
      <c r="J103" s="24">
        <v>0</v>
      </c>
      <c r="K103" s="24">
        <v>0</v>
      </c>
      <c r="L103" s="66" t="str">
        <f t="shared" si="1"/>
        <v>()-()</v>
      </c>
    </row>
    <row r="104" spans="1:12" x14ac:dyDescent="0.25">
      <c r="A104" s="45"/>
      <c r="B104" s="25"/>
      <c r="C104" s="44">
        <v>0</v>
      </c>
      <c r="D104" s="43">
        <v>0</v>
      </c>
      <c r="E104" s="24">
        <v>0</v>
      </c>
      <c r="F104" s="24">
        <v>0</v>
      </c>
      <c r="G104" s="24">
        <v>0</v>
      </c>
      <c r="H104" s="43">
        <v>0</v>
      </c>
      <c r="I104" s="24">
        <v>0</v>
      </c>
      <c r="J104" s="24">
        <v>0</v>
      </c>
      <c r="K104" s="24">
        <v>0</v>
      </c>
      <c r="L104" s="66" t="str">
        <f t="shared" si="1"/>
        <v>()-()</v>
      </c>
    </row>
    <row r="105" spans="1:12" x14ac:dyDescent="0.25">
      <c r="A105" s="45"/>
      <c r="B105" s="25"/>
      <c r="C105" s="44">
        <v>0</v>
      </c>
      <c r="D105" s="43">
        <v>0</v>
      </c>
      <c r="E105" s="24">
        <v>0</v>
      </c>
      <c r="F105" s="24">
        <v>0</v>
      </c>
      <c r="G105" s="24">
        <v>0</v>
      </c>
      <c r="H105" s="43">
        <v>0</v>
      </c>
      <c r="I105" s="24">
        <v>0</v>
      </c>
      <c r="J105" s="24">
        <v>0</v>
      </c>
      <c r="K105" s="24">
        <v>0</v>
      </c>
      <c r="L105" s="66" t="str">
        <f t="shared" si="1"/>
        <v>()-()</v>
      </c>
    </row>
    <row r="106" spans="1:12" x14ac:dyDescent="0.25">
      <c r="A106" s="45"/>
      <c r="B106" s="25"/>
      <c r="C106" s="44">
        <v>0</v>
      </c>
      <c r="D106" s="43">
        <v>0</v>
      </c>
      <c r="E106" s="24">
        <v>0</v>
      </c>
      <c r="F106" s="24">
        <v>0</v>
      </c>
      <c r="G106" s="24">
        <v>0</v>
      </c>
      <c r="H106" s="43">
        <v>0</v>
      </c>
      <c r="I106" s="24">
        <v>0</v>
      </c>
      <c r="J106" s="24">
        <v>0</v>
      </c>
      <c r="K106" s="24">
        <v>0</v>
      </c>
      <c r="L106" s="66" t="str">
        <f t="shared" si="1"/>
        <v>()-()</v>
      </c>
    </row>
    <row r="107" spans="1:12" x14ac:dyDescent="0.25">
      <c r="A107" s="45"/>
      <c r="B107" s="25"/>
      <c r="C107" s="44">
        <v>0</v>
      </c>
      <c r="D107" s="43">
        <v>0</v>
      </c>
      <c r="E107" s="24">
        <v>0</v>
      </c>
      <c r="F107" s="24">
        <v>0</v>
      </c>
      <c r="G107" s="24">
        <v>0</v>
      </c>
      <c r="H107" s="43">
        <v>0</v>
      </c>
      <c r="I107" s="24">
        <v>0</v>
      </c>
      <c r="J107" s="24">
        <v>0</v>
      </c>
      <c r="K107" s="24">
        <v>0</v>
      </c>
      <c r="L107" s="66" t="str">
        <f t="shared" si="1"/>
        <v>()-()</v>
      </c>
    </row>
    <row r="108" spans="1:12" x14ac:dyDescent="0.25">
      <c r="A108" s="45"/>
      <c r="B108" s="25"/>
      <c r="C108" s="44">
        <v>0</v>
      </c>
      <c r="D108" s="43">
        <v>0</v>
      </c>
      <c r="E108" s="24">
        <v>0</v>
      </c>
      <c r="F108" s="24">
        <v>0</v>
      </c>
      <c r="G108" s="24">
        <v>0</v>
      </c>
      <c r="H108" s="43">
        <v>0</v>
      </c>
      <c r="I108" s="24">
        <v>0</v>
      </c>
      <c r="J108" s="24">
        <v>0</v>
      </c>
      <c r="K108" s="24">
        <v>0</v>
      </c>
      <c r="L108" s="66" t="str">
        <f t="shared" si="1"/>
        <v>()-()</v>
      </c>
    </row>
    <row r="109" spans="1:12" x14ac:dyDescent="0.25">
      <c r="A109" s="45"/>
      <c r="B109" s="25"/>
      <c r="C109" s="44">
        <v>0</v>
      </c>
      <c r="D109" s="43">
        <v>0</v>
      </c>
      <c r="E109" s="24">
        <v>0</v>
      </c>
      <c r="F109" s="24">
        <v>0</v>
      </c>
      <c r="G109" s="24">
        <v>0</v>
      </c>
      <c r="H109" s="43">
        <v>0</v>
      </c>
      <c r="I109" s="24">
        <v>0</v>
      </c>
      <c r="J109" s="24">
        <v>0</v>
      </c>
      <c r="K109" s="24">
        <v>0</v>
      </c>
      <c r="L109" s="66" t="str">
        <f t="shared" si="1"/>
        <v>()-()</v>
      </c>
    </row>
    <row r="110" spans="1:12" x14ac:dyDescent="0.25">
      <c r="A110" s="45"/>
      <c r="B110" s="25"/>
      <c r="C110" s="44">
        <v>0</v>
      </c>
      <c r="D110" s="43">
        <v>0</v>
      </c>
      <c r="E110" s="24">
        <v>0</v>
      </c>
      <c r="F110" s="24">
        <v>0</v>
      </c>
      <c r="G110" s="24">
        <v>0</v>
      </c>
      <c r="H110" s="43">
        <v>0</v>
      </c>
      <c r="I110" s="24">
        <v>0</v>
      </c>
      <c r="J110" s="24">
        <v>0</v>
      </c>
      <c r="K110" s="24">
        <v>0</v>
      </c>
      <c r="L110" s="66" t="str">
        <f t="shared" si="1"/>
        <v>()-()</v>
      </c>
    </row>
    <row r="111" spans="1:12" x14ac:dyDescent="0.25">
      <c r="A111" s="45"/>
      <c r="B111" s="25"/>
      <c r="C111" s="44">
        <v>0</v>
      </c>
      <c r="D111" s="43">
        <v>0</v>
      </c>
      <c r="E111" s="24">
        <v>0</v>
      </c>
      <c r="F111" s="24">
        <v>0</v>
      </c>
      <c r="G111" s="24">
        <v>0</v>
      </c>
      <c r="H111" s="43">
        <v>0</v>
      </c>
      <c r="I111" s="24">
        <v>0</v>
      </c>
      <c r="J111" s="24">
        <v>0</v>
      </c>
      <c r="K111" s="24">
        <v>0</v>
      </c>
      <c r="L111" s="66" t="str">
        <f t="shared" si="1"/>
        <v>()-()</v>
      </c>
    </row>
    <row r="112" spans="1:12" x14ac:dyDescent="0.25">
      <c r="A112" s="45"/>
      <c r="B112" s="25"/>
      <c r="C112" s="44">
        <v>0</v>
      </c>
      <c r="D112" s="43">
        <v>0</v>
      </c>
      <c r="E112" s="24">
        <v>0</v>
      </c>
      <c r="F112" s="24">
        <v>0</v>
      </c>
      <c r="G112" s="24">
        <v>0</v>
      </c>
      <c r="H112" s="43">
        <v>0</v>
      </c>
      <c r="I112" s="24">
        <v>0</v>
      </c>
      <c r="J112" s="24">
        <v>0</v>
      </c>
      <c r="K112" s="24">
        <v>0</v>
      </c>
      <c r="L112" s="66" t="str">
        <f t="shared" si="1"/>
        <v>()-()</v>
      </c>
    </row>
    <row r="113" spans="1:12" x14ac:dyDescent="0.25">
      <c r="A113" s="45"/>
      <c r="B113" s="25"/>
      <c r="C113" s="44">
        <v>0</v>
      </c>
      <c r="D113" s="43">
        <v>0</v>
      </c>
      <c r="E113" s="24">
        <v>0</v>
      </c>
      <c r="F113" s="24">
        <v>0</v>
      </c>
      <c r="G113" s="24">
        <v>0</v>
      </c>
      <c r="H113" s="43">
        <v>0</v>
      </c>
      <c r="I113" s="24">
        <v>0</v>
      </c>
      <c r="J113" s="24">
        <v>0</v>
      </c>
      <c r="K113" s="24">
        <v>0</v>
      </c>
      <c r="L113" s="66" t="str">
        <f t="shared" si="1"/>
        <v>()-()</v>
      </c>
    </row>
    <row r="114" spans="1:12" x14ac:dyDescent="0.25">
      <c r="A114" s="45"/>
      <c r="B114" s="25"/>
      <c r="C114" s="44">
        <v>0</v>
      </c>
      <c r="D114" s="43">
        <v>0</v>
      </c>
      <c r="E114" s="24">
        <v>0</v>
      </c>
      <c r="F114" s="24">
        <v>0</v>
      </c>
      <c r="G114" s="24">
        <v>0</v>
      </c>
      <c r="H114" s="43">
        <v>0</v>
      </c>
      <c r="I114" s="24">
        <v>0</v>
      </c>
      <c r="J114" s="24">
        <v>0</v>
      </c>
      <c r="K114" s="24">
        <v>0</v>
      </c>
      <c r="L114" s="66" t="str">
        <f t="shared" si="1"/>
        <v>()-()</v>
      </c>
    </row>
    <row r="115" spans="1:12" x14ac:dyDescent="0.25">
      <c r="A115" s="45"/>
      <c r="B115" s="25"/>
      <c r="C115" s="44">
        <v>0</v>
      </c>
      <c r="D115" s="43">
        <v>0</v>
      </c>
      <c r="E115" s="24">
        <v>0</v>
      </c>
      <c r="F115" s="24">
        <v>0</v>
      </c>
      <c r="G115" s="24">
        <v>0</v>
      </c>
      <c r="H115" s="43">
        <v>0</v>
      </c>
      <c r="I115" s="24">
        <v>0</v>
      </c>
      <c r="J115" s="24">
        <v>0</v>
      </c>
      <c r="K115" s="24">
        <v>0</v>
      </c>
      <c r="L115" s="66" t="str">
        <f t="shared" si="1"/>
        <v>()-()</v>
      </c>
    </row>
    <row r="116" spans="1:12" x14ac:dyDescent="0.25">
      <c r="A116" s="45"/>
      <c r="B116" s="25"/>
      <c r="C116" s="44">
        <v>0</v>
      </c>
      <c r="D116" s="43">
        <v>0</v>
      </c>
      <c r="E116" s="24">
        <v>0</v>
      </c>
      <c r="F116" s="24">
        <v>0</v>
      </c>
      <c r="G116" s="24">
        <v>0</v>
      </c>
      <c r="H116" s="43">
        <v>0</v>
      </c>
      <c r="I116" s="24">
        <v>0</v>
      </c>
      <c r="J116" s="24">
        <v>0</v>
      </c>
      <c r="K116" s="24">
        <v>0</v>
      </c>
      <c r="L116" s="66" t="str">
        <f t="shared" si="1"/>
        <v>()-()</v>
      </c>
    </row>
    <row r="117" spans="1:12" x14ac:dyDescent="0.25">
      <c r="A117" s="45"/>
      <c r="B117" s="25"/>
      <c r="C117" s="44">
        <v>0</v>
      </c>
      <c r="D117" s="43">
        <v>0</v>
      </c>
      <c r="E117" s="24">
        <v>0</v>
      </c>
      <c r="F117" s="24">
        <v>0</v>
      </c>
      <c r="G117" s="24">
        <v>0</v>
      </c>
      <c r="H117" s="43">
        <v>0</v>
      </c>
      <c r="I117" s="24">
        <v>0</v>
      </c>
      <c r="J117" s="24">
        <v>0</v>
      </c>
      <c r="K117" s="24">
        <v>0</v>
      </c>
      <c r="L117" s="66" t="str">
        <f t="shared" si="1"/>
        <v>()-()</v>
      </c>
    </row>
    <row r="118" spans="1:12" x14ac:dyDescent="0.25">
      <c r="A118" s="45"/>
      <c r="B118" s="25"/>
      <c r="C118" s="44">
        <v>0</v>
      </c>
      <c r="D118" s="43">
        <v>0</v>
      </c>
      <c r="E118" s="24">
        <v>0</v>
      </c>
      <c r="F118" s="24">
        <v>0</v>
      </c>
      <c r="G118" s="24">
        <v>0</v>
      </c>
      <c r="H118" s="43">
        <v>0</v>
      </c>
      <c r="I118" s="24">
        <v>0</v>
      </c>
      <c r="J118" s="24">
        <v>0</v>
      </c>
      <c r="K118" s="24">
        <v>0</v>
      </c>
      <c r="L118" s="66" t="str">
        <f t="shared" si="1"/>
        <v>()-()</v>
      </c>
    </row>
    <row r="119" spans="1:12" x14ac:dyDescent="0.25">
      <c r="A119" s="45"/>
      <c r="B119" s="25"/>
      <c r="C119" s="44">
        <v>0</v>
      </c>
      <c r="D119" s="43">
        <v>0</v>
      </c>
      <c r="E119" s="24">
        <v>0</v>
      </c>
      <c r="F119" s="24">
        <v>0</v>
      </c>
      <c r="G119" s="24">
        <v>0</v>
      </c>
      <c r="H119" s="43">
        <v>0</v>
      </c>
      <c r="I119" s="24">
        <v>0</v>
      </c>
      <c r="J119" s="24">
        <v>0</v>
      </c>
      <c r="K119" s="24">
        <v>0</v>
      </c>
      <c r="L119" s="66" t="str">
        <f t="shared" si="1"/>
        <v>()-()</v>
      </c>
    </row>
    <row r="120" spans="1:12" x14ac:dyDescent="0.25">
      <c r="A120" s="45"/>
      <c r="B120" s="25"/>
      <c r="C120" s="44">
        <v>0</v>
      </c>
      <c r="D120" s="43">
        <v>0</v>
      </c>
      <c r="E120" s="24">
        <v>0</v>
      </c>
      <c r="F120" s="24">
        <v>0</v>
      </c>
      <c r="G120" s="24">
        <v>0</v>
      </c>
      <c r="H120" s="43">
        <v>0</v>
      </c>
      <c r="I120" s="24">
        <v>0</v>
      </c>
      <c r="J120" s="24">
        <v>0</v>
      </c>
      <c r="K120" s="24">
        <v>0</v>
      </c>
      <c r="L120" s="66" t="str">
        <f t="shared" si="1"/>
        <v>()-()</v>
      </c>
    </row>
    <row r="121" spans="1:12" x14ac:dyDescent="0.25">
      <c r="A121" s="45"/>
      <c r="B121" s="25"/>
      <c r="C121" s="44">
        <v>0</v>
      </c>
      <c r="D121" s="43">
        <v>0</v>
      </c>
      <c r="E121" s="24">
        <v>0</v>
      </c>
      <c r="F121" s="24">
        <v>0</v>
      </c>
      <c r="G121" s="24">
        <v>0</v>
      </c>
      <c r="H121" s="43">
        <v>0</v>
      </c>
      <c r="I121" s="24">
        <v>0</v>
      </c>
      <c r="J121" s="24">
        <v>0</v>
      </c>
      <c r="K121" s="24">
        <v>0</v>
      </c>
      <c r="L121" s="66" t="str">
        <f t="shared" si="1"/>
        <v>()-()</v>
      </c>
    </row>
    <row r="122" spans="1:12" x14ac:dyDescent="0.25">
      <c r="A122" s="45"/>
      <c r="B122" s="25"/>
      <c r="C122" s="44">
        <v>0</v>
      </c>
      <c r="D122" s="43">
        <v>0</v>
      </c>
      <c r="E122" s="24">
        <v>0</v>
      </c>
      <c r="F122" s="24">
        <v>0</v>
      </c>
      <c r="G122" s="24">
        <v>0</v>
      </c>
      <c r="H122" s="43">
        <v>0</v>
      </c>
      <c r="I122" s="24">
        <v>0</v>
      </c>
      <c r="J122" s="24">
        <v>0</v>
      </c>
      <c r="K122" s="24">
        <v>0</v>
      </c>
      <c r="L122" s="66" t="str">
        <f t="shared" si="1"/>
        <v>()-()</v>
      </c>
    </row>
    <row r="123" spans="1:12" x14ac:dyDescent="0.25">
      <c r="A123" s="45"/>
      <c r="B123" s="25"/>
      <c r="C123" s="44">
        <v>0</v>
      </c>
      <c r="D123" s="43">
        <v>0</v>
      </c>
      <c r="E123" s="24">
        <v>0</v>
      </c>
      <c r="F123" s="24">
        <v>0</v>
      </c>
      <c r="G123" s="24">
        <v>0</v>
      </c>
      <c r="H123" s="43">
        <v>0</v>
      </c>
      <c r="I123" s="24">
        <v>0</v>
      </c>
      <c r="J123" s="24">
        <v>0</v>
      </c>
      <c r="K123" s="24">
        <v>0</v>
      </c>
      <c r="L123" s="66" t="str">
        <f t="shared" si="1"/>
        <v>()-()</v>
      </c>
    </row>
    <row r="124" spans="1:12" x14ac:dyDescent="0.25">
      <c r="A124" s="45"/>
      <c r="B124" s="25"/>
      <c r="C124" s="44">
        <v>0</v>
      </c>
      <c r="D124" s="43">
        <v>0</v>
      </c>
      <c r="E124" s="24">
        <v>0</v>
      </c>
      <c r="F124" s="24">
        <v>0</v>
      </c>
      <c r="G124" s="24">
        <v>0</v>
      </c>
      <c r="H124" s="43">
        <v>0</v>
      </c>
      <c r="I124" s="24">
        <v>0</v>
      </c>
      <c r="J124" s="24">
        <v>0</v>
      </c>
      <c r="K124" s="24">
        <v>0</v>
      </c>
      <c r="L124" s="66" t="str">
        <f t="shared" si="1"/>
        <v>()-()</v>
      </c>
    </row>
    <row r="125" spans="1:12" x14ac:dyDescent="0.25">
      <c r="A125" s="45"/>
      <c r="B125" s="25"/>
      <c r="C125" s="44">
        <v>0</v>
      </c>
      <c r="D125" s="43">
        <v>0</v>
      </c>
      <c r="E125" s="24">
        <v>0</v>
      </c>
      <c r="F125" s="24">
        <v>0</v>
      </c>
      <c r="G125" s="24">
        <v>0</v>
      </c>
      <c r="H125" s="43">
        <v>0</v>
      </c>
      <c r="I125" s="24">
        <v>0</v>
      </c>
      <c r="J125" s="24">
        <v>0</v>
      </c>
      <c r="K125" s="24">
        <v>0</v>
      </c>
      <c r="L125" s="66" t="str">
        <f t="shared" si="1"/>
        <v>()-()</v>
      </c>
    </row>
    <row r="126" spans="1:12" x14ac:dyDescent="0.25">
      <c r="A126" s="45"/>
      <c r="B126" s="25"/>
      <c r="C126" s="44">
        <v>0</v>
      </c>
      <c r="D126" s="43">
        <v>0</v>
      </c>
      <c r="E126" s="24">
        <v>0</v>
      </c>
      <c r="F126" s="24">
        <v>0</v>
      </c>
      <c r="G126" s="24">
        <v>0</v>
      </c>
      <c r="H126" s="43">
        <v>0</v>
      </c>
      <c r="I126" s="24">
        <v>0</v>
      </c>
      <c r="J126" s="24">
        <v>0</v>
      </c>
      <c r="K126" s="24">
        <v>0</v>
      </c>
      <c r="L126" s="66" t="str">
        <f t="shared" si="1"/>
        <v>()-()</v>
      </c>
    </row>
    <row r="127" spans="1:12" x14ac:dyDescent="0.25">
      <c r="A127" s="45"/>
      <c r="B127" s="25"/>
      <c r="C127" s="44">
        <v>0</v>
      </c>
      <c r="D127" s="43">
        <v>0</v>
      </c>
      <c r="E127" s="24">
        <v>0</v>
      </c>
      <c r="F127" s="24">
        <v>0</v>
      </c>
      <c r="G127" s="24">
        <v>0</v>
      </c>
      <c r="H127" s="43">
        <v>0</v>
      </c>
      <c r="I127" s="24">
        <v>0</v>
      </c>
      <c r="J127" s="24">
        <v>0</v>
      </c>
      <c r="K127" s="24">
        <v>0</v>
      </c>
      <c r="L127" s="66" t="str">
        <f t="shared" si="1"/>
        <v>()-()</v>
      </c>
    </row>
    <row r="128" spans="1:12" x14ac:dyDescent="0.25">
      <c r="A128" s="45"/>
      <c r="B128" s="25"/>
      <c r="C128" s="44">
        <v>0</v>
      </c>
      <c r="D128" s="43">
        <v>0</v>
      </c>
      <c r="E128" s="24">
        <v>0</v>
      </c>
      <c r="F128" s="24">
        <v>0</v>
      </c>
      <c r="G128" s="24">
        <v>0</v>
      </c>
      <c r="H128" s="43">
        <v>0</v>
      </c>
      <c r="I128" s="24">
        <v>0</v>
      </c>
      <c r="J128" s="24">
        <v>0</v>
      </c>
      <c r="K128" s="24">
        <v>0</v>
      </c>
      <c r="L128" s="66" t="str">
        <f t="shared" si="1"/>
        <v>()-()</v>
      </c>
    </row>
    <row r="129" spans="1:12" x14ac:dyDescent="0.25">
      <c r="A129" s="45"/>
      <c r="B129" s="25"/>
      <c r="C129" s="44">
        <v>0</v>
      </c>
      <c r="D129" s="43">
        <v>0</v>
      </c>
      <c r="E129" s="24">
        <v>0</v>
      </c>
      <c r="F129" s="24">
        <v>0</v>
      </c>
      <c r="G129" s="24">
        <v>0</v>
      </c>
      <c r="H129" s="43">
        <v>0</v>
      </c>
      <c r="I129" s="24">
        <v>0</v>
      </c>
      <c r="J129" s="24">
        <v>0</v>
      </c>
      <c r="K129" s="24">
        <v>0</v>
      </c>
      <c r="L129" s="66" t="str">
        <f t="shared" si="1"/>
        <v>()-()</v>
      </c>
    </row>
    <row r="130" spans="1:12" x14ac:dyDescent="0.25">
      <c r="A130" s="45"/>
      <c r="B130" s="25"/>
      <c r="C130" s="44">
        <v>0</v>
      </c>
      <c r="D130" s="43">
        <v>0</v>
      </c>
      <c r="E130" s="24">
        <v>0</v>
      </c>
      <c r="F130" s="24">
        <v>0</v>
      </c>
      <c r="G130" s="24">
        <v>0</v>
      </c>
      <c r="H130" s="43">
        <v>0</v>
      </c>
      <c r="I130" s="24">
        <v>0</v>
      </c>
      <c r="J130" s="24">
        <v>0</v>
      </c>
      <c r="K130" s="24">
        <v>0</v>
      </c>
      <c r="L130" s="66" t="str">
        <f t="shared" si="1"/>
        <v>()-()</v>
      </c>
    </row>
    <row r="131" spans="1:12" x14ac:dyDescent="0.25">
      <c r="A131" s="45"/>
      <c r="B131" s="25"/>
      <c r="C131" s="44">
        <v>0</v>
      </c>
      <c r="D131" s="43">
        <v>0</v>
      </c>
      <c r="E131" s="24">
        <v>0</v>
      </c>
      <c r="F131" s="24">
        <v>0</v>
      </c>
      <c r="G131" s="24">
        <v>0</v>
      </c>
      <c r="H131" s="43">
        <v>0</v>
      </c>
      <c r="I131" s="24">
        <v>0</v>
      </c>
      <c r="J131" s="24">
        <v>0</v>
      </c>
      <c r="K131" s="24">
        <v>0</v>
      </c>
      <c r="L131" s="66" t="str">
        <f t="shared" si="1"/>
        <v>()-()</v>
      </c>
    </row>
    <row r="132" spans="1:12" x14ac:dyDescent="0.25">
      <c r="A132" s="45"/>
      <c r="B132" s="25"/>
      <c r="C132" s="44">
        <v>0</v>
      </c>
      <c r="D132" s="43">
        <v>0</v>
      </c>
      <c r="E132" s="24">
        <v>0</v>
      </c>
      <c r="F132" s="24">
        <v>0</v>
      </c>
      <c r="G132" s="24">
        <v>0</v>
      </c>
      <c r="H132" s="43">
        <v>0</v>
      </c>
      <c r="I132" s="24">
        <v>0</v>
      </c>
      <c r="J132" s="24">
        <v>0</v>
      </c>
      <c r="K132" s="24">
        <v>0</v>
      </c>
      <c r="L132" s="66" t="str">
        <f t="shared" ref="L132:L195" si="2">CONCATENATE(IF(C132=0,"",CONCATENATE(C132,"+")),"(",IF(D132=0,"",CONCATENATE("+(a.att*",D132,")")),IF(E132=0,"",CONCATENATE("+(a.mat*",E132,")")),IF(F132=0,"",CONCATENATE("+(a.agi*",F132,")")),IF(G132=0,"",CONCATENATE("+(a.luk*",G132,")")),")-(",IF(H132=0,"",CONCATENATE("+(b.def*",H132,")")),IF(I132=0,"",CONCATENATE("+(b.mdf*",I132,")")),IF(J132=0,"",CONCATENATE("+(b.agi*",J132,")")),IF(K132=0,"",CONCATENATE("+(b.luk*",K132,")")),")")</f>
        <v>()-()</v>
      </c>
    </row>
    <row r="133" spans="1:12" x14ac:dyDescent="0.25">
      <c r="A133" s="45"/>
      <c r="B133" s="25"/>
      <c r="C133" s="44">
        <v>0</v>
      </c>
      <c r="D133" s="43">
        <v>0</v>
      </c>
      <c r="E133" s="24">
        <v>0</v>
      </c>
      <c r="F133" s="24">
        <v>0</v>
      </c>
      <c r="G133" s="24">
        <v>0</v>
      </c>
      <c r="H133" s="43">
        <v>0</v>
      </c>
      <c r="I133" s="24">
        <v>0</v>
      </c>
      <c r="J133" s="24">
        <v>0</v>
      </c>
      <c r="K133" s="24">
        <v>0</v>
      </c>
      <c r="L133" s="66" t="str">
        <f t="shared" si="2"/>
        <v>()-()</v>
      </c>
    </row>
    <row r="134" spans="1:12" x14ac:dyDescent="0.25">
      <c r="A134" s="45"/>
      <c r="B134" s="25"/>
      <c r="C134" s="44">
        <v>0</v>
      </c>
      <c r="D134" s="43">
        <v>0</v>
      </c>
      <c r="E134" s="24">
        <v>0</v>
      </c>
      <c r="F134" s="24">
        <v>0</v>
      </c>
      <c r="G134" s="24">
        <v>0</v>
      </c>
      <c r="H134" s="43">
        <v>0</v>
      </c>
      <c r="I134" s="24">
        <v>0</v>
      </c>
      <c r="J134" s="24">
        <v>0</v>
      </c>
      <c r="K134" s="24">
        <v>0</v>
      </c>
      <c r="L134" s="66" t="str">
        <f t="shared" si="2"/>
        <v>()-()</v>
      </c>
    </row>
    <row r="135" spans="1:12" x14ac:dyDescent="0.25">
      <c r="A135" s="45"/>
      <c r="B135" s="25"/>
      <c r="C135" s="44">
        <v>0</v>
      </c>
      <c r="D135" s="43">
        <v>0</v>
      </c>
      <c r="E135" s="24">
        <v>0</v>
      </c>
      <c r="F135" s="24">
        <v>0</v>
      </c>
      <c r="G135" s="24">
        <v>0</v>
      </c>
      <c r="H135" s="43">
        <v>0</v>
      </c>
      <c r="I135" s="24">
        <v>0</v>
      </c>
      <c r="J135" s="24">
        <v>0</v>
      </c>
      <c r="K135" s="24">
        <v>0</v>
      </c>
      <c r="L135" s="66" t="str">
        <f t="shared" si="2"/>
        <v>()-()</v>
      </c>
    </row>
    <row r="136" spans="1:12" x14ac:dyDescent="0.25">
      <c r="A136" s="45"/>
      <c r="B136" s="25"/>
      <c r="C136" s="44">
        <v>0</v>
      </c>
      <c r="D136" s="43">
        <v>0</v>
      </c>
      <c r="E136" s="24">
        <v>0</v>
      </c>
      <c r="F136" s="24">
        <v>0</v>
      </c>
      <c r="G136" s="24">
        <v>0</v>
      </c>
      <c r="H136" s="43">
        <v>0</v>
      </c>
      <c r="I136" s="24">
        <v>0</v>
      </c>
      <c r="J136" s="24">
        <v>0</v>
      </c>
      <c r="K136" s="24">
        <v>0</v>
      </c>
      <c r="L136" s="66" t="str">
        <f t="shared" si="2"/>
        <v>()-()</v>
      </c>
    </row>
    <row r="137" spans="1:12" x14ac:dyDescent="0.25">
      <c r="A137" s="45"/>
      <c r="B137" s="25"/>
      <c r="C137" s="44">
        <v>0</v>
      </c>
      <c r="D137" s="43">
        <v>0</v>
      </c>
      <c r="E137" s="24">
        <v>0</v>
      </c>
      <c r="F137" s="24">
        <v>0</v>
      </c>
      <c r="G137" s="24">
        <v>0</v>
      </c>
      <c r="H137" s="43">
        <v>0</v>
      </c>
      <c r="I137" s="24">
        <v>0</v>
      </c>
      <c r="J137" s="24">
        <v>0</v>
      </c>
      <c r="K137" s="24">
        <v>0</v>
      </c>
      <c r="L137" s="66" t="str">
        <f t="shared" si="2"/>
        <v>()-()</v>
      </c>
    </row>
    <row r="138" spans="1:12" x14ac:dyDescent="0.25">
      <c r="A138" s="45"/>
      <c r="B138" s="25"/>
      <c r="C138" s="44">
        <v>0</v>
      </c>
      <c r="D138" s="43">
        <v>0</v>
      </c>
      <c r="E138" s="24">
        <v>0</v>
      </c>
      <c r="F138" s="24">
        <v>0</v>
      </c>
      <c r="G138" s="24">
        <v>0</v>
      </c>
      <c r="H138" s="43">
        <v>0</v>
      </c>
      <c r="I138" s="24">
        <v>0</v>
      </c>
      <c r="J138" s="24">
        <v>0</v>
      </c>
      <c r="K138" s="24">
        <v>0</v>
      </c>
      <c r="L138" s="66" t="str">
        <f t="shared" si="2"/>
        <v>()-()</v>
      </c>
    </row>
    <row r="139" spans="1:12" x14ac:dyDescent="0.25">
      <c r="A139" s="45"/>
      <c r="B139" s="25"/>
      <c r="C139" s="44">
        <v>0</v>
      </c>
      <c r="D139" s="43">
        <v>0</v>
      </c>
      <c r="E139" s="24">
        <v>0</v>
      </c>
      <c r="F139" s="24">
        <v>0</v>
      </c>
      <c r="G139" s="24">
        <v>0</v>
      </c>
      <c r="H139" s="43">
        <v>0</v>
      </c>
      <c r="I139" s="24">
        <v>0</v>
      </c>
      <c r="J139" s="24">
        <v>0</v>
      </c>
      <c r="K139" s="24">
        <v>0</v>
      </c>
      <c r="L139" s="66" t="str">
        <f t="shared" si="2"/>
        <v>()-()</v>
      </c>
    </row>
    <row r="140" spans="1:12" x14ac:dyDescent="0.25">
      <c r="A140" s="45"/>
      <c r="B140" s="25"/>
      <c r="C140" s="44">
        <v>0</v>
      </c>
      <c r="D140" s="43">
        <v>0</v>
      </c>
      <c r="E140" s="24">
        <v>0</v>
      </c>
      <c r="F140" s="24">
        <v>0</v>
      </c>
      <c r="G140" s="24">
        <v>0</v>
      </c>
      <c r="H140" s="43">
        <v>0</v>
      </c>
      <c r="I140" s="24">
        <v>0</v>
      </c>
      <c r="J140" s="24">
        <v>0</v>
      </c>
      <c r="K140" s="24">
        <v>0</v>
      </c>
      <c r="L140" s="66" t="str">
        <f t="shared" si="2"/>
        <v>()-()</v>
      </c>
    </row>
    <row r="141" spans="1:12" x14ac:dyDescent="0.25">
      <c r="A141" s="45"/>
      <c r="B141" s="25"/>
      <c r="C141" s="44">
        <v>0</v>
      </c>
      <c r="D141" s="43">
        <v>0</v>
      </c>
      <c r="E141" s="24">
        <v>0</v>
      </c>
      <c r="F141" s="24">
        <v>0</v>
      </c>
      <c r="G141" s="24">
        <v>0</v>
      </c>
      <c r="H141" s="43">
        <v>0</v>
      </c>
      <c r="I141" s="24">
        <v>0</v>
      </c>
      <c r="J141" s="24">
        <v>0</v>
      </c>
      <c r="K141" s="24">
        <v>0</v>
      </c>
      <c r="L141" s="66" t="str">
        <f t="shared" si="2"/>
        <v>()-()</v>
      </c>
    </row>
    <row r="142" spans="1:12" x14ac:dyDescent="0.25">
      <c r="A142" s="45"/>
      <c r="B142" s="25"/>
      <c r="C142" s="44">
        <v>0</v>
      </c>
      <c r="D142" s="43">
        <v>0</v>
      </c>
      <c r="E142" s="24">
        <v>0</v>
      </c>
      <c r="F142" s="24">
        <v>0</v>
      </c>
      <c r="G142" s="24">
        <v>0</v>
      </c>
      <c r="H142" s="43">
        <v>0</v>
      </c>
      <c r="I142" s="24">
        <v>0</v>
      </c>
      <c r="J142" s="24">
        <v>0</v>
      </c>
      <c r="K142" s="24">
        <v>0</v>
      </c>
      <c r="L142" s="66" t="str">
        <f t="shared" si="2"/>
        <v>()-()</v>
      </c>
    </row>
    <row r="143" spans="1:12" x14ac:dyDescent="0.25">
      <c r="A143" s="45"/>
      <c r="B143" s="25"/>
      <c r="C143" s="44">
        <v>0</v>
      </c>
      <c r="D143" s="43">
        <v>0</v>
      </c>
      <c r="E143" s="24">
        <v>0</v>
      </c>
      <c r="F143" s="24">
        <v>0</v>
      </c>
      <c r="G143" s="24">
        <v>0</v>
      </c>
      <c r="H143" s="43">
        <v>0</v>
      </c>
      <c r="I143" s="24">
        <v>0</v>
      </c>
      <c r="J143" s="24">
        <v>0</v>
      </c>
      <c r="K143" s="24">
        <v>0</v>
      </c>
      <c r="L143" s="66" t="str">
        <f t="shared" si="2"/>
        <v>()-()</v>
      </c>
    </row>
    <row r="144" spans="1:12" x14ac:dyDescent="0.25">
      <c r="A144" s="45"/>
      <c r="B144" s="25"/>
      <c r="C144" s="44">
        <v>0</v>
      </c>
      <c r="D144" s="43">
        <v>0</v>
      </c>
      <c r="E144" s="24">
        <v>0</v>
      </c>
      <c r="F144" s="24">
        <v>0</v>
      </c>
      <c r="G144" s="24">
        <v>0</v>
      </c>
      <c r="H144" s="43">
        <v>0</v>
      </c>
      <c r="I144" s="24">
        <v>0</v>
      </c>
      <c r="J144" s="24">
        <v>0</v>
      </c>
      <c r="K144" s="24">
        <v>0</v>
      </c>
      <c r="L144" s="66" t="str">
        <f t="shared" si="2"/>
        <v>()-()</v>
      </c>
    </row>
    <row r="145" spans="1:12" x14ac:dyDescent="0.25">
      <c r="A145" s="45"/>
      <c r="B145" s="25"/>
      <c r="C145" s="44">
        <v>0</v>
      </c>
      <c r="D145" s="43">
        <v>0</v>
      </c>
      <c r="E145" s="24">
        <v>0</v>
      </c>
      <c r="F145" s="24">
        <v>0</v>
      </c>
      <c r="G145" s="24">
        <v>0</v>
      </c>
      <c r="H145" s="43">
        <v>0</v>
      </c>
      <c r="I145" s="24">
        <v>0</v>
      </c>
      <c r="J145" s="24">
        <v>0</v>
      </c>
      <c r="K145" s="24">
        <v>0</v>
      </c>
      <c r="L145" s="66" t="str">
        <f t="shared" si="2"/>
        <v>()-()</v>
      </c>
    </row>
    <row r="146" spans="1:12" x14ac:dyDescent="0.25">
      <c r="A146" s="45"/>
      <c r="B146" s="25"/>
      <c r="C146" s="44">
        <v>0</v>
      </c>
      <c r="D146" s="43">
        <v>0</v>
      </c>
      <c r="E146" s="24">
        <v>0</v>
      </c>
      <c r="F146" s="24">
        <v>0</v>
      </c>
      <c r="G146" s="24">
        <v>0</v>
      </c>
      <c r="H146" s="43">
        <v>0</v>
      </c>
      <c r="I146" s="24">
        <v>0</v>
      </c>
      <c r="J146" s="24">
        <v>0</v>
      </c>
      <c r="K146" s="24">
        <v>0</v>
      </c>
      <c r="L146" s="66" t="str">
        <f t="shared" si="2"/>
        <v>()-()</v>
      </c>
    </row>
    <row r="147" spans="1:12" x14ac:dyDescent="0.25">
      <c r="A147" s="45"/>
      <c r="B147" s="25"/>
      <c r="C147" s="44">
        <v>0</v>
      </c>
      <c r="D147" s="43">
        <v>0</v>
      </c>
      <c r="E147" s="24">
        <v>0</v>
      </c>
      <c r="F147" s="24">
        <v>0</v>
      </c>
      <c r="G147" s="24">
        <v>0</v>
      </c>
      <c r="H147" s="43">
        <v>0</v>
      </c>
      <c r="I147" s="24">
        <v>0</v>
      </c>
      <c r="J147" s="24">
        <v>0</v>
      </c>
      <c r="K147" s="24">
        <v>0</v>
      </c>
      <c r="L147" s="66" t="str">
        <f t="shared" si="2"/>
        <v>()-()</v>
      </c>
    </row>
    <row r="148" spans="1:12" x14ac:dyDescent="0.25">
      <c r="A148" s="45"/>
      <c r="B148" s="25"/>
      <c r="C148" s="44">
        <v>0</v>
      </c>
      <c r="D148" s="43">
        <v>0</v>
      </c>
      <c r="E148" s="24">
        <v>0</v>
      </c>
      <c r="F148" s="24">
        <v>0</v>
      </c>
      <c r="G148" s="24">
        <v>0</v>
      </c>
      <c r="H148" s="43">
        <v>0</v>
      </c>
      <c r="I148" s="24">
        <v>0</v>
      </c>
      <c r="J148" s="24">
        <v>0</v>
      </c>
      <c r="K148" s="24">
        <v>0</v>
      </c>
      <c r="L148" s="66" t="str">
        <f t="shared" si="2"/>
        <v>()-()</v>
      </c>
    </row>
    <row r="149" spans="1:12" x14ac:dyDescent="0.25">
      <c r="A149" s="45"/>
      <c r="B149" s="25"/>
      <c r="C149" s="44">
        <v>0</v>
      </c>
      <c r="D149" s="43">
        <v>0</v>
      </c>
      <c r="E149" s="24">
        <v>0</v>
      </c>
      <c r="F149" s="24">
        <v>0</v>
      </c>
      <c r="G149" s="24">
        <v>0</v>
      </c>
      <c r="H149" s="43">
        <v>0</v>
      </c>
      <c r="I149" s="24">
        <v>0</v>
      </c>
      <c r="J149" s="24">
        <v>0</v>
      </c>
      <c r="K149" s="24">
        <v>0</v>
      </c>
      <c r="L149" s="66" t="str">
        <f t="shared" si="2"/>
        <v>()-()</v>
      </c>
    </row>
    <row r="150" spans="1:12" x14ac:dyDescent="0.25">
      <c r="A150" s="45"/>
      <c r="B150" s="25"/>
      <c r="C150" s="44">
        <v>0</v>
      </c>
      <c r="D150" s="43">
        <v>0</v>
      </c>
      <c r="E150" s="24">
        <v>0</v>
      </c>
      <c r="F150" s="24">
        <v>0</v>
      </c>
      <c r="G150" s="24">
        <v>0</v>
      </c>
      <c r="H150" s="43">
        <v>0</v>
      </c>
      <c r="I150" s="24">
        <v>0</v>
      </c>
      <c r="J150" s="24">
        <v>0</v>
      </c>
      <c r="K150" s="24">
        <v>0</v>
      </c>
      <c r="L150" s="66" t="str">
        <f t="shared" si="2"/>
        <v>()-()</v>
      </c>
    </row>
    <row r="151" spans="1:12" x14ac:dyDescent="0.25">
      <c r="A151" s="45"/>
      <c r="B151" s="25"/>
      <c r="C151" s="44">
        <v>0</v>
      </c>
      <c r="D151" s="43">
        <v>0</v>
      </c>
      <c r="E151" s="24">
        <v>0</v>
      </c>
      <c r="F151" s="24">
        <v>0</v>
      </c>
      <c r="G151" s="24">
        <v>0</v>
      </c>
      <c r="H151" s="43">
        <v>0</v>
      </c>
      <c r="I151" s="24">
        <v>0</v>
      </c>
      <c r="J151" s="24">
        <v>0</v>
      </c>
      <c r="K151" s="24">
        <v>0</v>
      </c>
      <c r="L151" s="66" t="str">
        <f t="shared" si="2"/>
        <v>()-()</v>
      </c>
    </row>
    <row r="152" spans="1:12" x14ac:dyDescent="0.25">
      <c r="A152" s="45"/>
      <c r="B152" s="25"/>
      <c r="C152" s="44">
        <v>0</v>
      </c>
      <c r="D152" s="43">
        <v>0</v>
      </c>
      <c r="E152" s="24">
        <v>0</v>
      </c>
      <c r="F152" s="24">
        <v>0</v>
      </c>
      <c r="G152" s="24">
        <v>0</v>
      </c>
      <c r="H152" s="43">
        <v>0</v>
      </c>
      <c r="I152" s="24">
        <v>0</v>
      </c>
      <c r="J152" s="24">
        <v>0</v>
      </c>
      <c r="K152" s="24">
        <v>0</v>
      </c>
      <c r="L152" s="66" t="str">
        <f t="shared" si="2"/>
        <v>()-()</v>
      </c>
    </row>
    <row r="153" spans="1:12" x14ac:dyDescent="0.25">
      <c r="A153" s="45"/>
      <c r="B153" s="25"/>
      <c r="C153" s="44">
        <v>0</v>
      </c>
      <c r="D153" s="43">
        <v>0</v>
      </c>
      <c r="E153" s="24">
        <v>0</v>
      </c>
      <c r="F153" s="24">
        <v>0</v>
      </c>
      <c r="G153" s="24">
        <v>0</v>
      </c>
      <c r="H153" s="43">
        <v>0</v>
      </c>
      <c r="I153" s="24">
        <v>0</v>
      </c>
      <c r="J153" s="24">
        <v>0</v>
      </c>
      <c r="K153" s="24">
        <v>0</v>
      </c>
      <c r="L153" s="66" t="str">
        <f t="shared" si="2"/>
        <v>()-()</v>
      </c>
    </row>
    <row r="154" spans="1:12" x14ac:dyDescent="0.25">
      <c r="A154" s="45"/>
      <c r="B154" s="25"/>
      <c r="C154" s="44">
        <v>0</v>
      </c>
      <c r="D154" s="43">
        <v>0</v>
      </c>
      <c r="E154" s="24">
        <v>0</v>
      </c>
      <c r="F154" s="24">
        <v>0</v>
      </c>
      <c r="G154" s="24">
        <v>0</v>
      </c>
      <c r="H154" s="43">
        <v>0</v>
      </c>
      <c r="I154" s="24">
        <v>0</v>
      </c>
      <c r="J154" s="24">
        <v>0</v>
      </c>
      <c r="K154" s="24">
        <v>0</v>
      </c>
      <c r="L154" s="66" t="str">
        <f t="shared" si="2"/>
        <v>()-()</v>
      </c>
    </row>
    <row r="155" spans="1:12" x14ac:dyDescent="0.25">
      <c r="A155" s="45"/>
      <c r="B155" s="25"/>
      <c r="C155" s="44">
        <v>0</v>
      </c>
      <c r="D155" s="43">
        <v>0</v>
      </c>
      <c r="E155" s="24">
        <v>0</v>
      </c>
      <c r="F155" s="24">
        <v>0</v>
      </c>
      <c r="G155" s="24">
        <v>0</v>
      </c>
      <c r="H155" s="43">
        <v>0</v>
      </c>
      <c r="I155" s="24">
        <v>0</v>
      </c>
      <c r="J155" s="24">
        <v>0</v>
      </c>
      <c r="K155" s="24">
        <v>0</v>
      </c>
      <c r="L155" s="66" t="str">
        <f t="shared" si="2"/>
        <v>()-()</v>
      </c>
    </row>
    <row r="156" spans="1:12" x14ac:dyDescent="0.25">
      <c r="A156" s="45"/>
      <c r="B156" s="25"/>
      <c r="C156" s="44">
        <v>0</v>
      </c>
      <c r="D156" s="43">
        <v>0</v>
      </c>
      <c r="E156" s="24">
        <v>0</v>
      </c>
      <c r="F156" s="24">
        <v>0</v>
      </c>
      <c r="G156" s="24">
        <v>0</v>
      </c>
      <c r="H156" s="43">
        <v>0</v>
      </c>
      <c r="I156" s="24">
        <v>0</v>
      </c>
      <c r="J156" s="24">
        <v>0</v>
      </c>
      <c r="K156" s="24">
        <v>0</v>
      </c>
      <c r="L156" s="66" t="str">
        <f t="shared" si="2"/>
        <v>()-()</v>
      </c>
    </row>
    <row r="157" spans="1:12" x14ac:dyDescent="0.25">
      <c r="A157" s="45"/>
      <c r="B157" s="25"/>
      <c r="C157" s="44">
        <v>0</v>
      </c>
      <c r="D157" s="43">
        <v>0</v>
      </c>
      <c r="E157" s="24">
        <v>0</v>
      </c>
      <c r="F157" s="24">
        <v>0</v>
      </c>
      <c r="G157" s="24">
        <v>0</v>
      </c>
      <c r="H157" s="43">
        <v>0</v>
      </c>
      <c r="I157" s="24">
        <v>0</v>
      </c>
      <c r="J157" s="24">
        <v>0</v>
      </c>
      <c r="K157" s="24">
        <v>0</v>
      </c>
      <c r="L157" s="66" t="str">
        <f t="shared" si="2"/>
        <v>()-()</v>
      </c>
    </row>
    <row r="158" spans="1:12" x14ac:dyDescent="0.25">
      <c r="A158" s="45"/>
      <c r="B158" s="25"/>
      <c r="C158" s="44">
        <v>0</v>
      </c>
      <c r="D158" s="43">
        <v>0</v>
      </c>
      <c r="E158" s="24">
        <v>0</v>
      </c>
      <c r="F158" s="24">
        <v>0</v>
      </c>
      <c r="G158" s="24">
        <v>0</v>
      </c>
      <c r="H158" s="43">
        <v>0</v>
      </c>
      <c r="I158" s="24">
        <v>0</v>
      </c>
      <c r="J158" s="24">
        <v>0</v>
      </c>
      <c r="K158" s="24">
        <v>0</v>
      </c>
      <c r="L158" s="66" t="str">
        <f t="shared" si="2"/>
        <v>()-()</v>
      </c>
    </row>
    <row r="159" spans="1:12" x14ac:dyDescent="0.25">
      <c r="A159" s="45"/>
      <c r="B159" s="25"/>
      <c r="C159" s="44">
        <v>0</v>
      </c>
      <c r="D159" s="43">
        <v>0</v>
      </c>
      <c r="E159" s="24">
        <v>0</v>
      </c>
      <c r="F159" s="24">
        <v>0</v>
      </c>
      <c r="G159" s="24">
        <v>0</v>
      </c>
      <c r="H159" s="43">
        <v>0</v>
      </c>
      <c r="I159" s="24">
        <v>0</v>
      </c>
      <c r="J159" s="24">
        <v>0</v>
      </c>
      <c r="K159" s="24">
        <v>0</v>
      </c>
      <c r="L159" s="66" t="str">
        <f t="shared" si="2"/>
        <v>()-()</v>
      </c>
    </row>
    <row r="160" spans="1:12" x14ac:dyDescent="0.25">
      <c r="A160" s="45"/>
      <c r="B160" s="25"/>
      <c r="C160" s="44">
        <v>0</v>
      </c>
      <c r="D160" s="43">
        <v>0</v>
      </c>
      <c r="E160" s="24">
        <v>0</v>
      </c>
      <c r="F160" s="24">
        <v>0</v>
      </c>
      <c r="G160" s="24">
        <v>0</v>
      </c>
      <c r="H160" s="43">
        <v>0</v>
      </c>
      <c r="I160" s="24">
        <v>0</v>
      </c>
      <c r="J160" s="24">
        <v>0</v>
      </c>
      <c r="K160" s="24">
        <v>0</v>
      </c>
      <c r="L160" s="66" t="str">
        <f t="shared" si="2"/>
        <v>()-()</v>
      </c>
    </row>
    <row r="161" spans="1:12" x14ac:dyDescent="0.25">
      <c r="A161" s="45"/>
      <c r="B161" s="25"/>
      <c r="C161" s="44">
        <v>0</v>
      </c>
      <c r="D161" s="43">
        <v>0</v>
      </c>
      <c r="E161" s="24">
        <v>0</v>
      </c>
      <c r="F161" s="24">
        <v>0</v>
      </c>
      <c r="G161" s="24">
        <v>0</v>
      </c>
      <c r="H161" s="43">
        <v>0</v>
      </c>
      <c r="I161" s="24">
        <v>0</v>
      </c>
      <c r="J161" s="24">
        <v>0</v>
      </c>
      <c r="K161" s="24">
        <v>0</v>
      </c>
      <c r="L161" s="66" t="str">
        <f t="shared" si="2"/>
        <v>()-()</v>
      </c>
    </row>
    <row r="162" spans="1:12" x14ac:dyDescent="0.25">
      <c r="A162" s="45"/>
      <c r="B162" s="25"/>
      <c r="C162" s="44">
        <v>0</v>
      </c>
      <c r="D162" s="43">
        <v>0</v>
      </c>
      <c r="E162" s="24">
        <v>0</v>
      </c>
      <c r="F162" s="24">
        <v>0</v>
      </c>
      <c r="G162" s="24">
        <v>0</v>
      </c>
      <c r="H162" s="43">
        <v>0</v>
      </c>
      <c r="I162" s="24">
        <v>0</v>
      </c>
      <c r="J162" s="24">
        <v>0</v>
      </c>
      <c r="K162" s="24">
        <v>0</v>
      </c>
      <c r="L162" s="66" t="str">
        <f t="shared" si="2"/>
        <v>()-()</v>
      </c>
    </row>
    <row r="163" spans="1:12" x14ac:dyDescent="0.25">
      <c r="A163" s="45"/>
      <c r="B163" s="25"/>
      <c r="C163" s="44">
        <v>0</v>
      </c>
      <c r="D163" s="43">
        <v>0</v>
      </c>
      <c r="E163" s="24">
        <v>0</v>
      </c>
      <c r="F163" s="24">
        <v>0</v>
      </c>
      <c r="G163" s="24">
        <v>0</v>
      </c>
      <c r="H163" s="43">
        <v>0</v>
      </c>
      <c r="I163" s="24">
        <v>0</v>
      </c>
      <c r="J163" s="24">
        <v>0</v>
      </c>
      <c r="K163" s="24">
        <v>0</v>
      </c>
      <c r="L163" s="66" t="str">
        <f t="shared" si="2"/>
        <v>()-()</v>
      </c>
    </row>
    <row r="164" spans="1:12" x14ac:dyDescent="0.25">
      <c r="A164" s="45"/>
      <c r="B164" s="25"/>
      <c r="C164" s="44">
        <v>0</v>
      </c>
      <c r="D164" s="43">
        <v>0</v>
      </c>
      <c r="E164" s="24">
        <v>0</v>
      </c>
      <c r="F164" s="24">
        <v>0</v>
      </c>
      <c r="G164" s="24">
        <v>0</v>
      </c>
      <c r="H164" s="43">
        <v>0</v>
      </c>
      <c r="I164" s="24">
        <v>0</v>
      </c>
      <c r="J164" s="24">
        <v>0</v>
      </c>
      <c r="K164" s="24">
        <v>0</v>
      </c>
      <c r="L164" s="66" t="str">
        <f t="shared" si="2"/>
        <v>()-()</v>
      </c>
    </row>
    <row r="165" spans="1:12" x14ac:dyDescent="0.25">
      <c r="A165" s="45"/>
      <c r="B165" s="25"/>
      <c r="C165" s="44">
        <v>0</v>
      </c>
      <c r="D165" s="43">
        <v>0</v>
      </c>
      <c r="E165" s="24">
        <v>0</v>
      </c>
      <c r="F165" s="24">
        <v>0</v>
      </c>
      <c r="G165" s="24">
        <v>0</v>
      </c>
      <c r="H165" s="43">
        <v>0</v>
      </c>
      <c r="I165" s="24">
        <v>0</v>
      </c>
      <c r="J165" s="24">
        <v>0</v>
      </c>
      <c r="K165" s="24">
        <v>0</v>
      </c>
      <c r="L165" s="66" t="str">
        <f t="shared" si="2"/>
        <v>()-()</v>
      </c>
    </row>
    <row r="166" spans="1:12" x14ac:dyDescent="0.25">
      <c r="A166" s="45"/>
      <c r="B166" s="25"/>
      <c r="C166" s="44">
        <v>0</v>
      </c>
      <c r="D166" s="43">
        <v>0</v>
      </c>
      <c r="E166" s="24">
        <v>0</v>
      </c>
      <c r="F166" s="24">
        <v>0</v>
      </c>
      <c r="G166" s="24">
        <v>0</v>
      </c>
      <c r="H166" s="43">
        <v>0</v>
      </c>
      <c r="I166" s="24">
        <v>0</v>
      </c>
      <c r="J166" s="24">
        <v>0</v>
      </c>
      <c r="K166" s="24">
        <v>0</v>
      </c>
      <c r="L166" s="66" t="str">
        <f t="shared" si="2"/>
        <v>()-()</v>
      </c>
    </row>
    <row r="167" spans="1:12" x14ac:dyDescent="0.25">
      <c r="A167" s="45"/>
      <c r="B167" s="25"/>
      <c r="C167" s="44">
        <v>0</v>
      </c>
      <c r="D167" s="43">
        <v>0</v>
      </c>
      <c r="E167" s="24">
        <v>0</v>
      </c>
      <c r="F167" s="24">
        <v>0</v>
      </c>
      <c r="G167" s="24">
        <v>0</v>
      </c>
      <c r="H167" s="43">
        <v>0</v>
      </c>
      <c r="I167" s="24">
        <v>0</v>
      </c>
      <c r="J167" s="24">
        <v>0</v>
      </c>
      <c r="K167" s="24">
        <v>0</v>
      </c>
      <c r="L167" s="66" t="str">
        <f t="shared" si="2"/>
        <v>()-()</v>
      </c>
    </row>
    <row r="168" spans="1:12" x14ac:dyDescent="0.25">
      <c r="A168" s="45"/>
      <c r="B168" s="25"/>
      <c r="C168" s="44">
        <v>0</v>
      </c>
      <c r="D168" s="43">
        <v>0</v>
      </c>
      <c r="E168" s="24">
        <v>0</v>
      </c>
      <c r="F168" s="24">
        <v>0</v>
      </c>
      <c r="G168" s="24">
        <v>0</v>
      </c>
      <c r="H168" s="43">
        <v>0</v>
      </c>
      <c r="I168" s="24">
        <v>0</v>
      </c>
      <c r="J168" s="24">
        <v>0</v>
      </c>
      <c r="K168" s="24">
        <v>0</v>
      </c>
      <c r="L168" s="66" t="str">
        <f t="shared" si="2"/>
        <v>()-()</v>
      </c>
    </row>
    <row r="169" spans="1:12" x14ac:dyDescent="0.25">
      <c r="A169" s="45"/>
      <c r="B169" s="25"/>
      <c r="C169" s="44">
        <v>0</v>
      </c>
      <c r="D169" s="43">
        <v>0</v>
      </c>
      <c r="E169" s="24">
        <v>0</v>
      </c>
      <c r="F169" s="24">
        <v>0</v>
      </c>
      <c r="G169" s="24">
        <v>0</v>
      </c>
      <c r="H169" s="43">
        <v>0</v>
      </c>
      <c r="I169" s="24">
        <v>0</v>
      </c>
      <c r="J169" s="24">
        <v>0</v>
      </c>
      <c r="K169" s="24">
        <v>0</v>
      </c>
      <c r="L169" s="66" t="str">
        <f t="shared" si="2"/>
        <v>()-()</v>
      </c>
    </row>
    <row r="170" spans="1:12" x14ac:dyDescent="0.25">
      <c r="A170" s="45"/>
      <c r="B170" s="25"/>
      <c r="C170" s="44">
        <v>0</v>
      </c>
      <c r="D170" s="43">
        <v>0</v>
      </c>
      <c r="E170" s="24">
        <v>0</v>
      </c>
      <c r="F170" s="24">
        <v>0</v>
      </c>
      <c r="G170" s="24">
        <v>0</v>
      </c>
      <c r="H170" s="43">
        <v>0</v>
      </c>
      <c r="I170" s="24">
        <v>0</v>
      </c>
      <c r="J170" s="24">
        <v>0</v>
      </c>
      <c r="K170" s="24">
        <v>0</v>
      </c>
      <c r="L170" s="66" t="str">
        <f t="shared" si="2"/>
        <v>()-()</v>
      </c>
    </row>
    <row r="171" spans="1:12" x14ac:dyDescent="0.25">
      <c r="A171" s="45"/>
      <c r="B171" s="25"/>
      <c r="C171" s="44">
        <v>0</v>
      </c>
      <c r="D171" s="43">
        <v>0</v>
      </c>
      <c r="E171" s="24">
        <v>0</v>
      </c>
      <c r="F171" s="24">
        <v>0</v>
      </c>
      <c r="G171" s="24">
        <v>0</v>
      </c>
      <c r="H171" s="43">
        <v>0</v>
      </c>
      <c r="I171" s="24">
        <v>0</v>
      </c>
      <c r="J171" s="24">
        <v>0</v>
      </c>
      <c r="K171" s="24">
        <v>0</v>
      </c>
      <c r="L171" s="66" t="str">
        <f t="shared" si="2"/>
        <v>()-()</v>
      </c>
    </row>
    <row r="172" spans="1:12" x14ac:dyDescent="0.25">
      <c r="A172" s="45"/>
      <c r="B172" s="25"/>
      <c r="C172" s="44">
        <v>0</v>
      </c>
      <c r="D172" s="43">
        <v>0</v>
      </c>
      <c r="E172" s="24">
        <v>0</v>
      </c>
      <c r="F172" s="24">
        <v>0</v>
      </c>
      <c r="G172" s="24">
        <v>0</v>
      </c>
      <c r="H172" s="43">
        <v>0</v>
      </c>
      <c r="I172" s="24">
        <v>0</v>
      </c>
      <c r="J172" s="24">
        <v>0</v>
      </c>
      <c r="K172" s="24">
        <v>0</v>
      </c>
      <c r="L172" s="66" t="str">
        <f t="shared" si="2"/>
        <v>()-()</v>
      </c>
    </row>
    <row r="173" spans="1:12" x14ac:dyDescent="0.25">
      <c r="A173" s="45"/>
      <c r="B173" s="25"/>
      <c r="C173" s="44">
        <v>0</v>
      </c>
      <c r="D173" s="43">
        <v>0</v>
      </c>
      <c r="E173" s="24">
        <v>0</v>
      </c>
      <c r="F173" s="24">
        <v>0</v>
      </c>
      <c r="G173" s="24">
        <v>0</v>
      </c>
      <c r="H173" s="43">
        <v>0</v>
      </c>
      <c r="I173" s="24">
        <v>0</v>
      </c>
      <c r="J173" s="24">
        <v>0</v>
      </c>
      <c r="K173" s="24">
        <v>0</v>
      </c>
      <c r="L173" s="66" t="str">
        <f t="shared" si="2"/>
        <v>()-()</v>
      </c>
    </row>
    <row r="174" spans="1:12" x14ac:dyDescent="0.25">
      <c r="A174" s="45"/>
      <c r="B174" s="25"/>
      <c r="C174" s="44">
        <v>0</v>
      </c>
      <c r="D174" s="43">
        <v>0</v>
      </c>
      <c r="E174" s="24">
        <v>0</v>
      </c>
      <c r="F174" s="24">
        <v>0</v>
      </c>
      <c r="G174" s="24">
        <v>0</v>
      </c>
      <c r="H174" s="43">
        <v>0</v>
      </c>
      <c r="I174" s="24">
        <v>0</v>
      </c>
      <c r="J174" s="24">
        <v>0</v>
      </c>
      <c r="K174" s="24">
        <v>0</v>
      </c>
      <c r="L174" s="66" t="str">
        <f t="shared" si="2"/>
        <v>()-()</v>
      </c>
    </row>
    <row r="175" spans="1:12" x14ac:dyDescent="0.25">
      <c r="A175" s="45"/>
      <c r="B175" s="25"/>
      <c r="C175" s="44">
        <v>0</v>
      </c>
      <c r="D175" s="43">
        <v>0</v>
      </c>
      <c r="E175" s="24">
        <v>0</v>
      </c>
      <c r="F175" s="24">
        <v>0</v>
      </c>
      <c r="G175" s="24">
        <v>0</v>
      </c>
      <c r="H175" s="43">
        <v>0</v>
      </c>
      <c r="I175" s="24">
        <v>0</v>
      </c>
      <c r="J175" s="24">
        <v>0</v>
      </c>
      <c r="K175" s="24">
        <v>0</v>
      </c>
      <c r="L175" s="66" t="str">
        <f t="shared" si="2"/>
        <v>()-()</v>
      </c>
    </row>
    <row r="176" spans="1:12" x14ac:dyDescent="0.25">
      <c r="A176" s="45"/>
      <c r="B176" s="25"/>
      <c r="C176" s="44">
        <v>0</v>
      </c>
      <c r="D176" s="43">
        <v>0</v>
      </c>
      <c r="E176" s="24">
        <v>0</v>
      </c>
      <c r="F176" s="24">
        <v>0</v>
      </c>
      <c r="G176" s="24">
        <v>0</v>
      </c>
      <c r="H176" s="43">
        <v>0</v>
      </c>
      <c r="I176" s="24">
        <v>0</v>
      </c>
      <c r="J176" s="24">
        <v>0</v>
      </c>
      <c r="K176" s="24">
        <v>0</v>
      </c>
      <c r="L176" s="66" t="str">
        <f t="shared" si="2"/>
        <v>()-()</v>
      </c>
    </row>
    <row r="177" spans="1:12" x14ac:dyDescent="0.25">
      <c r="A177" s="45"/>
      <c r="B177" s="25"/>
      <c r="C177" s="44">
        <v>0</v>
      </c>
      <c r="D177" s="43">
        <v>0</v>
      </c>
      <c r="E177" s="24">
        <v>0</v>
      </c>
      <c r="F177" s="24">
        <v>0</v>
      </c>
      <c r="G177" s="24">
        <v>0</v>
      </c>
      <c r="H177" s="43">
        <v>0</v>
      </c>
      <c r="I177" s="24">
        <v>0</v>
      </c>
      <c r="J177" s="24">
        <v>0</v>
      </c>
      <c r="K177" s="24">
        <v>0</v>
      </c>
      <c r="L177" s="66" t="str">
        <f t="shared" si="2"/>
        <v>()-()</v>
      </c>
    </row>
    <row r="178" spans="1:12" x14ac:dyDescent="0.25">
      <c r="A178" s="45"/>
      <c r="B178" s="25"/>
      <c r="C178" s="44">
        <v>0</v>
      </c>
      <c r="D178" s="43">
        <v>0</v>
      </c>
      <c r="E178" s="24">
        <v>0</v>
      </c>
      <c r="F178" s="24">
        <v>0</v>
      </c>
      <c r="G178" s="24">
        <v>0</v>
      </c>
      <c r="H178" s="43">
        <v>0</v>
      </c>
      <c r="I178" s="24">
        <v>0</v>
      </c>
      <c r="J178" s="24">
        <v>0</v>
      </c>
      <c r="K178" s="24">
        <v>0</v>
      </c>
      <c r="L178" s="66" t="str">
        <f t="shared" si="2"/>
        <v>()-()</v>
      </c>
    </row>
    <row r="179" spans="1:12" x14ac:dyDescent="0.25">
      <c r="A179" s="45"/>
      <c r="B179" s="25"/>
      <c r="C179" s="44">
        <v>0</v>
      </c>
      <c r="D179" s="43">
        <v>0</v>
      </c>
      <c r="E179" s="24">
        <v>0</v>
      </c>
      <c r="F179" s="24">
        <v>0</v>
      </c>
      <c r="G179" s="24">
        <v>0</v>
      </c>
      <c r="H179" s="43">
        <v>0</v>
      </c>
      <c r="I179" s="24">
        <v>0</v>
      </c>
      <c r="J179" s="24">
        <v>0</v>
      </c>
      <c r="K179" s="24">
        <v>0</v>
      </c>
      <c r="L179" s="66" t="str">
        <f t="shared" si="2"/>
        <v>()-()</v>
      </c>
    </row>
    <row r="180" spans="1:12" x14ac:dyDescent="0.25">
      <c r="A180" s="45"/>
      <c r="B180" s="25"/>
      <c r="C180" s="44">
        <v>0</v>
      </c>
      <c r="D180" s="43">
        <v>0</v>
      </c>
      <c r="E180" s="24">
        <v>0</v>
      </c>
      <c r="F180" s="24">
        <v>0</v>
      </c>
      <c r="G180" s="24">
        <v>0</v>
      </c>
      <c r="H180" s="43">
        <v>0</v>
      </c>
      <c r="I180" s="24">
        <v>0</v>
      </c>
      <c r="J180" s="24">
        <v>0</v>
      </c>
      <c r="K180" s="24">
        <v>0</v>
      </c>
      <c r="L180" s="66" t="str">
        <f t="shared" si="2"/>
        <v>()-()</v>
      </c>
    </row>
    <row r="181" spans="1:12" x14ac:dyDescent="0.25">
      <c r="A181" s="45"/>
      <c r="B181" s="25"/>
      <c r="C181" s="44">
        <v>0</v>
      </c>
      <c r="D181" s="43">
        <v>0</v>
      </c>
      <c r="E181" s="24">
        <v>0</v>
      </c>
      <c r="F181" s="24">
        <v>0</v>
      </c>
      <c r="G181" s="24">
        <v>0</v>
      </c>
      <c r="H181" s="43">
        <v>0</v>
      </c>
      <c r="I181" s="24">
        <v>0</v>
      </c>
      <c r="J181" s="24">
        <v>0</v>
      </c>
      <c r="K181" s="24">
        <v>0</v>
      </c>
      <c r="L181" s="66" t="str">
        <f t="shared" si="2"/>
        <v>()-()</v>
      </c>
    </row>
    <row r="182" spans="1:12" x14ac:dyDescent="0.25">
      <c r="A182" s="45"/>
      <c r="B182" s="25"/>
      <c r="C182" s="44">
        <v>0</v>
      </c>
      <c r="D182" s="43">
        <v>0</v>
      </c>
      <c r="E182" s="24">
        <v>0</v>
      </c>
      <c r="F182" s="24">
        <v>0</v>
      </c>
      <c r="G182" s="24">
        <v>0</v>
      </c>
      <c r="H182" s="43">
        <v>0</v>
      </c>
      <c r="I182" s="24">
        <v>0</v>
      </c>
      <c r="J182" s="24">
        <v>0</v>
      </c>
      <c r="K182" s="24">
        <v>0</v>
      </c>
      <c r="L182" s="66" t="str">
        <f t="shared" si="2"/>
        <v>()-()</v>
      </c>
    </row>
    <row r="183" spans="1:12" x14ac:dyDescent="0.25">
      <c r="A183" s="45"/>
      <c r="B183" s="25"/>
      <c r="C183" s="44">
        <v>0</v>
      </c>
      <c r="D183" s="43">
        <v>0</v>
      </c>
      <c r="E183" s="24">
        <v>0</v>
      </c>
      <c r="F183" s="24">
        <v>0</v>
      </c>
      <c r="G183" s="24">
        <v>0</v>
      </c>
      <c r="H183" s="43">
        <v>0</v>
      </c>
      <c r="I183" s="24">
        <v>0</v>
      </c>
      <c r="J183" s="24">
        <v>0</v>
      </c>
      <c r="K183" s="24">
        <v>0</v>
      </c>
      <c r="L183" s="66" t="str">
        <f t="shared" si="2"/>
        <v>()-()</v>
      </c>
    </row>
    <row r="184" spans="1:12" x14ac:dyDescent="0.25">
      <c r="A184" s="45"/>
      <c r="B184" s="25"/>
      <c r="C184" s="44">
        <v>0</v>
      </c>
      <c r="D184" s="43">
        <v>0</v>
      </c>
      <c r="E184" s="24">
        <v>0</v>
      </c>
      <c r="F184" s="24">
        <v>0</v>
      </c>
      <c r="G184" s="24">
        <v>0</v>
      </c>
      <c r="H184" s="43">
        <v>0</v>
      </c>
      <c r="I184" s="24">
        <v>0</v>
      </c>
      <c r="J184" s="24">
        <v>0</v>
      </c>
      <c r="K184" s="24">
        <v>0</v>
      </c>
      <c r="L184" s="66" t="str">
        <f t="shared" si="2"/>
        <v>()-()</v>
      </c>
    </row>
    <row r="185" spans="1:12" x14ac:dyDescent="0.25">
      <c r="A185" s="45"/>
      <c r="B185" s="25"/>
      <c r="C185" s="44">
        <v>0</v>
      </c>
      <c r="D185" s="43">
        <v>0</v>
      </c>
      <c r="E185" s="24">
        <v>0</v>
      </c>
      <c r="F185" s="24">
        <v>0</v>
      </c>
      <c r="G185" s="24">
        <v>0</v>
      </c>
      <c r="H185" s="43">
        <v>0</v>
      </c>
      <c r="I185" s="24">
        <v>0</v>
      </c>
      <c r="J185" s="24">
        <v>0</v>
      </c>
      <c r="K185" s="24">
        <v>0</v>
      </c>
      <c r="L185" s="66" t="str">
        <f t="shared" si="2"/>
        <v>()-()</v>
      </c>
    </row>
    <row r="186" spans="1:12" x14ac:dyDescent="0.25">
      <c r="A186" s="45"/>
      <c r="B186" s="25"/>
      <c r="C186" s="44">
        <v>0</v>
      </c>
      <c r="D186" s="43">
        <v>0</v>
      </c>
      <c r="E186" s="24">
        <v>0</v>
      </c>
      <c r="F186" s="24">
        <v>0</v>
      </c>
      <c r="G186" s="24">
        <v>0</v>
      </c>
      <c r="H186" s="43">
        <v>0</v>
      </c>
      <c r="I186" s="24">
        <v>0</v>
      </c>
      <c r="J186" s="24">
        <v>0</v>
      </c>
      <c r="K186" s="24">
        <v>0</v>
      </c>
      <c r="L186" s="66" t="str">
        <f t="shared" si="2"/>
        <v>()-()</v>
      </c>
    </row>
    <row r="187" spans="1:12" x14ac:dyDescent="0.25">
      <c r="A187" s="45"/>
      <c r="B187" s="25"/>
      <c r="C187" s="44">
        <v>0</v>
      </c>
      <c r="D187" s="43">
        <v>0</v>
      </c>
      <c r="E187" s="24">
        <v>0</v>
      </c>
      <c r="F187" s="24">
        <v>0</v>
      </c>
      <c r="G187" s="24">
        <v>0</v>
      </c>
      <c r="H187" s="43">
        <v>0</v>
      </c>
      <c r="I187" s="24">
        <v>0</v>
      </c>
      <c r="J187" s="24">
        <v>0</v>
      </c>
      <c r="K187" s="24">
        <v>0</v>
      </c>
      <c r="L187" s="66" t="str">
        <f t="shared" si="2"/>
        <v>()-()</v>
      </c>
    </row>
    <row r="188" spans="1:12" x14ac:dyDescent="0.25">
      <c r="A188" s="45"/>
      <c r="B188" s="25"/>
      <c r="C188" s="44">
        <v>0</v>
      </c>
      <c r="D188" s="43">
        <v>0</v>
      </c>
      <c r="E188" s="24">
        <v>0</v>
      </c>
      <c r="F188" s="24">
        <v>0</v>
      </c>
      <c r="G188" s="24">
        <v>0</v>
      </c>
      <c r="H188" s="43">
        <v>0</v>
      </c>
      <c r="I188" s="24">
        <v>0</v>
      </c>
      <c r="J188" s="24">
        <v>0</v>
      </c>
      <c r="K188" s="24">
        <v>0</v>
      </c>
      <c r="L188" s="66" t="str">
        <f t="shared" si="2"/>
        <v>()-()</v>
      </c>
    </row>
    <row r="189" spans="1:12" x14ac:dyDescent="0.25">
      <c r="A189" s="45"/>
      <c r="B189" s="25"/>
      <c r="C189" s="44">
        <v>0</v>
      </c>
      <c r="D189" s="43">
        <v>0</v>
      </c>
      <c r="E189" s="24">
        <v>0</v>
      </c>
      <c r="F189" s="24">
        <v>0</v>
      </c>
      <c r="G189" s="24">
        <v>0</v>
      </c>
      <c r="H189" s="43">
        <v>0</v>
      </c>
      <c r="I189" s="24">
        <v>0</v>
      </c>
      <c r="J189" s="24">
        <v>0</v>
      </c>
      <c r="K189" s="24">
        <v>0</v>
      </c>
      <c r="L189" s="66" t="str">
        <f t="shared" si="2"/>
        <v>()-()</v>
      </c>
    </row>
    <row r="190" spans="1:12" x14ac:dyDescent="0.25">
      <c r="A190" s="45"/>
      <c r="B190" s="25"/>
      <c r="C190" s="44">
        <v>0</v>
      </c>
      <c r="D190" s="43">
        <v>0</v>
      </c>
      <c r="E190" s="24">
        <v>0</v>
      </c>
      <c r="F190" s="24">
        <v>0</v>
      </c>
      <c r="G190" s="24">
        <v>0</v>
      </c>
      <c r="H190" s="43">
        <v>0</v>
      </c>
      <c r="I190" s="24">
        <v>0</v>
      </c>
      <c r="J190" s="24">
        <v>0</v>
      </c>
      <c r="K190" s="24">
        <v>0</v>
      </c>
      <c r="L190" s="66" t="str">
        <f t="shared" si="2"/>
        <v>()-()</v>
      </c>
    </row>
    <row r="191" spans="1:12" x14ac:dyDescent="0.25">
      <c r="A191" s="45"/>
      <c r="B191" s="25"/>
      <c r="C191" s="44">
        <v>0</v>
      </c>
      <c r="D191" s="43">
        <v>0</v>
      </c>
      <c r="E191" s="24">
        <v>0</v>
      </c>
      <c r="F191" s="24">
        <v>0</v>
      </c>
      <c r="G191" s="24">
        <v>0</v>
      </c>
      <c r="H191" s="43">
        <v>0</v>
      </c>
      <c r="I191" s="24">
        <v>0</v>
      </c>
      <c r="J191" s="24">
        <v>0</v>
      </c>
      <c r="K191" s="24">
        <v>0</v>
      </c>
      <c r="L191" s="66" t="str">
        <f t="shared" si="2"/>
        <v>()-()</v>
      </c>
    </row>
    <row r="192" spans="1:12" x14ac:dyDescent="0.25">
      <c r="A192" s="45"/>
      <c r="B192" s="25"/>
      <c r="C192" s="44">
        <v>0</v>
      </c>
      <c r="D192" s="43">
        <v>0</v>
      </c>
      <c r="E192" s="24">
        <v>0</v>
      </c>
      <c r="F192" s="24">
        <v>0</v>
      </c>
      <c r="G192" s="24">
        <v>0</v>
      </c>
      <c r="H192" s="43">
        <v>0</v>
      </c>
      <c r="I192" s="24">
        <v>0</v>
      </c>
      <c r="J192" s="24">
        <v>0</v>
      </c>
      <c r="K192" s="24">
        <v>0</v>
      </c>
      <c r="L192" s="66" t="str">
        <f t="shared" si="2"/>
        <v>()-()</v>
      </c>
    </row>
    <row r="193" spans="1:12" x14ac:dyDescent="0.25">
      <c r="A193" s="45"/>
      <c r="B193" s="25"/>
      <c r="C193" s="44">
        <v>0</v>
      </c>
      <c r="D193" s="43">
        <v>0</v>
      </c>
      <c r="E193" s="24">
        <v>0</v>
      </c>
      <c r="F193" s="24">
        <v>0</v>
      </c>
      <c r="G193" s="24">
        <v>0</v>
      </c>
      <c r="H193" s="43">
        <v>0</v>
      </c>
      <c r="I193" s="24">
        <v>0</v>
      </c>
      <c r="J193" s="24">
        <v>0</v>
      </c>
      <c r="K193" s="24">
        <v>0</v>
      </c>
      <c r="L193" s="66" t="str">
        <f t="shared" si="2"/>
        <v>()-()</v>
      </c>
    </row>
    <row r="194" spans="1:12" x14ac:dyDescent="0.25">
      <c r="A194" s="45"/>
      <c r="B194" s="25"/>
      <c r="C194" s="44">
        <v>0</v>
      </c>
      <c r="D194" s="43">
        <v>0</v>
      </c>
      <c r="E194" s="24">
        <v>0</v>
      </c>
      <c r="F194" s="24">
        <v>0</v>
      </c>
      <c r="G194" s="24">
        <v>0</v>
      </c>
      <c r="H194" s="43">
        <v>0</v>
      </c>
      <c r="I194" s="24">
        <v>0</v>
      </c>
      <c r="J194" s="24">
        <v>0</v>
      </c>
      <c r="K194" s="24">
        <v>0</v>
      </c>
      <c r="L194" s="66" t="str">
        <f t="shared" si="2"/>
        <v>()-()</v>
      </c>
    </row>
    <row r="195" spans="1:12" x14ac:dyDescent="0.25">
      <c r="A195" s="45"/>
      <c r="B195" s="25"/>
      <c r="C195" s="44">
        <v>0</v>
      </c>
      <c r="D195" s="43">
        <v>0</v>
      </c>
      <c r="E195" s="24">
        <v>0</v>
      </c>
      <c r="F195" s="24">
        <v>0</v>
      </c>
      <c r="G195" s="24">
        <v>0</v>
      </c>
      <c r="H195" s="43">
        <v>0</v>
      </c>
      <c r="I195" s="24">
        <v>0</v>
      </c>
      <c r="J195" s="24">
        <v>0</v>
      </c>
      <c r="K195" s="24">
        <v>0</v>
      </c>
      <c r="L195" s="66" t="str">
        <f t="shared" si="2"/>
        <v>()-()</v>
      </c>
    </row>
    <row r="196" spans="1:12" x14ac:dyDescent="0.25">
      <c r="A196" s="45"/>
      <c r="B196" s="25"/>
      <c r="C196" s="44">
        <v>0</v>
      </c>
      <c r="D196" s="43">
        <v>0</v>
      </c>
      <c r="E196" s="24">
        <v>0</v>
      </c>
      <c r="F196" s="24">
        <v>0</v>
      </c>
      <c r="G196" s="24">
        <v>0</v>
      </c>
      <c r="H196" s="43">
        <v>0</v>
      </c>
      <c r="I196" s="24">
        <v>0</v>
      </c>
      <c r="J196" s="24">
        <v>0</v>
      </c>
      <c r="K196" s="24">
        <v>0</v>
      </c>
      <c r="L196" s="66" t="str">
        <f t="shared" ref="L196:L259" si="3">CONCATENATE(IF(C196=0,"",CONCATENATE(C196,"+")),"(",IF(D196=0,"",CONCATENATE("+(a.att*",D196,")")),IF(E196=0,"",CONCATENATE("+(a.mat*",E196,")")),IF(F196=0,"",CONCATENATE("+(a.agi*",F196,")")),IF(G196=0,"",CONCATENATE("+(a.luk*",G196,")")),")-(",IF(H196=0,"",CONCATENATE("+(b.def*",H196,")")),IF(I196=0,"",CONCATENATE("+(b.mdf*",I196,")")),IF(J196=0,"",CONCATENATE("+(b.agi*",J196,")")),IF(K196=0,"",CONCATENATE("+(b.luk*",K196,")")),")")</f>
        <v>()-()</v>
      </c>
    </row>
    <row r="197" spans="1:12" x14ac:dyDescent="0.25">
      <c r="A197" s="45"/>
      <c r="B197" s="25"/>
      <c r="C197" s="44">
        <v>0</v>
      </c>
      <c r="D197" s="43">
        <v>0</v>
      </c>
      <c r="E197" s="24">
        <v>0</v>
      </c>
      <c r="F197" s="24">
        <v>0</v>
      </c>
      <c r="G197" s="24">
        <v>0</v>
      </c>
      <c r="H197" s="43">
        <v>0</v>
      </c>
      <c r="I197" s="24">
        <v>0</v>
      </c>
      <c r="J197" s="24">
        <v>0</v>
      </c>
      <c r="K197" s="24">
        <v>0</v>
      </c>
      <c r="L197" s="66" t="str">
        <f t="shared" si="3"/>
        <v>()-()</v>
      </c>
    </row>
    <row r="198" spans="1:12" x14ac:dyDescent="0.25">
      <c r="A198" s="45"/>
      <c r="B198" s="25"/>
      <c r="C198" s="44">
        <v>0</v>
      </c>
      <c r="D198" s="43">
        <v>0</v>
      </c>
      <c r="E198" s="24">
        <v>0</v>
      </c>
      <c r="F198" s="24">
        <v>0</v>
      </c>
      <c r="G198" s="24">
        <v>0</v>
      </c>
      <c r="H198" s="43">
        <v>0</v>
      </c>
      <c r="I198" s="24">
        <v>0</v>
      </c>
      <c r="J198" s="24">
        <v>0</v>
      </c>
      <c r="K198" s="24">
        <v>0</v>
      </c>
      <c r="L198" s="66" t="str">
        <f t="shared" si="3"/>
        <v>()-()</v>
      </c>
    </row>
    <row r="199" spans="1:12" x14ac:dyDescent="0.25">
      <c r="A199" s="45"/>
      <c r="B199" s="25"/>
      <c r="C199" s="44">
        <v>0</v>
      </c>
      <c r="D199" s="43">
        <v>0</v>
      </c>
      <c r="E199" s="24">
        <v>0</v>
      </c>
      <c r="F199" s="24">
        <v>0</v>
      </c>
      <c r="G199" s="24">
        <v>0</v>
      </c>
      <c r="H199" s="43">
        <v>0</v>
      </c>
      <c r="I199" s="24">
        <v>0</v>
      </c>
      <c r="J199" s="24">
        <v>0</v>
      </c>
      <c r="K199" s="24">
        <v>0</v>
      </c>
      <c r="L199" s="66" t="str">
        <f t="shared" si="3"/>
        <v>()-()</v>
      </c>
    </row>
    <row r="200" spans="1:12" x14ac:dyDescent="0.25">
      <c r="A200" s="45"/>
      <c r="B200" s="25"/>
      <c r="C200" s="44">
        <v>0</v>
      </c>
      <c r="D200" s="43">
        <v>0</v>
      </c>
      <c r="E200" s="24">
        <v>0</v>
      </c>
      <c r="F200" s="24">
        <v>0</v>
      </c>
      <c r="G200" s="24">
        <v>0</v>
      </c>
      <c r="H200" s="43">
        <v>0</v>
      </c>
      <c r="I200" s="24">
        <v>0</v>
      </c>
      <c r="J200" s="24">
        <v>0</v>
      </c>
      <c r="K200" s="24">
        <v>0</v>
      </c>
      <c r="L200" s="66" t="str">
        <f t="shared" si="3"/>
        <v>()-()</v>
      </c>
    </row>
    <row r="201" spans="1:12" x14ac:dyDescent="0.25">
      <c r="A201" s="45"/>
      <c r="B201" s="25"/>
      <c r="C201" s="44">
        <v>0</v>
      </c>
      <c r="D201" s="43">
        <v>0</v>
      </c>
      <c r="E201" s="24">
        <v>0</v>
      </c>
      <c r="F201" s="24">
        <v>0</v>
      </c>
      <c r="G201" s="24">
        <v>0</v>
      </c>
      <c r="H201" s="43">
        <v>0</v>
      </c>
      <c r="I201" s="24">
        <v>0</v>
      </c>
      <c r="J201" s="24">
        <v>0</v>
      </c>
      <c r="K201" s="24">
        <v>0</v>
      </c>
      <c r="L201" s="66" t="str">
        <f t="shared" si="3"/>
        <v>()-()</v>
      </c>
    </row>
    <row r="202" spans="1:12" x14ac:dyDescent="0.25">
      <c r="A202" s="45"/>
      <c r="B202" s="25"/>
      <c r="C202" s="44">
        <v>0</v>
      </c>
      <c r="D202" s="43">
        <v>0</v>
      </c>
      <c r="E202" s="24">
        <v>0</v>
      </c>
      <c r="F202" s="24">
        <v>0</v>
      </c>
      <c r="G202" s="24">
        <v>0</v>
      </c>
      <c r="H202" s="43">
        <v>0</v>
      </c>
      <c r="I202" s="24">
        <v>0</v>
      </c>
      <c r="J202" s="24">
        <v>0</v>
      </c>
      <c r="K202" s="24">
        <v>0</v>
      </c>
      <c r="L202" s="66" t="str">
        <f t="shared" si="3"/>
        <v>()-()</v>
      </c>
    </row>
    <row r="203" spans="1:12" x14ac:dyDescent="0.25">
      <c r="A203" s="45"/>
      <c r="B203" s="25"/>
      <c r="C203" s="44">
        <v>0</v>
      </c>
      <c r="D203" s="43">
        <v>0</v>
      </c>
      <c r="E203" s="24">
        <v>0</v>
      </c>
      <c r="F203" s="24">
        <v>0</v>
      </c>
      <c r="G203" s="24">
        <v>0</v>
      </c>
      <c r="H203" s="43">
        <v>0</v>
      </c>
      <c r="I203" s="24">
        <v>0</v>
      </c>
      <c r="J203" s="24">
        <v>0</v>
      </c>
      <c r="K203" s="24">
        <v>0</v>
      </c>
      <c r="L203" s="66" t="str">
        <f t="shared" si="3"/>
        <v>()-()</v>
      </c>
    </row>
    <row r="204" spans="1:12" x14ac:dyDescent="0.25">
      <c r="A204" s="45"/>
      <c r="B204" s="25"/>
      <c r="C204" s="44">
        <v>0</v>
      </c>
      <c r="D204" s="43">
        <v>0</v>
      </c>
      <c r="E204" s="24">
        <v>0</v>
      </c>
      <c r="F204" s="24">
        <v>0</v>
      </c>
      <c r="G204" s="24">
        <v>0</v>
      </c>
      <c r="H204" s="43">
        <v>0</v>
      </c>
      <c r="I204" s="24">
        <v>0</v>
      </c>
      <c r="J204" s="24">
        <v>0</v>
      </c>
      <c r="K204" s="24">
        <v>0</v>
      </c>
      <c r="L204" s="66" t="str">
        <f t="shared" si="3"/>
        <v>()-()</v>
      </c>
    </row>
    <row r="205" spans="1:12" x14ac:dyDescent="0.25">
      <c r="A205" s="45"/>
      <c r="B205" s="25"/>
      <c r="C205" s="44">
        <v>0</v>
      </c>
      <c r="D205" s="43">
        <v>0</v>
      </c>
      <c r="E205" s="24">
        <v>0</v>
      </c>
      <c r="F205" s="24">
        <v>0</v>
      </c>
      <c r="G205" s="24">
        <v>0</v>
      </c>
      <c r="H205" s="43">
        <v>0</v>
      </c>
      <c r="I205" s="24">
        <v>0</v>
      </c>
      <c r="J205" s="24">
        <v>0</v>
      </c>
      <c r="K205" s="24">
        <v>0</v>
      </c>
      <c r="L205" s="66" t="str">
        <f t="shared" si="3"/>
        <v>()-()</v>
      </c>
    </row>
    <row r="206" spans="1:12" x14ac:dyDescent="0.25">
      <c r="A206" s="45"/>
      <c r="B206" s="25"/>
      <c r="C206" s="44">
        <v>0</v>
      </c>
      <c r="D206" s="43">
        <v>0</v>
      </c>
      <c r="E206" s="24">
        <v>0</v>
      </c>
      <c r="F206" s="24">
        <v>0</v>
      </c>
      <c r="G206" s="24">
        <v>0</v>
      </c>
      <c r="H206" s="43">
        <v>0</v>
      </c>
      <c r="I206" s="24">
        <v>0</v>
      </c>
      <c r="J206" s="24">
        <v>0</v>
      </c>
      <c r="K206" s="24">
        <v>0</v>
      </c>
      <c r="L206" s="66" t="str">
        <f t="shared" si="3"/>
        <v>()-()</v>
      </c>
    </row>
    <row r="207" spans="1:12" x14ac:dyDescent="0.25">
      <c r="A207" s="45"/>
      <c r="B207" s="25"/>
      <c r="C207" s="44">
        <v>0</v>
      </c>
      <c r="D207" s="43">
        <v>0</v>
      </c>
      <c r="E207" s="24">
        <v>0</v>
      </c>
      <c r="F207" s="24">
        <v>0</v>
      </c>
      <c r="G207" s="24">
        <v>0</v>
      </c>
      <c r="H207" s="43">
        <v>0</v>
      </c>
      <c r="I207" s="24">
        <v>0</v>
      </c>
      <c r="J207" s="24">
        <v>0</v>
      </c>
      <c r="K207" s="24">
        <v>0</v>
      </c>
      <c r="L207" s="66" t="str">
        <f t="shared" si="3"/>
        <v>()-()</v>
      </c>
    </row>
    <row r="208" spans="1:12" x14ac:dyDescent="0.25">
      <c r="A208" s="45"/>
      <c r="B208" s="25"/>
      <c r="C208" s="44">
        <v>0</v>
      </c>
      <c r="D208" s="43">
        <v>0</v>
      </c>
      <c r="E208" s="24">
        <v>0</v>
      </c>
      <c r="F208" s="24">
        <v>0</v>
      </c>
      <c r="G208" s="24">
        <v>0</v>
      </c>
      <c r="H208" s="43">
        <v>0</v>
      </c>
      <c r="I208" s="24">
        <v>0</v>
      </c>
      <c r="J208" s="24">
        <v>0</v>
      </c>
      <c r="K208" s="24">
        <v>0</v>
      </c>
      <c r="L208" s="66" t="str">
        <f t="shared" si="3"/>
        <v>()-()</v>
      </c>
    </row>
    <row r="209" spans="1:12" x14ac:dyDescent="0.25">
      <c r="A209" s="45"/>
      <c r="B209" s="25"/>
      <c r="C209" s="44">
        <v>0</v>
      </c>
      <c r="D209" s="43">
        <v>0</v>
      </c>
      <c r="E209" s="24">
        <v>0</v>
      </c>
      <c r="F209" s="24">
        <v>0</v>
      </c>
      <c r="G209" s="24">
        <v>0</v>
      </c>
      <c r="H209" s="43">
        <v>0</v>
      </c>
      <c r="I209" s="24">
        <v>0</v>
      </c>
      <c r="J209" s="24">
        <v>0</v>
      </c>
      <c r="K209" s="24">
        <v>0</v>
      </c>
      <c r="L209" s="66" t="str">
        <f t="shared" si="3"/>
        <v>()-()</v>
      </c>
    </row>
    <row r="210" spans="1:12" x14ac:dyDescent="0.25">
      <c r="A210" s="45"/>
      <c r="B210" s="25"/>
      <c r="C210" s="44">
        <v>0</v>
      </c>
      <c r="D210" s="43">
        <v>0</v>
      </c>
      <c r="E210" s="24">
        <v>0</v>
      </c>
      <c r="F210" s="24">
        <v>0</v>
      </c>
      <c r="G210" s="24">
        <v>0</v>
      </c>
      <c r="H210" s="43">
        <v>0</v>
      </c>
      <c r="I210" s="24">
        <v>0</v>
      </c>
      <c r="J210" s="24">
        <v>0</v>
      </c>
      <c r="K210" s="24">
        <v>0</v>
      </c>
      <c r="L210" s="66" t="str">
        <f t="shared" si="3"/>
        <v>()-()</v>
      </c>
    </row>
    <row r="211" spans="1:12" x14ac:dyDescent="0.25">
      <c r="A211" s="45"/>
      <c r="B211" s="25"/>
      <c r="C211" s="44">
        <v>0</v>
      </c>
      <c r="D211" s="43">
        <v>0</v>
      </c>
      <c r="E211" s="24">
        <v>0</v>
      </c>
      <c r="F211" s="24">
        <v>0</v>
      </c>
      <c r="G211" s="24">
        <v>0</v>
      </c>
      <c r="H211" s="43">
        <v>0</v>
      </c>
      <c r="I211" s="24">
        <v>0</v>
      </c>
      <c r="J211" s="24">
        <v>0</v>
      </c>
      <c r="K211" s="24">
        <v>0</v>
      </c>
      <c r="L211" s="66" t="str">
        <f t="shared" si="3"/>
        <v>()-()</v>
      </c>
    </row>
    <row r="212" spans="1:12" x14ac:dyDescent="0.25">
      <c r="A212" s="45"/>
      <c r="B212" s="25"/>
      <c r="C212" s="44">
        <v>0</v>
      </c>
      <c r="D212" s="43">
        <v>0</v>
      </c>
      <c r="E212" s="24">
        <v>0</v>
      </c>
      <c r="F212" s="24">
        <v>0</v>
      </c>
      <c r="G212" s="24">
        <v>0</v>
      </c>
      <c r="H212" s="43">
        <v>0</v>
      </c>
      <c r="I212" s="24">
        <v>0</v>
      </c>
      <c r="J212" s="24">
        <v>0</v>
      </c>
      <c r="K212" s="24">
        <v>0</v>
      </c>
      <c r="L212" s="66" t="str">
        <f t="shared" si="3"/>
        <v>()-()</v>
      </c>
    </row>
    <row r="213" spans="1:12" x14ac:dyDescent="0.25">
      <c r="A213" s="45"/>
      <c r="B213" s="25"/>
      <c r="C213" s="44">
        <v>0</v>
      </c>
      <c r="D213" s="43">
        <v>0</v>
      </c>
      <c r="E213" s="24">
        <v>0</v>
      </c>
      <c r="F213" s="24">
        <v>0</v>
      </c>
      <c r="G213" s="24">
        <v>0</v>
      </c>
      <c r="H213" s="43">
        <v>0</v>
      </c>
      <c r="I213" s="24">
        <v>0</v>
      </c>
      <c r="J213" s="24">
        <v>0</v>
      </c>
      <c r="K213" s="24">
        <v>0</v>
      </c>
      <c r="L213" s="66" t="str">
        <f t="shared" si="3"/>
        <v>()-()</v>
      </c>
    </row>
    <row r="214" spans="1:12" x14ac:dyDescent="0.25">
      <c r="A214" s="45"/>
      <c r="B214" s="25"/>
      <c r="C214" s="44">
        <v>0</v>
      </c>
      <c r="D214" s="43">
        <v>0</v>
      </c>
      <c r="E214" s="24">
        <v>0</v>
      </c>
      <c r="F214" s="24">
        <v>0</v>
      </c>
      <c r="G214" s="24">
        <v>0</v>
      </c>
      <c r="H214" s="43">
        <v>0</v>
      </c>
      <c r="I214" s="24">
        <v>0</v>
      </c>
      <c r="J214" s="24">
        <v>0</v>
      </c>
      <c r="K214" s="24">
        <v>0</v>
      </c>
      <c r="L214" s="66" t="str">
        <f t="shared" si="3"/>
        <v>()-()</v>
      </c>
    </row>
    <row r="215" spans="1:12" x14ac:dyDescent="0.25">
      <c r="A215" s="45"/>
      <c r="B215" s="25"/>
      <c r="C215" s="44">
        <v>0</v>
      </c>
      <c r="D215" s="43">
        <v>0</v>
      </c>
      <c r="E215" s="24">
        <v>0</v>
      </c>
      <c r="F215" s="24">
        <v>0</v>
      </c>
      <c r="G215" s="24">
        <v>0</v>
      </c>
      <c r="H215" s="43">
        <v>0</v>
      </c>
      <c r="I215" s="24">
        <v>0</v>
      </c>
      <c r="J215" s="24">
        <v>0</v>
      </c>
      <c r="K215" s="24">
        <v>0</v>
      </c>
      <c r="L215" s="66" t="str">
        <f t="shared" si="3"/>
        <v>()-()</v>
      </c>
    </row>
    <row r="216" spans="1:12" x14ac:dyDescent="0.25">
      <c r="A216" s="45"/>
      <c r="B216" s="25"/>
      <c r="C216" s="44">
        <v>0</v>
      </c>
      <c r="D216" s="43">
        <v>0</v>
      </c>
      <c r="E216" s="24">
        <v>0</v>
      </c>
      <c r="F216" s="24">
        <v>0</v>
      </c>
      <c r="G216" s="24">
        <v>0</v>
      </c>
      <c r="H216" s="43">
        <v>0</v>
      </c>
      <c r="I216" s="24">
        <v>0</v>
      </c>
      <c r="J216" s="24">
        <v>0</v>
      </c>
      <c r="K216" s="24">
        <v>0</v>
      </c>
      <c r="L216" s="66" t="str">
        <f t="shared" si="3"/>
        <v>()-()</v>
      </c>
    </row>
    <row r="217" spans="1:12" x14ac:dyDescent="0.25">
      <c r="A217" s="45"/>
      <c r="B217" s="25"/>
      <c r="C217" s="44">
        <v>0</v>
      </c>
      <c r="D217" s="43">
        <v>0</v>
      </c>
      <c r="E217" s="24">
        <v>0</v>
      </c>
      <c r="F217" s="24">
        <v>0</v>
      </c>
      <c r="G217" s="24">
        <v>0</v>
      </c>
      <c r="H217" s="43">
        <v>0</v>
      </c>
      <c r="I217" s="24">
        <v>0</v>
      </c>
      <c r="J217" s="24">
        <v>0</v>
      </c>
      <c r="K217" s="24">
        <v>0</v>
      </c>
      <c r="L217" s="66" t="str">
        <f t="shared" si="3"/>
        <v>()-()</v>
      </c>
    </row>
    <row r="218" spans="1:12" x14ac:dyDescent="0.25">
      <c r="A218" s="45"/>
      <c r="B218" s="25"/>
      <c r="C218" s="44">
        <v>0</v>
      </c>
      <c r="D218" s="43">
        <v>0</v>
      </c>
      <c r="E218" s="24">
        <v>0</v>
      </c>
      <c r="F218" s="24">
        <v>0</v>
      </c>
      <c r="G218" s="24">
        <v>0</v>
      </c>
      <c r="H218" s="43">
        <v>0</v>
      </c>
      <c r="I218" s="24">
        <v>0</v>
      </c>
      <c r="J218" s="24">
        <v>0</v>
      </c>
      <c r="K218" s="24">
        <v>0</v>
      </c>
      <c r="L218" s="66" t="str">
        <f t="shared" si="3"/>
        <v>()-()</v>
      </c>
    </row>
    <row r="219" spans="1:12" x14ac:dyDescent="0.25">
      <c r="A219" s="45"/>
      <c r="B219" s="25"/>
      <c r="C219" s="44">
        <v>0</v>
      </c>
      <c r="D219" s="43">
        <v>0</v>
      </c>
      <c r="E219" s="24">
        <v>0</v>
      </c>
      <c r="F219" s="24">
        <v>0</v>
      </c>
      <c r="G219" s="24">
        <v>0</v>
      </c>
      <c r="H219" s="43">
        <v>0</v>
      </c>
      <c r="I219" s="24">
        <v>0</v>
      </c>
      <c r="J219" s="24">
        <v>0</v>
      </c>
      <c r="K219" s="24">
        <v>0</v>
      </c>
      <c r="L219" s="66" t="str">
        <f t="shared" si="3"/>
        <v>()-()</v>
      </c>
    </row>
    <row r="220" spans="1:12" x14ac:dyDescent="0.25">
      <c r="A220" s="45"/>
      <c r="B220" s="25"/>
      <c r="C220" s="44">
        <v>0</v>
      </c>
      <c r="D220" s="43">
        <v>0</v>
      </c>
      <c r="E220" s="24">
        <v>0</v>
      </c>
      <c r="F220" s="24">
        <v>0</v>
      </c>
      <c r="G220" s="24">
        <v>0</v>
      </c>
      <c r="H220" s="43">
        <v>0</v>
      </c>
      <c r="I220" s="24">
        <v>0</v>
      </c>
      <c r="J220" s="24">
        <v>0</v>
      </c>
      <c r="K220" s="24">
        <v>0</v>
      </c>
      <c r="L220" s="66" t="str">
        <f t="shared" si="3"/>
        <v>()-()</v>
      </c>
    </row>
    <row r="221" spans="1:12" x14ac:dyDescent="0.25">
      <c r="A221" s="45"/>
      <c r="B221" s="25"/>
      <c r="C221" s="44">
        <v>0</v>
      </c>
      <c r="D221" s="43">
        <v>0</v>
      </c>
      <c r="E221" s="24">
        <v>0</v>
      </c>
      <c r="F221" s="24">
        <v>0</v>
      </c>
      <c r="G221" s="24">
        <v>0</v>
      </c>
      <c r="H221" s="43">
        <v>0</v>
      </c>
      <c r="I221" s="24">
        <v>0</v>
      </c>
      <c r="J221" s="24">
        <v>0</v>
      </c>
      <c r="K221" s="24">
        <v>0</v>
      </c>
      <c r="L221" s="66" t="str">
        <f t="shared" si="3"/>
        <v>()-()</v>
      </c>
    </row>
    <row r="222" spans="1:12" x14ac:dyDescent="0.25">
      <c r="A222" s="45"/>
      <c r="B222" s="25"/>
      <c r="C222" s="44">
        <v>0</v>
      </c>
      <c r="D222" s="43">
        <v>0</v>
      </c>
      <c r="E222" s="24">
        <v>0</v>
      </c>
      <c r="F222" s="24">
        <v>0</v>
      </c>
      <c r="G222" s="24">
        <v>0</v>
      </c>
      <c r="H222" s="43">
        <v>0</v>
      </c>
      <c r="I222" s="24">
        <v>0</v>
      </c>
      <c r="J222" s="24">
        <v>0</v>
      </c>
      <c r="K222" s="24">
        <v>0</v>
      </c>
      <c r="L222" s="66" t="str">
        <f t="shared" si="3"/>
        <v>()-()</v>
      </c>
    </row>
    <row r="223" spans="1:12" x14ac:dyDescent="0.25">
      <c r="A223" s="45"/>
      <c r="B223" s="25"/>
      <c r="C223" s="44">
        <v>0</v>
      </c>
      <c r="D223" s="43">
        <v>0</v>
      </c>
      <c r="E223" s="24">
        <v>0</v>
      </c>
      <c r="F223" s="24">
        <v>0</v>
      </c>
      <c r="G223" s="24">
        <v>0</v>
      </c>
      <c r="H223" s="43">
        <v>0</v>
      </c>
      <c r="I223" s="24">
        <v>0</v>
      </c>
      <c r="J223" s="24">
        <v>0</v>
      </c>
      <c r="K223" s="24">
        <v>0</v>
      </c>
      <c r="L223" s="66" t="str">
        <f t="shared" si="3"/>
        <v>()-()</v>
      </c>
    </row>
    <row r="224" spans="1:12" x14ac:dyDescent="0.25">
      <c r="A224" s="45"/>
      <c r="B224" s="25"/>
      <c r="C224" s="44">
        <v>0</v>
      </c>
      <c r="D224" s="43">
        <v>0</v>
      </c>
      <c r="E224" s="24">
        <v>0</v>
      </c>
      <c r="F224" s="24">
        <v>0</v>
      </c>
      <c r="G224" s="24">
        <v>0</v>
      </c>
      <c r="H224" s="43">
        <v>0</v>
      </c>
      <c r="I224" s="24">
        <v>0</v>
      </c>
      <c r="J224" s="24">
        <v>0</v>
      </c>
      <c r="K224" s="24">
        <v>0</v>
      </c>
      <c r="L224" s="66" t="str">
        <f t="shared" si="3"/>
        <v>()-()</v>
      </c>
    </row>
    <row r="225" spans="1:12" x14ac:dyDescent="0.25">
      <c r="A225" s="45"/>
      <c r="B225" s="25"/>
      <c r="C225" s="44">
        <v>0</v>
      </c>
      <c r="D225" s="43">
        <v>0</v>
      </c>
      <c r="E225" s="24">
        <v>0</v>
      </c>
      <c r="F225" s="24">
        <v>0</v>
      </c>
      <c r="G225" s="24">
        <v>0</v>
      </c>
      <c r="H225" s="43">
        <v>0</v>
      </c>
      <c r="I225" s="24">
        <v>0</v>
      </c>
      <c r="J225" s="24">
        <v>0</v>
      </c>
      <c r="K225" s="24">
        <v>0</v>
      </c>
      <c r="L225" s="66" t="str">
        <f t="shared" si="3"/>
        <v>()-()</v>
      </c>
    </row>
    <row r="226" spans="1:12" x14ac:dyDescent="0.25">
      <c r="A226" s="45"/>
      <c r="B226" s="25"/>
      <c r="C226" s="44">
        <v>0</v>
      </c>
      <c r="D226" s="43">
        <v>0</v>
      </c>
      <c r="E226" s="24">
        <v>0</v>
      </c>
      <c r="F226" s="24">
        <v>0</v>
      </c>
      <c r="G226" s="24">
        <v>0</v>
      </c>
      <c r="H226" s="43">
        <v>0</v>
      </c>
      <c r="I226" s="24">
        <v>0</v>
      </c>
      <c r="J226" s="24">
        <v>0</v>
      </c>
      <c r="K226" s="24">
        <v>0</v>
      </c>
      <c r="L226" s="66" t="str">
        <f t="shared" si="3"/>
        <v>()-()</v>
      </c>
    </row>
    <row r="227" spans="1:12" x14ac:dyDescent="0.25">
      <c r="A227" s="45"/>
      <c r="B227" s="25"/>
      <c r="C227" s="44">
        <v>0</v>
      </c>
      <c r="D227" s="43">
        <v>0</v>
      </c>
      <c r="E227" s="24">
        <v>0</v>
      </c>
      <c r="F227" s="24">
        <v>0</v>
      </c>
      <c r="G227" s="24">
        <v>0</v>
      </c>
      <c r="H227" s="43">
        <v>0</v>
      </c>
      <c r="I227" s="24">
        <v>0</v>
      </c>
      <c r="J227" s="24">
        <v>0</v>
      </c>
      <c r="K227" s="24">
        <v>0</v>
      </c>
      <c r="L227" s="66" t="str">
        <f t="shared" si="3"/>
        <v>()-()</v>
      </c>
    </row>
    <row r="228" spans="1:12" x14ac:dyDescent="0.25">
      <c r="A228" s="45"/>
      <c r="B228" s="25"/>
      <c r="C228" s="44">
        <v>0</v>
      </c>
      <c r="D228" s="43">
        <v>0</v>
      </c>
      <c r="E228" s="24">
        <v>0</v>
      </c>
      <c r="F228" s="24">
        <v>0</v>
      </c>
      <c r="G228" s="24">
        <v>0</v>
      </c>
      <c r="H228" s="43">
        <v>0</v>
      </c>
      <c r="I228" s="24">
        <v>0</v>
      </c>
      <c r="J228" s="24">
        <v>0</v>
      </c>
      <c r="K228" s="24">
        <v>0</v>
      </c>
      <c r="L228" s="66" t="str">
        <f t="shared" si="3"/>
        <v>()-()</v>
      </c>
    </row>
    <row r="229" spans="1:12" x14ac:dyDescent="0.25">
      <c r="A229" s="45"/>
      <c r="B229" s="25"/>
      <c r="C229" s="44">
        <v>0</v>
      </c>
      <c r="D229" s="43">
        <v>0</v>
      </c>
      <c r="E229" s="24">
        <v>0</v>
      </c>
      <c r="F229" s="24">
        <v>0</v>
      </c>
      <c r="G229" s="24">
        <v>0</v>
      </c>
      <c r="H229" s="43">
        <v>0</v>
      </c>
      <c r="I229" s="24">
        <v>0</v>
      </c>
      <c r="J229" s="24">
        <v>0</v>
      </c>
      <c r="K229" s="24">
        <v>0</v>
      </c>
      <c r="L229" s="66" t="str">
        <f t="shared" si="3"/>
        <v>()-()</v>
      </c>
    </row>
    <row r="230" spans="1:12" x14ac:dyDescent="0.25">
      <c r="A230" s="45"/>
      <c r="B230" s="25"/>
      <c r="C230" s="44">
        <v>0</v>
      </c>
      <c r="D230" s="43">
        <v>0</v>
      </c>
      <c r="E230" s="24">
        <v>0</v>
      </c>
      <c r="F230" s="24">
        <v>0</v>
      </c>
      <c r="G230" s="24">
        <v>0</v>
      </c>
      <c r="H230" s="43">
        <v>0</v>
      </c>
      <c r="I230" s="24">
        <v>0</v>
      </c>
      <c r="J230" s="24">
        <v>0</v>
      </c>
      <c r="K230" s="24">
        <v>0</v>
      </c>
      <c r="L230" s="66" t="str">
        <f t="shared" si="3"/>
        <v>()-()</v>
      </c>
    </row>
    <row r="231" spans="1:12" x14ac:dyDescent="0.25">
      <c r="A231" s="45"/>
      <c r="B231" s="25"/>
      <c r="C231" s="44">
        <v>0</v>
      </c>
      <c r="D231" s="43">
        <v>0</v>
      </c>
      <c r="E231" s="24">
        <v>0</v>
      </c>
      <c r="F231" s="24">
        <v>0</v>
      </c>
      <c r="G231" s="24">
        <v>0</v>
      </c>
      <c r="H231" s="43">
        <v>0</v>
      </c>
      <c r="I231" s="24">
        <v>0</v>
      </c>
      <c r="J231" s="24">
        <v>0</v>
      </c>
      <c r="K231" s="24">
        <v>0</v>
      </c>
      <c r="L231" s="66" t="str">
        <f t="shared" si="3"/>
        <v>()-()</v>
      </c>
    </row>
    <row r="232" spans="1:12" x14ac:dyDescent="0.25">
      <c r="A232" s="45"/>
      <c r="B232" s="25"/>
      <c r="C232" s="44">
        <v>0</v>
      </c>
      <c r="D232" s="43">
        <v>0</v>
      </c>
      <c r="E232" s="24">
        <v>0</v>
      </c>
      <c r="F232" s="24">
        <v>0</v>
      </c>
      <c r="G232" s="24">
        <v>0</v>
      </c>
      <c r="H232" s="43">
        <v>0</v>
      </c>
      <c r="I232" s="24">
        <v>0</v>
      </c>
      <c r="J232" s="24">
        <v>0</v>
      </c>
      <c r="K232" s="24">
        <v>0</v>
      </c>
      <c r="L232" s="66" t="str">
        <f t="shared" si="3"/>
        <v>()-()</v>
      </c>
    </row>
    <row r="233" spans="1:12" x14ac:dyDescent="0.25">
      <c r="A233" s="45"/>
      <c r="B233" s="25"/>
      <c r="C233" s="44">
        <v>0</v>
      </c>
      <c r="D233" s="43">
        <v>0</v>
      </c>
      <c r="E233" s="24">
        <v>0</v>
      </c>
      <c r="F233" s="24">
        <v>0</v>
      </c>
      <c r="G233" s="24">
        <v>0</v>
      </c>
      <c r="H233" s="43">
        <v>0</v>
      </c>
      <c r="I233" s="24">
        <v>0</v>
      </c>
      <c r="J233" s="24">
        <v>0</v>
      </c>
      <c r="K233" s="24">
        <v>0</v>
      </c>
      <c r="L233" s="66" t="str">
        <f t="shared" si="3"/>
        <v>()-()</v>
      </c>
    </row>
    <row r="234" spans="1:12" x14ac:dyDescent="0.25">
      <c r="A234" s="45"/>
      <c r="B234" s="25"/>
      <c r="C234" s="44">
        <v>0</v>
      </c>
      <c r="D234" s="43">
        <v>0</v>
      </c>
      <c r="E234" s="24">
        <v>0</v>
      </c>
      <c r="F234" s="24">
        <v>0</v>
      </c>
      <c r="G234" s="24">
        <v>0</v>
      </c>
      <c r="H234" s="43">
        <v>0</v>
      </c>
      <c r="I234" s="24">
        <v>0</v>
      </c>
      <c r="J234" s="24">
        <v>0</v>
      </c>
      <c r="K234" s="24">
        <v>0</v>
      </c>
      <c r="L234" s="66" t="str">
        <f t="shared" si="3"/>
        <v>()-()</v>
      </c>
    </row>
    <row r="235" spans="1:12" x14ac:dyDescent="0.25">
      <c r="A235" s="45"/>
      <c r="B235" s="25"/>
      <c r="C235" s="44">
        <v>0</v>
      </c>
      <c r="D235" s="43">
        <v>0</v>
      </c>
      <c r="E235" s="24">
        <v>0</v>
      </c>
      <c r="F235" s="24">
        <v>0</v>
      </c>
      <c r="G235" s="24">
        <v>0</v>
      </c>
      <c r="H235" s="43">
        <v>0</v>
      </c>
      <c r="I235" s="24">
        <v>0</v>
      </c>
      <c r="J235" s="24">
        <v>0</v>
      </c>
      <c r="K235" s="24">
        <v>0</v>
      </c>
      <c r="L235" s="66" t="str">
        <f t="shared" si="3"/>
        <v>()-()</v>
      </c>
    </row>
    <row r="236" spans="1:12" x14ac:dyDescent="0.25">
      <c r="A236" s="45"/>
      <c r="B236" s="25"/>
      <c r="C236" s="44">
        <v>0</v>
      </c>
      <c r="D236" s="43">
        <v>0</v>
      </c>
      <c r="E236" s="24">
        <v>0</v>
      </c>
      <c r="F236" s="24">
        <v>0</v>
      </c>
      <c r="G236" s="24">
        <v>0</v>
      </c>
      <c r="H236" s="43">
        <v>0</v>
      </c>
      <c r="I236" s="24">
        <v>0</v>
      </c>
      <c r="J236" s="24">
        <v>0</v>
      </c>
      <c r="K236" s="24">
        <v>0</v>
      </c>
      <c r="L236" s="66" t="str">
        <f t="shared" si="3"/>
        <v>()-()</v>
      </c>
    </row>
    <row r="237" spans="1:12" x14ac:dyDescent="0.25">
      <c r="A237" s="45"/>
      <c r="B237" s="25"/>
      <c r="C237" s="44">
        <v>0</v>
      </c>
      <c r="D237" s="43">
        <v>0</v>
      </c>
      <c r="E237" s="24">
        <v>0</v>
      </c>
      <c r="F237" s="24">
        <v>0</v>
      </c>
      <c r="G237" s="24">
        <v>0</v>
      </c>
      <c r="H237" s="43">
        <v>0</v>
      </c>
      <c r="I237" s="24">
        <v>0</v>
      </c>
      <c r="J237" s="24">
        <v>0</v>
      </c>
      <c r="K237" s="24">
        <v>0</v>
      </c>
      <c r="L237" s="66" t="str">
        <f t="shared" si="3"/>
        <v>()-()</v>
      </c>
    </row>
    <row r="238" spans="1:12" x14ac:dyDescent="0.25">
      <c r="A238" s="45"/>
      <c r="B238" s="25"/>
      <c r="C238" s="44">
        <v>0</v>
      </c>
      <c r="D238" s="43">
        <v>0</v>
      </c>
      <c r="E238" s="24">
        <v>0</v>
      </c>
      <c r="F238" s="24">
        <v>0</v>
      </c>
      <c r="G238" s="24">
        <v>0</v>
      </c>
      <c r="H238" s="43">
        <v>0</v>
      </c>
      <c r="I238" s="24">
        <v>0</v>
      </c>
      <c r="J238" s="24">
        <v>0</v>
      </c>
      <c r="K238" s="24">
        <v>0</v>
      </c>
      <c r="L238" s="66" t="str">
        <f t="shared" si="3"/>
        <v>()-()</v>
      </c>
    </row>
    <row r="239" spans="1:12" x14ac:dyDescent="0.25">
      <c r="A239" s="45"/>
      <c r="B239" s="25"/>
      <c r="C239" s="44">
        <v>0</v>
      </c>
      <c r="D239" s="43">
        <v>0</v>
      </c>
      <c r="E239" s="24">
        <v>0</v>
      </c>
      <c r="F239" s="24">
        <v>0</v>
      </c>
      <c r="G239" s="24">
        <v>0</v>
      </c>
      <c r="H239" s="43">
        <v>0</v>
      </c>
      <c r="I239" s="24">
        <v>0</v>
      </c>
      <c r="J239" s="24">
        <v>0</v>
      </c>
      <c r="K239" s="24">
        <v>0</v>
      </c>
      <c r="L239" s="66" t="str">
        <f t="shared" si="3"/>
        <v>()-()</v>
      </c>
    </row>
    <row r="240" spans="1:12" x14ac:dyDescent="0.25">
      <c r="A240" s="45"/>
      <c r="B240" s="25"/>
      <c r="C240" s="44">
        <v>0</v>
      </c>
      <c r="D240" s="43">
        <v>0</v>
      </c>
      <c r="E240" s="24">
        <v>0</v>
      </c>
      <c r="F240" s="24">
        <v>0</v>
      </c>
      <c r="G240" s="24">
        <v>0</v>
      </c>
      <c r="H240" s="43">
        <v>0</v>
      </c>
      <c r="I240" s="24">
        <v>0</v>
      </c>
      <c r="J240" s="24">
        <v>0</v>
      </c>
      <c r="K240" s="24">
        <v>0</v>
      </c>
      <c r="L240" s="66" t="str">
        <f t="shared" si="3"/>
        <v>()-()</v>
      </c>
    </row>
    <row r="241" spans="1:12" x14ac:dyDescent="0.25">
      <c r="A241" s="45"/>
      <c r="B241" s="25"/>
      <c r="C241" s="44">
        <v>0</v>
      </c>
      <c r="D241" s="43">
        <v>0</v>
      </c>
      <c r="E241" s="24">
        <v>0</v>
      </c>
      <c r="F241" s="24">
        <v>0</v>
      </c>
      <c r="G241" s="24">
        <v>0</v>
      </c>
      <c r="H241" s="43">
        <v>0</v>
      </c>
      <c r="I241" s="24">
        <v>0</v>
      </c>
      <c r="J241" s="24">
        <v>0</v>
      </c>
      <c r="K241" s="24">
        <v>0</v>
      </c>
      <c r="L241" s="66" t="str">
        <f t="shared" si="3"/>
        <v>()-()</v>
      </c>
    </row>
    <row r="242" spans="1:12" x14ac:dyDescent="0.25">
      <c r="A242" s="45"/>
      <c r="B242" s="25"/>
      <c r="C242" s="44">
        <v>0</v>
      </c>
      <c r="D242" s="43">
        <v>0</v>
      </c>
      <c r="E242" s="24">
        <v>0</v>
      </c>
      <c r="F242" s="24">
        <v>0</v>
      </c>
      <c r="G242" s="24">
        <v>0</v>
      </c>
      <c r="H242" s="43">
        <v>0</v>
      </c>
      <c r="I242" s="24">
        <v>0</v>
      </c>
      <c r="J242" s="24">
        <v>0</v>
      </c>
      <c r="K242" s="24">
        <v>0</v>
      </c>
      <c r="L242" s="66" t="str">
        <f t="shared" si="3"/>
        <v>()-()</v>
      </c>
    </row>
    <row r="243" spans="1:12" x14ac:dyDescent="0.25">
      <c r="A243" s="45"/>
      <c r="B243" s="25"/>
      <c r="C243" s="44">
        <v>0</v>
      </c>
      <c r="D243" s="43">
        <v>0</v>
      </c>
      <c r="E243" s="24">
        <v>0</v>
      </c>
      <c r="F243" s="24">
        <v>0</v>
      </c>
      <c r="G243" s="24">
        <v>0</v>
      </c>
      <c r="H243" s="43">
        <v>0</v>
      </c>
      <c r="I243" s="24">
        <v>0</v>
      </c>
      <c r="J243" s="24">
        <v>0</v>
      </c>
      <c r="K243" s="24">
        <v>0</v>
      </c>
      <c r="L243" s="66" t="str">
        <f t="shared" si="3"/>
        <v>()-()</v>
      </c>
    </row>
    <row r="244" spans="1:12" x14ac:dyDescent="0.25">
      <c r="A244" s="45"/>
      <c r="B244" s="25"/>
      <c r="C244" s="44">
        <v>0</v>
      </c>
      <c r="D244" s="43">
        <v>0</v>
      </c>
      <c r="E244" s="24">
        <v>0</v>
      </c>
      <c r="F244" s="24">
        <v>0</v>
      </c>
      <c r="G244" s="24">
        <v>0</v>
      </c>
      <c r="H244" s="43">
        <v>0</v>
      </c>
      <c r="I244" s="24">
        <v>0</v>
      </c>
      <c r="J244" s="24">
        <v>0</v>
      </c>
      <c r="K244" s="24">
        <v>0</v>
      </c>
      <c r="L244" s="66" t="str">
        <f t="shared" si="3"/>
        <v>()-()</v>
      </c>
    </row>
    <row r="245" spans="1:12" x14ac:dyDescent="0.25">
      <c r="A245" s="45"/>
      <c r="B245" s="25"/>
      <c r="C245" s="44">
        <v>0</v>
      </c>
      <c r="D245" s="43">
        <v>0</v>
      </c>
      <c r="E245" s="24">
        <v>0</v>
      </c>
      <c r="F245" s="24">
        <v>0</v>
      </c>
      <c r="G245" s="24">
        <v>0</v>
      </c>
      <c r="H245" s="43">
        <v>0</v>
      </c>
      <c r="I245" s="24">
        <v>0</v>
      </c>
      <c r="J245" s="24">
        <v>0</v>
      </c>
      <c r="K245" s="24">
        <v>0</v>
      </c>
      <c r="L245" s="66" t="str">
        <f t="shared" si="3"/>
        <v>()-()</v>
      </c>
    </row>
    <row r="246" spans="1:12" x14ac:dyDescent="0.25">
      <c r="A246" s="45"/>
      <c r="B246" s="25"/>
      <c r="C246" s="44">
        <v>0</v>
      </c>
      <c r="D246" s="43">
        <v>0</v>
      </c>
      <c r="E246" s="24">
        <v>0</v>
      </c>
      <c r="F246" s="24">
        <v>0</v>
      </c>
      <c r="G246" s="24">
        <v>0</v>
      </c>
      <c r="H246" s="43">
        <v>0</v>
      </c>
      <c r="I246" s="24">
        <v>0</v>
      </c>
      <c r="J246" s="24">
        <v>0</v>
      </c>
      <c r="K246" s="24">
        <v>0</v>
      </c>
      <c r="L246" s="66" t="str">
        <f t="shared" si="3"/>
        <v>()-()</v>
      </c>
    </row>
    <row r="247" spans="1:12" x14ac:dyDescent="0.25">
      <c r="A247" s="45"/>
      <c r="B247" s="25"/>
      <c r="C247" s="44">
        <v>0</v>
      </c>
      <c r="D247" s="43">
        <v>0</v>
      </c>
      <c r="E247" s="24">
        <v>0</v>
      </c>
      <c r="F247" s="24">
        <v>0</v>
      </c>
      <c r="G247" s="24">
        <v>0</v>
      </c>
      <c r="H247" s="43">
        <v>0</v>
      </c>
      <c r="I247" s="24">
        <v>0</v>
      </c>
      <c r="J247" s="24">
        <v>0</v>
      </c>
      <c r="K247" s="24">
        <v>0</v>
      </c>
      <c r="L247" s="66" t="str">
        <f t="shared" si="3"/>
        <v>()-()</v>
      </c>
    </row>
    <row r="248" spans="1:12" x14ac:dyDescent="0.25">
      <c r="A248" s="45"/>
      <c r="B248" s="25"/>
      <c r="C248" s="44">
        <v>0</v>
      </c>
      <c r="D248" s="43">
        <v>0</v>
      </c>
      <c r="E248" s="24">
        <v>0</v>
      </c>
      <c r="F248" s="24">
        <v>0</v>
      </c>
      <c r="G248" s="24">
        <v>0</v>
      </c>
      <c r="H248" s="43">
        <v>0</v>
      </c>
      <c r="I248" s="24">
        <v>0</v>
      </c>
      <c r="J248" s="24">
        <v>0</v>
      </c>
      <c r="K248" s="24">
        <v>0</v>
      </c>
      <c r="L248" s="66" t="str">
        <f t="shared" si="3"/>
        <v>()-()</v>
      </c>
    </row>
    <row r="249" spans="1:12" x14ac:dyDescent="0.25">
      <c r="A249" s="45"/>
      <c r="B249" s="25"/>
      <c r="C249" s="44">
        <v>0</v>
      </c>
      <c r="D249" s="43">
        <v>0</v>
      </c>
      <c r="E249" s="24">
        <v>0</v>
      </c>
      <c r="F249" s="24">
        <v>0</v>
      </c>
      <c r="G249" s="24">
        <v>0</v>
      </c>
      <c r="H249" s="43">
        <v>0</v>
      </c>
      <c r="I249" s="24">
        <v>0</v>
      </c>
      <c r="J249" s="24">
        <v>0</v>
      </c>
      <c r="K249" s="24">
        <v>0</v>
      </c>
      <c r="L249" s="66" t="str">
        <f t="shared" si="3"/>
        <v>()-()</v>
      </c>
    </row>
    <row r="250" spans="1:12" x14ac:dyDescent="0.25">
      <c r="A250" s="45"/>
      <c r="B250" s="25"/>
      <c r="C250" s="44">
        <v>0</v>
      </c>
      <c r="D250" s="43">
        <v>0</v>
      </c>
      <c r="E250" s="24">
        <v>0</v>
      </c>
      <c r="F250" s="24">
        <v>0</v>
      </c>
      <c r="G250" s="24">
        <v>0</v>
      </c>
      <c r="H250" s="43">
        <v>0</v>
      </c>
      <c r="I250" s="24">
        <v>0</v>
      </c>
      <c r="J250" s="24">
        <v>0</v>
      </c>
      <c r="K250" s="24">
        <v>0</v>
      </c>
      <c r="L250" s="66" t="str">
        <f t="shared" si="3"/>
        <v>()-()</v>
      </c>
    </row>
    <row r="251" spans="1:12" x14ac:dyDescent="0.25">
      <c r="A251" s="45"/>
      <c r="B251" s="25"/>
      <c r="C251" s="44">
        <v>0</v>
      </c>
      <c r="D251" s="43">
        <v>0</v>
      </c>
      <c r="E251" s="24">
        <v>0</v>
      </c>
      <c r="F251" s="24">
        <v>0</v>
      </c>
      <c r="G251" s="24">
        <v>0</v>
      </c>
      <c r="H251" s="43">
        <v>0</v>
      </c>
      <c r="I251" s="24">
        <v>0</v>
      </c>
      <c r="J251" s="24">
        <v>0</v>
      </c>
      <c r="K251" s="24">
        <v>0</v>
      </c>
      <c r="L251" s="66" t="str">
        <f t="shared" si="3"/>
        <v>()-()</v>
      </c>
    </row>
    <row r="252" spans="1:12" x14ac:dyDescent="0.25">
      <c r="A252" s="45"/>
      <c r="B252" s="25"/>
      <c r="C252" s="44">
        <v>0</v>
      </c>
      <c r="D252" s="43">
        <v>0</v>
      </c>
      <c r="E252" s="24">
        <v>0</v>
      </c>
      <c r="F252" s="24">
        <v>0</v>
      </c>
      <c r="G252" s="24">
        <v>0</v>
      </c>
      <c r="H252" s="43">
        <v>0</v>
      </c>
      <c r="I252" s="24">
        <v>0</v>
      </c>
      <c r="J252" s="24">
        <v>0</v>
      </c>
      <c r="K252" s="24">
        <v>0</v>
      </c>
      <c r="L252" s="66" t="str">
        <f t="shared" si="3"/>
        <v>()-()</v>
      </c>
    </row>
    <row r="253" spans="1:12" x14ac:dyDescent="0.25">
      <c r="A253" s="45"/>
      <c r="B253" s="25"/>
      <c r="C253" s="44">
        <v>0</v>
      </c>
      <c r="D253" s="43">
        <v>0</v>
      </c>
      <c r="E253" s="24">
        <v>0</v>
      </c>
      <c r="F253" s="24">
        <v>0</v>
      </c>
      <c r="G253" s="24">
        <v>0</v>
      </c>
      <c r="H253" s="43">
        <v>0</v>
      </c>
      <c r="I253" s="24">
        <v>0</v>
      </c>
      <c r="J253" s="24">
        <v>0</v>
      </c>
      <c r="K253" s="24">
        <v>0</v>
      </c>
      <c r="L253" s="66" t="str">
        <f t="shared" si="3"/>
        <v>()-()</v>
      </c>
    </row>
    <row r="254" spans="1:12" x14ac:dyDescent="0.25">
      <c r="A254" s="45"/>
      <c r="B254" s="25"/>
      <c r="C254" s="44">
        <v>0</v>
      </c>
      <c r="D254" s="43">
        <v>0</v>
      </c>
      <c r="E254" s="24">
        <v>0</v>
      </c>
      <c r="F254" s="24">
        <v>0</v>
      </c>
      <c r="G254" s="24">
        <v>0</v>
      </c>
      <c r="H254" s="43">
        <v>0</v>
      </c>
      <c r="I254" s="24">
        <v>0</v>
      </c>
      <c r="J254" s="24">
        <v>0</v>
      </c>
      <c r="K254" s="24">
        <v>0</v>
      </c>
      <c r="L254" s="66" t="str">
        <f t="shared" si="3"/>
        <v>()-()</v>
      </c>
    </row>
    <row r="255" spans="1:12" x14ac:dyDescent="0.25">
      <c r="A255" s="45"/>
      <c r="B255" s="25"/>
      <c r="C255" s="44">
        <v>0</v>
      </c>
      <c r="D255" s="43">
        <v>0</v>
      </c>
      <c r="E255" s="24">
        <v>0</v>
      </c>
      <c r="F255" s="24">
        <v>0</v>
      </c>
      <c r="G255" s="24">
        <v>0</v>
      </c>
      <c r="H255" s="43">
        <v>0</v>
      </c>
      <c r="I255" s="24">
        <v>0</v>
      </c>
      <c r="J255" s="24">
        <v>0</v>
      </c>
      <c r="K255" s="24">
        <v>0</v>
      </c>
      <c r="L255" s="66" t="str">
        <f t="shared" si="3"/>
        <v>()-()</v>
      </c>
    </row>
    <row r="256" spans="1:12" x14ac:dyDescent="0.25">
      <c r="A256" s="45"/>
      <c r="B256" s="25"/>
      <c r="C256" s="44">
        <v>0</v>
      </c>
      <c r="D256" s="43">
        <v>0</v>
      </c>
      <c r="E256" s="24">
        <v>0</v>
      </c>
      <c r="F256" s="24">
        <v>0</v>
      </c>
      <c r="G256" s="24">
        <v>0</v>
      </c>
      <c r="H256" s="43">
        <v>0</v>
      </c>
      <c r="I256" s="24">
        <v>0</v>
      </c>
      <c r="J256" s="24">
        <v>0</v>
      </c>
      <c r="K256" s="24">
        <v>0</v>
      </c>
      <c r="L256" s="66" t="str">
        <f t="shared" si="3"/>
        <v>()-()</v>
      </c>
    </row>
    <row r="257" spans="1:12" x14ac:dyDescent="0.25">
      <c r="A257" s="45"/>
      <c r="B257" s="25"/>
      <c r="C257" s="44">
        <v>0</v>
      </c>
      <c r="D257" s="43">
        <v>0</v>
      </c>
      <c r="E257" s="24">
        <v>0</v>
      </c>
      <c r="F257" s="24">
        <v>0</v>
      </c>
      <c r="G257" s="24">
        <v>0</v>
      </c>
      <c r="H257" s="43">
        <v>0</v>
      </c>
      <c r="I257" s="24">
        <v>0</v>
      </c>
      <c r="J257" s="24">
        <v>0</v>
      </c>
      <c r="K257" s="24">
        <v>0</v>
      </c>
      <c r="L257" s="66" t="str">
        <f t="shared" si="3"/>
        <v>()-()</v>
      </c>
    </row>
    <row r="258" spans="1:12" x14ac:dyDescent="0.25">
      <c r="A258" s="45"/>
      <c r="B258" s="25"/>
      <c r="C258" s="44">
        <v>0</v>
      </c>
      <c r="D258" s="43">
        <v>0</v>
      </c>
      <c r="E258" s="24">
        <v>0</v>
      </c>
      <c r="F258" s="24">
        <v>0</v>
      </c>
      <c r="G258" s="24">
        <v>0</v>
      </c>
      <c r="H258" s="43">
        <v>0</v>
      </c>
      <c r="I258" s="24">
        <v>0</v>
      </c>
      <c r="J258" s="24">
        <v>0</v>
      </c>
      <c r="K258" s="24">
        <v>0</v>
      </c>
      <c r="L258" s="66" t="str">
        <f t="shared" si="3"/>
        <v>()-()</v>
      </c>
    </row>
    <row r="259" spans="1:12" x14ac:dyDescent="0.25">
      <c r="A259" s="45"/>
      <c r="B259" s="25"/>
      <c r="C259" s="44">
        <v>0</v>
      </c>
      <c r="D259" s="43">
        <v>0</v>
      </c>
      <c r="E259" s="24">
        <v>0</v>
      </c>
      <c r="F259" s="24">
        <v>0</v>
      </c>
      <c r="G259" s="24">
        <v>0</v>
      </c>
      <c r="H259" s="43">
        <v>0</v>
      </c>
      <c r="I259" s="24">
        <v>0</v>
      </c>
      <c r="J259" s="24">
        <v>0</v>
      </c>
      <c r="K259" s="24">
        <v>0</v>
      </c>
      <c r="L259" s="66" t="str">
        <f t="shared" si="3"/>
        <v>()-()</v>
      </c>
    </row>
    <row r="260" spans="1:12" x14ac:dyDescent="0.25">
      <c r="A260" s="45"/>
      <c r="B260" s="25"/>
      <c r="C260" s="44">
        <v>0</v>
      </c>
      <c r="D260" s="43">
        <v>0</v>
      </c>
      <c r="E260" s="24">
        <v>0</v>
      </c>
      <c r="F260" s="24">
        <v>0</v>
      </c>
      <c r="G260" s="24">
        <v>0</v>
      </c>
      <c r="H260" s="43">
        <v>0</v>
      </c>
      <c r="I260" s="24">
        <v>0</v>
      </c>
      <c r="J260" s="24">
        <v>0</v>
      </c>
      <c r="K260" s="24">
        <v>0</v>
      </c>
      <c r="L260" s="66" t="str">
        <f t="shared" ref="L260:L304" si="4">CONCATENATE(IF(C260=0,"",CONCATENATE(C260,"+")),"(",IF(D260=0,"",CONCATENATE("+(a.att*",D260,")")),IF(E260=0,"",CONCATENATE("+(a.mat*",E260,")")),IF(F260=0,"",CONCATENATE("+(a.agi*",F260,")")),IF(G260=0,"",CONCATENATE("+(a.luk*",G260,")")),")-(",IF(H260=0,"",CONCATENATE("+(b.def*",H260,")")),IF(I260=0,"",CONCATENATE("+(b.mdf*",I260,")")),IF(J260=0,"",CONCATENATE("+(b.agi*",J260,")")),IF(K260=0,"",CONCATENATE("+(b.luk*",K260,")")),")")</f>
        <v>()-()</v>
      </c>
    </row>
    <row r="261" spans="1:12" x14ac:dyDescent="0.25">
      <c r="A261" s="45"/>
      <c r="B261" s="25"/>
      <c r="C261" s="44">
        <v>0</v>
      </c>
      <c r="D261" s="43">
        <v>0</v>
      </c>
      <c r="E261" s="24">
        <v>0</v>
      </c>
      <c r="F261" s="24">
        <v>0</v>
      </c>
      <c r="G261" s="24">
        <v>0</v>
      </c>
      <c r="H261" s="43">
        <v>0</v>
      </c>
      <c r="I261" s="24">
        <v>0</v>
      </c>
      <c r="J261" s="24">
        <v>0</v>
      </c>
      <c r="K261" s="24">
        <v>0</v>
      </c>
      <c r="L261" s="66" t="str">
        <f t="shared" si="4"/>
        <v>()-()</v>
      </c>
    </row>
    <row r="262" spans="1:12" x14ac:dyDescent="0.25">
      <c r="A262" s="45"/>
      <c r="B262" s="25"/>
      <c r="C262" s="44">
        <v>0</v>
      </c>
      <c r="D262" s="43">
        <v>0</v>
      </c>
      <c r="E262" s="24">
        <v>0</v>
      </c>
      <c r="F262" s="24">
        <v>0</v>
      </c>
      <c r="G262" s="24">
        <v>0</v>
      </c>
      <c r="H262" s="43">
        <v>0</v>
      </c>
      <c r="I262" s="24">
        <v>0</v>
      </c>
      <c r="J262" s="24">
        <v>0</v>
      </c>
      <c r="K262" s="24">
        <v>0</v>
      </c>
      <c r="L262" s="66" t="str">
        <f t="shared" si="4"/>
        <v>()-()</v>
      </c>
    </row>
    <row r="263" spans="1:12" x14ac:dyDescent="0.25">
      <c r="A263" s="45"/>
      <c r="B263" s="25"/>
      <c r="C263" s="44">
        <v>0</v>
      </c>
      <c r="D263" s="43">
        <v>0</v>
      </c>
      <c r="E263" s="24">
        <v>0</v>
      </c>
      <c r="F263" s="24">
        <v>0</v>
      </c>
      <c r="G263" s="24">
        <v>0</v>
      </c>
      <c r="H263" s="43">
        <v>0</v>
      </c>
      <c r="I263" s="24">
        <v>0</v>
      </c>
      <c r="J263" s="24">
        <v>0</v>
      </c>
      <c r="K263" s="24">
        <v>0</v>
      </c>
      <c r="L263" s="66" t="str">
        <f t="shared" si="4"/>
        <v>()-()</v>
      </c>
    </row>
    <row r="264" spans="1:12" x14ac:dyDescent="0.25">
      <c r="A264" s="45"/>
      <c r="B264" s="25"/>
      <c r="C264" s="44">
        <v>0</v>
      </c>
      <c r="D264" s="43">
        <v>0</v>
      </c>
      <c r="E264" s="24">
        <v>0</v>
      </c>
      <c r="F264" s="24">
        <v>0</v>
      </c>
      <c r="G264" s="24">
        <v>0</v>
      </c>
      <c r="H264" s="43">
        <v>0</v>
      </c>
      <c r="I264" s="24">
        <v>0</v>
      </c>
      <c r="J264" s="24">
        <v>0</v>
      </c>
      <c r="K264" s="24">
        <v>0</v>
      </c>
      <c r="L264" s="66" t="str">
        <f t="shared" si="4"/>
        <v>()-()</v>
      </c>
    </row>
    <row r="265" spans="1:12" x14ac:dyDescent="0.25">
      <c r="A265" s="45"/>
      <c r="B265" s="25"/>
      <c r="C265" s="44">
        <v>0</v>
      </c>
      <c r="D265" s="43">
        <v>0</v>
      </c>
      <c r="E265" s="24">
        <v>0</v>
      </c>
      <c r="F265" s="24">
        <v>0</v>
      </c>
      <c r="G265" s="24">
        <v>0</v>
      </c>
      <c r="H265" s="43">
        <v>0</v>
      </c>
      <c r="I265" s="24">
        <v>0</v>
      </c>
      <c r="J265" s="24">
        <v>0</v>
      </c>
      <c r="K265" s="24">
        <v>0</v>
      </c>
      <c r="L265" s="66" t="str">
        <f t="shared" si="4"/>
        <v>()-()</v>
      </c>
    </row>
    <row r="266" spans="1:12" x14ac:dyDescent="0.25">
      <c r="A266" s="45"/>
      <c r="B266" s="25"/>
      <c r="C266" s="44">
        <v>0</v>
      </c>
      <c r="D266" s="43">
        <v>0</v>
      </c>
      <c r="E266" s="24">
        <v>0</v>
      </c>
      <c r="F266" s="24">
        <v>0</v>
      </c>
      <c r="G266" s="24">
        <v>0</v>
      </c>
      <c r="H266" s="43">
        <v>0</v>
      </c>
      <c r="I266" s="24">
        <v>0</v>
      </c>
      <c r="J266" s="24">
        <v>0</v>
      </c>
      <c r="K266" s="24">
        <v>0</v>
      </c>
      <c r="L266" s="66" t="str">
        <f t="shared" si="4"/>
        <v>()-()</v>
      </c>
    </row>
    <row r="267" spans="1:12" x14ac:dyDescent="0.25">
      <c r="A267" s="45"/>
      <c r="B267" s="25"/>
      <c r="C267" s="44">
        <v>0</v>
      </c>
      <c r="D267" s="43">
        <v>0</v>
      </c>
      <c r="E267" s="24">
        <v>0</v>
      </c>
      <c r="F267" s="24">
        <v>0</v>
      </c>
      <c r="G267" s="24">
        <v>0</v>
      </c>
      <c r="H267" s="43">
        <v>0</v>
      </c>
      <c r="I267" s="24">
        <v>0</v>
      </c>
      <c r="J267" s="24">
        <v>0</v>
      </c>
      <c r="K267" s="24">
        <v>0</v>
      </c>
      <c r="L267" s="66" t="str">
        <f t="shared" si="4"/>
        <v>()-()</v>
      </c>
    </row>
    <row r="268" spans="1:12" x14ac:dyDescent="0.25">
      <c r="A268" s="45"/>
      <c r="B268" s="25"/>
      <c r="C268" s="44">
        <v>0</v>
      </c>
      <c r="D268" s="43">
        <v>0</v>
      </c>
      <c r="E268" s="24">
        <v>0</v>
      </c>
      <c r="F268" s="24">
        <v>0</v>
      </c>
      <c r="G268" s="24">
        <v>0</v>
      </c>
      <c r="H268" s="43">
        <v>0</v>
      </c>
      <c r="I268" s="24">
        <v>0</v>
      </c>
      <c r="J268" s="24">
        <v>0</v>
      </c>
      <c r="K268" s="24">
        <v>0</v>
      </c>
      <c r="L268" s="66" t="str">
        <f t="shared" si="4"/>
        <v>()-()</v>
      </c>
    </row>
    <row r="269" spans="1:12" x14ac:dyDescent="0.25">
      <c r="A269" s="45"/>
      <c r="B269" s="25"/>
      <c r="C269" s="44">
        <v>0</v>
      </c>
      <c r="D269" s="43">
        <v>0</v>
      </c>
      <c r="E269" s="24">
        <v>0</v>
      </c>
      <c r="F269" s="24">
        <v>0</v>
      </c>
      <c r="G269" s="24">
        <v>0</v>
      </c>
      <c r="H269" s="43">
        <v>0</v>
      </c>
      <c r="I269" s="24">
        <v>0</v>
      </c>
      <c r="J269" s="24">
        <v>0</v>
      </c>
      <c r="K269" s="24">
        <v>0</v>
      </c>
      <c r="L269" s="66" t="str">
        <f t="shared" si="4"/>
        <v>()-()</v>
      </c>
    </row>
    <row r="270" spans="1:12" x14ac:dyDescent="0.25">
      <c r="A270" s="45"/>
      <c r="B270" s="25"/>
      <c r="C270" s="44">
        <v>0</v>
      </c>
      <c r="D270" s="43">
        <v>0</v>
      </c>
      <c r="E270" s="24">
        <v>0</v>
      </c>
      <c r="F270" s="24">
        <v>0</v>
      </c>
      <c r="G270" s="24">
        <v>0</v>
      </c>
      <c r="H270" s="43">
        <v>0</v>
      </c>
      <c r="I270" s="24">
        <v>0</v>
      </c>
      <c r="J270" s="24">
        <v>0</v>
      </c>
      <c r="K270" s="24">
        <v>0</v>
      </c>
      <c r="L270" s="66" t="str">
        <f t="shared" si="4"/>
        <v>()-()</v>
      </c>
    </row>
    <row r="271" spans="1:12" x14ac:dyDescent="0.25">
      <c r="A271" s="45"/>
      <c r="B271" s="25"/>
      <c r="C271" s="44">
        <v>0</v>
      </c>
      <c r="D271" s="43">
        <v>0</v>
      </c>
      <c r="E271" s="24">
        <v>0</v>
      </c>
      <c r="F271" s="24">
        <v>0</v>
      </c>
      <c r="G271" s="24">
        <v>0</v>
      </c>
      <c r="H271" s="43">
        <v>0</v>
      </c>
      <c r="I271" s="24">
        <v>0</v>
      </c>
      <c r="J271" s="24">
        <v>0</v>
      </c>
      <c r="K271" s="24">
        <v>0</v>
      </c>
      <c r="L271" s="66" t="str">
        <f t="shared" si="4"/>
        <v>()-()</v>
      </c>
    </row>
    <row r="272" spans="1:12" x14ac:dyDescent="0.25">
      <c r="A272" s="45"/>
      <c r="B272" s="25"/>
      <c r="C272" s="44">
        <v>0</v>
      </c>
      <c r="D272" s="43">
        <v>0</v>
      </c>
      <c r="E272" s="24">
        <v>0</v>
      </c>
      <c r="F272" s="24">
        <v>0</v>
      </c>
      <c r="G272" s="24">
        <v>0</v>
      </c>
      <c r="H272" s="43">
        <v>0</v>
      </c>
      <c r="I272" s="24">
        <v>0</v>
      </c>
      <c r="J272" s="24">
        <v>0</v>
      </c>
      <c r="K272" s="24">
        <v>0</v>
      </c>
      <c r="L272" s="66" t="str">
        <f t="shared" si="4"/>
        <v>()-()</v>
      </c>
    </row>
    <row r="273" spans="1:12" x14ac:dyDescent="0.25">
      <c r="A273" s="45"/>
      <c r="B273" s="25"/>
      <c r="C273" s="44">
        <v>0</v>
      </c>
      <c r="D273" s="43">
        <v>0</v>
      </c>
      <c r="E273" s="24">
        <v>0</v>
      </c>
      <c r="F273" s="24">
        <v>0</v>
      </c>
      <c r="G273" s="24">
        <v>0</v>
      </c>
      <c r="H273" s="43">
        <v>0</v>
      </c>
      <c r="I273" s="24">
        <v>0</v>
      </c>
      <c r="J273" s="24">
        <v>0</v>
      </c>
      <c r="K273" s="24">
        <v>0</v>
      </c>
      <c r="L273" s="66" t="str">
        <f t="shared" si="4"/>
        <v>()-()</v>
      </c>
    </row>
    <row r="274" spans="1:12" x14ac:dyDescent="0.25">
      <c r="A274" s="45"/>
      <c r="B274" s="25"/>
      <c r="C274" s="44">
        <v>0</v>
      </c>
      <c r="D274" s="43">
        <v>0</v>
      </c>
      <c r="E274" s="24">
        <v>0</v>
      </c>
      <c r="F274" s="24">
        <v>0</v>
      </c>
      <c r="G274" s="24">
        <v>0</v>
      </c>
      <c r="H274" s="43">
        <v>0</v>
      </c>
      <c r="I274" s="24">
        <v>0</v>
      </c>
      <c r="J274" s="24">
        <v>0</v>
      </c>
      <c r="K274" s="24">
        <v>0</v>
      </c>
      <c r="L274" s="66" t="str">
        <f t="shared" si="4"/>
        <v>()-()</v>
      </c>
    </row>
    <row r="275" spans="1:12" x14ac:dyDescent="0.25">
      <c r="A275" s="45"/>
      <c r="B275" s="25"/>
      <c r="C275" s="44">
        <v>0</v>
      </c>
      <c r="D275" s="43">
        <v>0</v>
      </c>
      <c r="E275" s="24">
        <v>0</v>
      </c>
      <c r="F275" s="24">
        <v>0</v>
      </c>
      <c r="G275" s="24">
        <v>0</v>
      </c>
      <c r="H275" s="43">
        <v>0</v>
      </c>
      <c r="I275" s="24">
        <v>0</v>
      </c>
      <c r="J275" s="24">
        <v>0</v>
      </c>
      <c r="K275" s="24">
        <v>0</v>
      </c>
      <c r="L275" s="66" t="str">
        <f t="shared" si="4"/>
        <v>()-()</v>
      </c>
    </row>
    <row r="276" spans="1:12" x14ac:dyDescent="0.25">
      <c r="A276" s="45"/>
      <c r="B276" s="25"/>
      <c r="C276" s="44">
        <v>0</v>
      </c>
      <c r="D276" s="43">
        <v>0</v>
      </c>
      <c r="E276" s="24">
        <v>0</v>
      </c>
      <c r="F276" s="24">
        <v>0</v>
      </c>
      <c r="G276" s="24">
        <v>0</v>
      </c>
      <c r="H276" s="43">
        <v>0</v>
      </c>
      <c r="I276" s="24">
        <v>0</v>
      </c>
      <c r="J276" s="24">
        <v>0</v>
      </c>
      <c r="K276" s="24">
        <v>0</v>
      </c>
      <c r="L276" s="66" t="str">
        <f t="shared" si="4"/>
        <v>()-()</v>
      </c>
    </row>
    <row r="277" spans="1:12" x14ac:dyDescent="0.25">
      <c r="A277" s="45"/>
      <c r="B277" s="25"/>
      <c r="C277" s="44">
        <v>0</v>
      </c>
      <c r="D277" s="43">
        <v>0</v>
      </c>
      <c r="E277" s="24">
        <v>0</v>
      </c>
      <c r="F277" s="24">
        <v>0</v>
      </c>
      <c r="G277" s="24">
        <v>0</v>
      </c>
      <c r="H277" s="43">
        <v>0</v>
      </c>
      <c r="I277" s="24">
        <v>0</v>
      </c>
      <c r="J277" s="24">
        <v>0</v>
      </c>
      <c r="K277" s="24">
        <v>0</v>
      </c>
      <c r="L277" s="66" t="str">
        <f t="shared" si="4"/>
        <v>()-()</v>
      </c>
    </row>
    <row r="278" spans="1:12" x14ac:dyDescent="0.25">
      <c r="A278" s="45"/>
      <c r="B278" s="25"/>
      <c r="C278" s="44">
        <v>0</v>
      </c>
      <c r="D278" s="43">
        <v>0</v>
      </c>
      <c r="E278" s="24">
        <v>0</v>
      </c>
      <c r="F278" s="24">
        <v>0</v>
      </c>
      <c r="G278" s="24">
        <v>0</v>
      </c>
      <c r="H278" s="43">
        <v>0</v>
      </c>
      <c r="I278" s="24">
        <v>0</v>
      </c>
      <c r="J278" s="24">
        <v>0</v>
      </c>
      <c r="K278" s="24">
        <v>0</v>
      </c>
      <c r="L278" s="66" t="str">
        <f t="shared" si="4"/>
        <v>()-()</v>
      </c>
    </row>
    <row r="279" spans="1:12" x14ac:dyDescent="0.25">
      <c r="A279" s="45"/>
      <c r="B279" s="25"/>
      <c r="C279" s="44">
        <v>0</v>
      </c>
      <c r="D279" s="43">
        <v>0</v>
      </c>
      <c r="E279" s="24">
        <v>0</v>
      </c>
      <c r="F279" s="24">
        <v>0</v>
      </c>
      <c r="G279" s="24">
        <v>0</v>
      </c>
      <c r="H279" s="43">
        <v>0</v>
      </c>
      <c r="I279" s="24">
        <v>0</v>
      </c>
      <c r="J279" s="24">
        <v>0</v>
      </c>
      <c r="K279" s="24">
        <v>0</v>
      </c>
      <c r="L279" s="66" t="str">
        <f t="shared" si="4"/>
        <v>()-()</v>
      </c>
    </row>
    <row r="280" spans="1:12" x14ac:dyDescent="0.25">
      <c r="A280" s="45"/>
      <c r="B280" s="25"/>
      <c r="C280" s="44">
        <v>0</v>
      </c>
      <c r="D280" s="43">
        <v>0</v>
      </c>
      <c r="E280" s="24">
        <v>0</v>
      </c>
      <c r="F280" s="24">
        <v>0</v>
      </c>
      <c r="G280" s="24">
        <v>0</v>
      </c>
      <c r="H280" s="43">
        <v>0</v>
      </c>
      <c r="I280" s="24">
        <v>0</v>
      </c>
      <c r="J280" s="24">
        <v>0</v>
      </c>
      <c r="K280" s="24">
        <v>0</v>
      </c>
      <c r="L280" s="66" t="str">
        <f t="shared" si="4"/>
        <v>()-()</v>
      </c>
    </row>
    <row r="281" spans="1:12" x14ac:dyDescent="0.25">
      <c r="A281" s="45"/>
      <c r="B281" s="25"/>
      <c r="C281" s="44">
        <v>0</v>
      </c>
      <c r="D281" s="43">
        <v>0</v>
      </c>
      <c r="E281" s="24">
        <v>0</v>
      </c>
      <c r="F281" s="24">
        <v>0</v>
      </c>
      <c r="G281" s="24">
        <v>0</v>
      </c>
      <c r="H281" s="43">
        <v>0</v>
      </c>
      <c r="I281" s="24">
        <v>0</v>
      </c>
      <c r="J281" s="24">
        <v>0</v>
      </c>
      <c r="K281" s="24">
        <v>0</v>
      </c>
      <c r="L281" s="66" t="str">
        <f t="shared" si="4"/>
        <v>()-()</v>
      </c>
    </row>
    <row r="282" spans="1:12" x14ac:dyDescent="0.25">
      <c r="A282" s="45"/>
      <c r="B282" s="25"/>
      <c r="C282" s="44">
        <v>0</v>
      </c>
      <c r="D282" s="43">
        <v>0</v>
      </c>
      <c r="E282" s="24">
        <v>0</v>
      </c>
      <c r="F282" s="24">
        <v>0</v>
      </c>
      <c r="G282" s="24">
        <v>0</v>
      </c>
      <c r="H282" s="43">
        <v>0</v>
      </c>
      <c r="I282" s="24">
        <v>0</v>
      </c>
      <c r="J282" s="24">
        <v>0</v>
      </c>
      <c r="K282" s="24">
        <v>0</v>
      </c>
      <c r="L282" s="66" t="str">
        <f t="shared" si="4"/>
        <v>()-()</v>
      </c>
    </row>
    <row r="283" spans="1:12" x14ac:dyDescent="0.25">
      <c r="A283" s="45"/>
      <c r="B283" s="25"/>
      <c r="C283" s="44">
        <v>0</v>
      </c>
      <c r="D283" s="43">
        <v>0</v>
      </c>
      <c r="E283" s="24">
        <v>0</v>
      </c>
      <c r="F283" s="24">
        <v>0</v>
      </c>
      <c r="G283" s="24">
        <v>0</v>
      </c>
      <c r="H283" s="43">
        <v>0</v>
      </c>
      <c r="I283" s="24">
        <v>0</v>
      </c>
      <c r="J283" s="24">
        <v>0</v>
      </c>
      <c r="K283" s="24">
        <v>0</v>
      </c>
      <c r="L283" s="66" t="str">
        <f t="shared" si="4"/>
        <v>()-()</v>
      </c>
    </row>
    <row r="284" spans="1:12" x14ac:dyDescent="0.25">
      <c r="A284" s="45"/>
      <c r="B284" s="25"/>
      <c r="C284" s="44">
        <v>0</v>
      </c>
      <c r="D284" s="43">
        <v>0</v>
      </c>
      <c r="E284" s="24">
        <v>0</v>
      </c>
      <c r="F284" s="24">
        <v>0</v>
      </c>
      <c r="G284" s="24">
        <v>0</v>
      </c>
      <c r="H284" s="43">
        <v>0</v>
      </c>
      <c r="I284" s="24">
        <v>0</v>
      </c>
      <c r="J284" s="24">
        <v>0</v>
      </c>
      <c r="K284" s="24">
        <v>0</v>
      </c>
      <c r="L284" s="66" t="str">
        <f t="shared" si="4"/>
        <v>()-()</v>
      </c>
    </row>
    <row r="285" spans="1:12" x14ac:dyDescent="0.25">
      <c r="A285" s="45"/>
      <c r="B285" s="25"/>
      <c r="C285" s="44">
        <v>0</v>
      </c>
      <c r="D285" s="43">
        <v>0</v>
      </c>
      <c r="E285" s="24">
        <v>0</v>
      </c>
      <c r="F285" s="24">
        <v>0</v>
      </c>
      <c r="G285" s="24">
        <v>0</v>
      </c>
      <c r="H285" s="43">
        <v>0</v>
      </c>
      <c r="I285" s="24">
        <v>0</v>
      </c>
      <c r="J285" s="24">
        <v>0</v>
      </c>
      <c r="K285" s="24">
        <v>0</v>
      </c>
      <c r="L285" s="66" t="str">
        <f t="shared" si="4"/>
        <v>()-()</v>
      </c>
    </row>
    <row r="286" spans="1:12" x14ac:dyDescent="0.25">
      <c r="A286" s="45"/>
      <c r="B286" s="25"/>
      <c r="C286" s="44">
        <v>0</v>
      </c>
      <c r="D286" s="43">
        <v>0</v>
      </c>
      <c r="E286" s="24">
        <v>0</v>
      </c>
      <c r="F286" s="24">
        <v>0</v>
      </c>
      <c r="G286" s="24">
        <v>0</v>
      </c>
      <c r="H286" s="43">
        <v>0</v>
      </c>
      <c r="I286" s="24">
        <v>0</v>
      </c>
      <c r="J286" s="24">
        <v>0</v>
      </c>
      <c r="K286" s="24">
        <v>0</v>
      </c>
      <c r="L286" s="66" t="str">
        <f t="shared" si="4"/>
        <v>()-()</v>
      </c>
    </row>
    <row r="287" spans="1:12" x14ac:dyDescent="0.25">
      <c r="A287" s="45"/>
      <c r="B287" s="25"/>
      <c r="C287" s="44">
        <v>0</v>
      </c>
      <c r="D287" s="43">
        <v>0</v>
      </c>
      <c r="E287" s="24">
        <v>0</v>
      </c>
      <c r="F287" s="24">
        <v>0</v>
      </c>
      <c r="G287" s="24">
        <v>0</v>
      </c>
      <c r="H287" s="43">
        <v>0</v>
      </c>
      <c r="I287" s="24">
        <v>0</v>
      </c>
      <c r="J287" s="24">
        <v>0</v>
      </c>
      <c r="K287" s="24">
        <v>0</v>
      </c>
      <c r="L287" s="66" t="str">
        <f t="shared" si="4"/>
        <v>()-()</v>
      </c>
    </row>
    <row r="288" spans="1:12" x14ac:dyDescent="0.25">
      <c r="A288" s="45"/>
      <c r="B288" s="25"/>
      <c r="C288" s="44">
        <v>0</v>
      </c>
      <c r="D288" s="43">
        <v>0</v>
      </c>
      <c r="E288" s="24">
        <v>0</v>
      </c>
      <c r="F288" s="24">
        <v>0</v>
      </c>
      <c r="G288" s="24">
        <v>0</v>
      </c>
      <c r="H288" s="43">
        <v>0</v>
      </c>
      <c r="I288" s="24">
        <v>0</v>
      </c>
      <c r="J288" s="24">
        <v>0</v>
      </c>
      <c r="K288" s="24">
        <v>0</v>
      </c>
      <c r="L288" s="66" t="str">
        <f t="shared" si="4"/>
        <v>()-()</v>
      </c>
    </row>
    <row r="289" spans="1:12" x14ac:dyDescent="0.25">
      <c r="A289" s="45"/>
      <c r="B289" s="25"/>
      <c r="C289" s="44">
        <v>0</v>
      </c>
      <c r="D289" s="43">
        <v>0</v>
      </c>
      <c r="E289" s="24">
        <v>0</v>
      </c>
      <c r="F289" s="24">
        <v>0</v>
      </c>
      <c r="G289" s="24">
        <v>0</v>
      </c>
      <c r="H289" s="43">
        <v>0</v>
      </c>
      <c r="I289" s="24">
        <v>0</v>
      </c>
      <c r="J289" s="24">
        <v>0</v>
      </c>
      <c r="K289" s="24">
        <v>0</v>
      </c>
      <c r="L289" s="66" t="str">
        <f t="shared" si="4"/>
        <v>()-()</v>
      </c>
    </row>
    <row r="290" spans="1:12" x14ac:dyDescent="0.25">
      <c r="A290" s="45"/>
      <c r="B290" s="25"/>
      <c r="C290" s="44">
        <v>0</v>
      </c>
      <c r="D290" s="43">
        <v>0</v>
      </c>
      <c r="E290" s="24">
        <v>0</v>
      </c>
      <c r="F290" s="24">
        <v>0</v>
      </c>
      <c r="G290" s="24">
        <v>0</v>
      </c>
      <c r="H290" s="43">
        <v>0</v>
      </c>
      <c r="I290" s="24">
        <v>0</v>
      </c>
      <c r="J290" s="24">
        <v>0</v>
      </c>
      <c r="K290" s="24">
        <v>0</v>
      </c>
      <c r="L290" s="66" t="str">
        <f t="shared" si="4"/>
        <v>()-()</v>
      </c>
    </row>
    <row r="291" spans="1:12" x14ac:dyDescent="0.25">
      <c r="A291" s="45"/>
      <c r="B291" s="25"/>
      <c r="C291" s="44">
        <v>0</v>
      </c>
      <c r="D291" s="43">
        <v>0</v>
      </c>
      <c r="E291" s="24">
        <v>0</v>
      </c>
      <c r="F291" s="24">
        <v>0</v>
      </c>
      <c r="G291" s="24">
        <v>0</v>
      </c>
      <c r="H291" s="43">
        <v>0</v>
      </c>
      <c r="I291" s="24">
        <v>0</v>
      </c>
      <c r="J291" s="24">
        <v>0</v>
      </c>
      <c r="K291" s="24">
        <v>0</v>
      </c>
      <c r="L291" s="66" t="str">
        <f t="shared" si="4"/>
        <v>()-()</v>
      </c>
    </row>
    <row r="292" spans="1:12" x14ac:dyDescent="0.25">
      <c r="A292" s="45"/>
      <c r="B292" s="25"/>
      <c r="C292" s="44">
        <v>0</v>
      </c>
      <c r="D292" s="43">
        <v>0</v>
      </c>
      <c r="E292" s="24">
        <v>0</v>
      </c>
      <c r="F292" s="24">
        <v>0</v>
      </c>
      <c r="G292" s="24">
        <v>0</v>
      </c>
      <c r="H292" s="43">
        <v>0</v>
      </c>
      <c r="I292" s="24">
        <v>0</v>
      </c>
      <c r="J292" s="24">
        <v>0</v>
      </c>
      <c r="K292" s="24">
        <v>0</v>
      </c>
      <c r="L292" s="66" t="str">
        <f t="shared" si="4"/>
        <v>()-()</v>
      </c>
    </row>
    <row r="293" spans="1:12" x14ac:dyDescent="0.25">
      <c r="A293" s="45"/>
      <c r="B293" s="25"/>
      <c r="C293" s="44">
        <v>0</v>
      </c>
      <c r="D293" s="43">
        <v>0</v>
      </c>
      <c r="E293" s="24">
        <v>0</v>
      </c>
      <c r="F293" s="24">
        <v>0</v>
      </c>
      <c r="G293" s="24">
        <v>0</v>
      </c>
      <c r="H293" s="43">
        <v>0</v>
      </c>
      <c r="I293" s="24">
        <v>0</v>
      </c>
      <c r="J293" s="24">
        <v>0</v>
      </c>
      <c r="K293" s="24">
        <v>0</v>
      </c>
      <c r="L293" s="66" t="str">
        <f t="shared" si="4"/>
        <v>()-()</v>
      </c>
    </row>
    <row r="294" spans="1:12" x14ac:dyDescent="0.25">
      <c r="A294" s="45"/>
      <c r="B294" s="25"/>
      <c r="C294" s="44">
        <v>0</v>
      </c>
      <c r="D294" s="43">
        <v>0</v>
      </c>
      <c r="E294" s="24">
        <v>0</v>
      </c>
      <c r="F294" s="24">
        <v>0</v>
      </c>
      <c r="G294" s="24">
        <v>0</v>
      </c>
      <c r="H294" s="43">
        <v>0</v>
      </c>
      <c r="I294" s="24">
        <v>0</v>
      </c>
      <c r="J294" s="24">
        <v>0</v>
      </c>
      <c r="K294" s="24">
        <v>0</v>
      </c>
      <c r="L294" s="66" t="str">
        <f t="shared" si="4"/>
        <v>()-()</v>
      </c>
    </row>
    <row r="295" spans="1:12" x14ac:dyDescent="0.25">
      <c r="A295" s="45"/>
      <c r="B295" s="25"/>
      <c r="C295" s="44">
        <v>0</v>
      </c>
      <c r="D295" s="43">
        <v>0</v>
      </c>
      <c r="E295" s="24">
        <v>0</v>
      </c>
      <c r="F295" s="24">
        <v>0</v>
      </c>
      <c r="G295" s="24">
        <v>0</v>
      </c>
      <c r="H295" s="43">
        <v>0</v>
      </c>
      <c r="I295" s="24">
        <v>0</v>
      </c>
      <c r="J295" s="24">
        <v>0</v>
      </c>
      <c r="K295" s="24">
        <v>0</v>
      </c>
      <c r="L295" s="66" t="str">
        <f t="shared" si="4"/>
        <v>()-()</v>
      </c>
    </row>
    <row r="296" spans="1:12" x14ac:dyDescent="0.25">
      <c r="A296" s="45"/>
      <c r="B296" s="25"/>
      <c r="C296" s="44">
        <v>0</v>
      </c>
      <c r="D296" s="43">
        <v>0</v>
      </c>
      <c r="E296" s="24">
        <v>0</v>
      </c>
      <c r="F296" s="24">
        <v>0</v>
      </c>
      <c r="G296" s="24">
        <v>0</v>
      </c>
      <c r="H296" s="43">
        <v>0</v>
      </c>
      <c r="I296" s="24">
        <v>0</v>
      </c>
      <c r="J296" s="24">
        <v>0</v>
      </c>
      <c r="K296" s="24">
        <v>0</v>
      </c>
      <c r="L296" s="66" t="str">
        <f t="shared" si="4"/>
        <v>()-()</v>
      </c>
    </row>
    <row r="297" spans="1:12" x14ac:dyDescent="0.25">
      <c r="A297" s="45"/>
      <c r="B297" s="25"/>
      <c r="C297" s="44">
        <v>0</v>
      </c>
      <c r="D297" s="43">
        <v>0</v>
      </c>
      <c r="E297" s="24">
        <v>0</v>
      </c>
      <c r="F297" s="24">
        <v>0</v>
      </c>
      <c r="G297" s="24">
        <v>0</v>
      </c>
      <c r="H297" s="43">
        <v>0</v>
      </c>
      <c r="I297" s="24">
        <v>0</v>
      </c>
      <c r="J297" s="24">
        <v>0</v>
      </c>
      <c r="K297" s="24">
        <v>0</v>
      </c>
      <c r="L297" s="66" t="str">
        <f t="shared" si="4"/>
        <v>()-()</v>
      </c>
    </row>
    <row r="298" spans="1:12" x14ac:dyDescent="0.25">
      <c r="A298" s="45"/>
      <c r="B298" s="25"/>
      <c r="C298" s="44">
        <v>0</v>
      </c>
      <c r="D298" s="43">
        <v>0</v>
      </c>
      <c r="E298" s="24">
        <v>0</v>
      </c>
      <c r="F298" s="24">
        <v>0</v>
      </c>
      <c r="G298" s="24">
        <v>0</v>
      </c>
      <c r="H298" s="43">
        <v>0</v>
      </c>
      <c r="I298" s="24">
        <v>0</v>
      </c>
      <c r="J298" s="24">
        <v>0</v>
      </c>
      <c r="K298" s="24">
        <v>0</v>
      </c>
      <c r="L298" s="66" t="str">
        <f t="shared" si="4"/>
        <v>()-()</v>
      </c>
    </row>
    <row r="299" spans="1:12" x14ac:dyDescent="0.25">
      <c r="A299" s="45"/>
      <c r="B299" s="25"/>
      <c r="C299" s="44">
        <v>0</v>
      </c>
      <c r="D299" s="43">
        <v>0</v>
      </c>
      <c r="E299" s="24">
        <v>0</v>
      </c>
      <c r="F299" s="24">
        <v>0</v>
      </c>
      <c r="G299" s="24">
        <v>0</v>
      </c>
      <c r="H299" s="43">
        <v>0</v>
      </c>
      <c r="I299" s="24">
        <v>0</v>
      </c>
      <c r="J299" s="24">
        <v>0</v>
      </c>
      <c r="K299" s="24">
        <v>0</v>
      </c>
      <c r="L299" s="66" t="str">
        <f t="shared" si="4"/>
        <v>()-()</v>
      </c>
    </row>
    <row r="300" spans="1:12" x14ac:dyDescent="0.25">
      <c r="A300" s="45"/>
      <c r="B300" s="25"/>
      <c r="C300" s="44">
        <v>0</v>
      </c>
      <c r="D300" s="43">
        <v>0</v>
      </c>
      <c r="E300" s="24">
        <v>0</v>
      </c>
      <c r="F300" s="24">
        <v>0</v>
      </c>
      <c r="G300" s="24">
        <v>0</v>
      </c>
      <c r="H300" s="43">
        <v>0</v>
      </c>
      <c r="I300" s="24">
        <v>0</v>
      </c>
      <c r="J300" s="24">
        <v>0</v>
      </c>
      <c r="K300" s="24">
        <v>0</v>
      </c>
      <c r="L300" s="66" t="str">
        <f t="shared" si="4"/>
        <v>()-()</v>
      </c>
    </row>
    <row r="301" spans="1:12" x14ac:dyDescent="0.25">
      <c r="A301" s="45"/>
      <c r="B301" s="25"/>
      <c r="C301" s="44">
        <v>0</v>
      </c>
      <c r="D301" s="43">
        <v>0</v>
      </c>
      <c r="E301" s="24">
        <v>0</v>
      </c>
      <c r="F301" s="24">
        <v>0</v>
      </c>
      <c r="G301" s="24">
        <v>0</v>
      </c>
      <c r="H301" s="43">
        <v>0</v>
      </c>
      <c r="I301" s="24">
        <v>0</v>
      </c>
      <c r="J301" s="24">
        <v>0</v>
      </c>
      <c r="K301" s="24">
        <v>0</v>
      </c>
      <c r="L301" s="66" t="str">
        <f t="shared" si="4"/>
        <v>()-()</v>
      </c>
    </row>
    <row r="302" spans="1:12" x14ac:dyDescent="0.25">
      <c r="A302" s="45"/>
      <c r="B302" s="25"/>
      <c r="C302" s="44">
        <v>0</v>
      </c>
      <c r="D302" s="43">
        <v>0</v>
      </c>
      <c r="E302" s="24">
        <v>0</v>
      </c>
      <c r="F302" s="24">
        <v>0</v>
      </c>
      <c r="G302" s="24">
        <v>0</v>
      </c>
      <c r="H302" s="43">
        <v>0</v>
      </c>
      <c r="I302" s="24">
        <v>0</v>
      </c>
      <c r="J302" s="24">
        <v>0</v>
      </c>
      <c r="K302" s="24">
        <v>0</v>
      </c>
      <c r="L302" s="66" t="str">
        <f t="shared" si="4"/>
        <v>()-()</v>
      </c>
    </row>
    <row r="303" spans="1:12" x14ac:dyDescent="0.25">
      <c r="A303" s="45"/>
      <c r="B303" s="25"/>
      <c r="C303" s="44">
        <v>0</v>
      </c>
      <c r="D303" s="43">
        <v>0</v>
      </c>
      <c r="E303" s="24">
        <v>0</v>
      </c>
      <c r="F303" s="24">
        <v>0</v>
      </c>
      <c r="G303" s="24">
        <v>0</v>
      </c>
      <c r="H303" s="43">
        <v>0</v>
      </c>
      <c r="I303" s="24">
        <v>0</v>
      </c>
      <c r="J303" s="24">
        <v>0</v>
      </c>
      <c r="K303" s="24">
        <v>0</v>
      </c>
      <c r="L303" s="66" t="str">
        <f t="shared" si="4"/>
        <v>()-()</v>
      </c>
    </row>
    <row r="304" spans="1:12" ht="15.75" thickBot="1" x14ac:dyDescent="0.3">
      <c r="A304" s="47"/>
      <c r="B304" s="33"/>
      <c r="C304" s="48">
        <v>0</v>
      </c>
      <c r="D304" s="56">
        <v>0</v>
      </c>
      <c r="E304" s="57">
        <v>0</v>
      </c>
      <c r="F304" s="57">
        <v>0</v>
      </c>
      <c r="G304" s="57">
        <v>0</v>
      </c>
      <c r="H304" s="56">
        <v>0</v>
      </c>
      <c r="I304" s="57">
        <v>0</v>
      </c>
      <c r="J304" s="57">
        <v>0</v>
      </c>
      <c r="K304" s="58">
        <v>0</v>
      </c>
      <c r="L304" s="66" t="str">
        <f t="shared" si="4"/>
        <v>()-()</v>
      </c>
    </row>
  </sheetData>
  <mergeCells count="3">
    <mergeCell ref="D2:G2"/>
    <mergeCell ref="H2:K2"/>
    <mergeCell ref="A1:L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915471-4D8F-4895-B71A-AFE369C26988}">
  <sheetPr>
    <tabColor rgb="FFFF0000"/>
  </sheetPr>
  <dimension ref="A1:I204"/>
  <sheetViews>
    <sheetView workbookViewId="0">
      <selection activeCell="A8" sqref="A8"/>
    </sheetView>
  </sheetViews>
  <sheetFormatPr defaultRowHeight="15" x14ac:dyDescent="0.25"/>
  <cols>
    <col min="1" max="1" width="23.28515625" style="5" customWidth="1"/>
  </cols>
  <sheetData>
    <row r="1" spans="1:9" ht="19.5" thickBot="1" x14ac:dyDescent="0.35">
      <c r="A1" s="94" t="s">
        <v>14</v>
      </c>
      <c r="B1" s="95"/>
      <c r="C1" s="95"/>
      <c r="D1" s="95"/>
      <c r="E1" s="95"/>
      <c r="F1" s="95"/>
      <c r="G1" s="95"/>
      <c r="H1" s="95"/>
      <c r="I1" s="96"/>
    </row>
    <row r="2" spans="1:9" x14ac:dyDescent="0.25">
      <c r="B2" s="1"/>
      <c r="C2" s="1"/>
      <c r="D2" s="1"/>
      <c r="E2" s="1"/>
      <c r="F2" s="1"/>
      <c r="G2" s="1"/>
      <c r="H2" s="1"/>
      <c r="I2" s="1"/>
    </row>
    <row r="3" spans="1:9" x14ac:dyDescent="0.25">
      <c r="A3" s="11" t="s">
        <v>13</v>
      </c>
      <c r="B3" s="7" t="s">
        <v>0</v>
      </c>
      <c r="C3" s="8" t="s">
        <v>1</v>
      </c>
      <c r="D3" s="7" t="s">
        <v>7</v>
      </c>
      <c r="E3" s="8" t="s">
        <v>8</v>
      </c>
      <c r="F3" s="7" t="s">
        <v>9</v>
      </c>
      <c r="G3" s="8" t="s">
        <v>10</v>
      </c>
      <c r="H3" s="7" t="s">
        <v>11</v>
      </c>
      <c r="I3" s="8" t="s">
        <v>12</v>
      </c>
    </row>
    <row r="4" spans="1:9" x14ac:dyDescent="0.25">
      <c r="A4" s="12" t="s">
        <v>68</v>
      </c>
      <c r="B4" s="14">
        <v>100</v>
      </c>
      <c r="C4" s="4">
        <v>15</v>
      </c>
      <c r="D4" s="14">
        <v>10</v>
      </c>
      <c r="E4" s="4">
        <v>10</v>
      </c>
      <c r="F4" s="14">
        <v>10</v>
      </c>
      <c r="G4" s="4">
        <v>10</v>
      </c>
      <c r="H4" s="14">
        <v>10</v>
      </c>
      <c r="I4" s="4">
        <v>10</v>
      </c>
    </row>
    <row r="5" spans="1:9" x14ac:dyDescent="0.25">
      <c r="A5" s="12" t="s">
        <v>69</v>
      </c>
      <c r="B5" s="14">
        <v>130</v>
      </c>
      <c r="C5" s="4">
        <v>15</v>
      </c>
      <c r="D5" s="14">
        <v>12</v>
      </c>
      <c r="E5" s="4">
        <v>8</v>
      </c>
      <c r="F5" s="14">
        <v>10</v>
      </c>
      <c r="G5" s="4">
        <v>10</v>
      </c>
      <c r="H5" s="14">
        <v>8</v>
      </c>
      <c r="I5" s="4">
        <v>12</v>
      </c>
    </row>
    <row r="6" spans="1:9" x14ac:dyDescent="0.25">
      <c r="A6" s="12" t="s">
        <v>70</v>
      </c>
      <c r="B6" s="14">
        <v>130</v>
      </c>
      <c r="C6" s="4">
        <v>10</v>
      </c>
      <c r="D6" s="14">
        <v>15</v>
      </c>
      <c r="E6" s="4">
        <v>8</v>
      </c>
      <c r="F6" s="14">
        <v>20</v>
      </c>
      <c r="G6" s="4">
        <v>5</v>
      </c>
      <c r="H6" s="14">
        <v>3</v>
      </c>
      <c r="I6" s="4">
        <v>6</v>
      </c>
    </row>
    <row r="7" spans="1:9" x14ac:dyDescent="0.25">
      <c r="A7" s="12" t="s">
        <v>71</v>
      </c>
      <c r="B7" s="14">
        <v>165</v>
      </c>
      <c r="C7" s="4">
        <v>10</v>
      </c>
      <c r="D7" s="14">
        <v>17</v>
      </c>
      <c r="E7" s="4">
        <v>12</v>
      </c>
      <c r="F7" s="14">
        <v>8</v>
      </c>
      <c r="G7" s="4">
        <v>15</v>
      </c>
      <c r="H7" s="14">
        <v>3</v>
      </c>
      <c r="I7" s="4">
        <v>10</v>
      </c>
    </row>
    <row r="8" spans="1:9" x14ac:dyDescent="0.25">
      <c r="A8" s="12"/>
      <c r="B8" s="14"/>
      <c r="C8" s="4"/>
      <c r="D8" s="14"/>
      <c r="E8" s="4"/>
      <c r="F8" s="14"/>
      <c r="G8" s="4"/>
      <c r="H8" s="14"/>
      <c r="I8" s="4"/>
    </row>
    <row r="9" spans="1:9" x14ac:dyDescent="0.25">
      <c r="A9" s="12"/>
      <c r="B9" s="14"/>
      <c r="C9" s="4"/>
      <c r="D9" s="14"/>
      <c r="E9" s="4"/>
      <c r="F9" s="14"/>
      <c r="G9" s="4"/>
      <c r="H9" s="14"/>
      <c r="I9" s="4"/>
    </row>
    <row r="10" spans="1:9" x14ac:dyDescent="0.25">
      <c r="A10" s="12"/>
      <c r="B10" s="14"/>
      <c r="C10" s="4"/>
      <c r="D10" s="14"/>
      <c r="E10" s="4"/>
      <c r="F10" s="14"/>
      <c r="G10" s="4"/>
      <c r="H10" s="14"/>
      <c r="I10" s="4"/>
    </row>
    <row r="11" spans="1:9" x14ac:dyDescent="0.25">
      <c r="A11" s="12"/>
      <c r="B11" s="14"/>
      <c r="C11" s="4"/>
      <c r="D11" s="14"/>
      <c r="E11" s="4"/>
      <c r="F11" s="14"/>
      <c r="G11" s="4"/>
      <c r="H11" s="14"/>
      <c r="I11" s="4"/>
    </row>
    <row r="12" spans="1:9" x14ac:dyDescent="0.25">
      <c r="A12" s="12"/>
      <c r="B12" s="14"/>
      <c r="C12" s="4"/>
      <c r="D12" s="14"/>
      <c r="E12" s="4"/>
      <c r="F12" s="14"/>
      <c r="G12" s="4"/>
      <c r="H12" s="14"/>
      <c r="I12" s="4"/>
    </row>
    <row r="13" spans="1:9" x14ac:dyDescent="0.25">
      <c r="A13" s="12"/>
      <c r="B13" s="14"/>
      <c r="C13" s="4"/>
      <c r="D13" s="14"/>
      <c r="E13" s="4"/>
      <c r="F13" s="14"/>
      <c r="G13" s="4"/>
      <c r="H13" s="14"/>
      <c r="I13" s="4"/>
    </row>
    <row r="14" spans="1:9" x14ac:dyDescent="0.25">
      <c r="A14" s="12"/>
      <c r="B14" s="14"/>
      <c r="C14" s="4"/>
      <c r="D14" s="14"/>
      <c r="E14" s="4"/>
      <c r="F14" s="14"/>
      <c r="G14" s="4"/>
      <c r="H14" s="14"/>
      <c r="I14" s="4"/>
    </row>
    <row r="15" spans="1:9" x14ac:dyDescent="0.25">
      <c r="A15" s="12"/>
      <c r="B15" s="14"/>
      <c r="C15" s="4"/>
      <c r="D15" s="14"/>
      <c r="E15" s="4"/>
      <c r="F15" s="14"/>
      <c r="G15" s="4"/>
      <c r="H15" s="14"/>
      <c r="I15" s="4"/>
    </row>
    <row r="16" spans="1:9" x14ac:dyDescent="0.25">
      <c r="A16" s="12"/>
      <c r="B16" s="14"/>
      <c r="C16" s="4"/>
      <c r="D16" s="14"/>
      <c r="E16" s="4"/>
      <c r="F16" s="14"/>
      <c r="G16" s="4"/>
      <c r="H16" s="14"/>
      <c r="I16" s="4"/>
    </row>
    <row r="17" spans="1:9" x14ac:dyDescent="0.25">
      <c r="A17" s="12"/>
      <c r="B17" s="14"/>
      <c r="C17" s="4"/>
      <c r="D17" s="14"/>
      <c r="E17" s="4"/>
      <c r="F17" s="14"/>
      <c r="G17" s="4"/>
      <c r="H17" s="14"/>
      <c r="I17" s="4"/>
    </row>
    <row r="18" spans="1:9" x14ac:dyDescent="0.25">
      <c r="A18" s="17"/>
      <c r="B18" s="15"/>
      <c r="C18" s="16"/>
      <c r="D18" s="15"/>
      <c r="E18" s="16"/>
      <c r="F18" s="15"/>
      <c r="G18" s="16"/>
      <c r="H18" s="15"/>
      <c r="I18" s="16"/>
    </row>
    <row r="19" spans="1:9" x14ac:dyDescent="0.25">
      <c r="A19" s="17"/>
      <c r="B19" s="15"/>
      <c r="C19" s="16"/>
      <c r="D19" s="15"/>
      <c r="E19" s="16"/>
      <c r="F19" s="15"/>
      <c r="G19" s="16"/>
      <c r="H19" s="15"/>
      <c r="I19" s="16"/>
    </row>
    <row r="20" spans="1:9" x14ac:dyDescent="0.25">
      <c r="A20" s="17"/>
      <c r="B20" s="15"/>
      <c r="C20" s="16"/>
      <c r="D20" s="15"/>
      <c r="E20" s="16"/>
      <c r="F20" s="15"/>
      <c r="G20" s="16"/>
      <c r="H20" s="15"/>
      <c r="I20" s="16"/>
    </row>
    <row r="21" spans="1:9" x14ac:dyDescent="0.25">
      <c r="A21" s="17"/>
      <c r="B21" s="15"/>
      <c r="C21" s="16"/>
      <c r="D21" s="15"/>
      <c r="E21" s="16"/>
      <c r="F21" s="15"/>
      <c r="G21" s="16"/>
      <c r="H21" s="15"/>
      <c r="I21" s="16"/>
    </row>
    <row r="22" spans="1:9" x14ac:dyDescent="0.25">
      <c r="A22" s="17"/>
      <c r="B22" s="15"/>
      <c r="C22" s="16"/>
      <c r="D22" s="15"/>
      <c r="E22" s="16"/>
      <c r="F22" s="15"/>
      <c r="G22" s="16"/>
      <c r="H22" s="15"/>
      <c r="I22" s="16"/>
    </row>
    <row r="23" spans="1:9" x14ac:dyDescent="0.25">
      <c r="A23" s="17"/>
      <c r="B23" s="15"/>
      <c r="C23" s="16"/>
      <c r="D23" s="15"/>
      <c r="E23" s="16"/>
      <c r="F23" s="15"/>
      <c r="G23" s="16"/>
      <c r="H23" s="15"/>
      <c r="I23" s="16"/>
    </row>
    <row r="24" spans="1:9" x14ac:dyDescent="0.25">
      <c r="A24" s="17"/>
      <c r="B24" s="15"/>
      <c r="C24" s="16"/>
      <c r="D24" s="15"/>
      <c r="E24" s="16"/>
      <c r="F24" s="15"/>
      <c r="G24" s="16"/>
      <c r="H24" s="15"/>
      <c r="I24" s="16"/>
    </row>
    <row r="25" spans="1:9" x14ac:dyDescent="0.25">
      <c r="A25" s="17"/>
      <c r="B25" s="15"/>
      <c r="C25" s="16"/>
      <c r="D25" s="15"/>
      <c r="E25" s="16"/>
      <c r="F25" s="15"/>
      <c r="G25" s="16"/>
      <c r="H25" s="15"/>
      <c r="I25" s="16"/>
    </row>
    <row r="26" spans="1:9" x14ac:dyDescent="0.25">
      <c r="A26" s="17"/>
      <c r="B26" s="15"/>
      <c r="C26" s="16"/>
      <c r="D26" s="15"/>
      <c r="E26" s="16"/>
      <c r="F26" s="15"/>
      <c r="G26" s="16"/>
      <c r="H26" s="15"/>
      <c r="I26" s="16"/>
    </row>
    <row r="27" spans="1:9" x14ac:dyDescent="0.25">
      <c r="A27" s="17"/>
      <c r="B27" s="15"/>
      <c r="C27" s="16"/>
      <c r="D27" s="15"/>
      <c r="E27" s="16"/>
      <c r="F27" s="15"/>
      <c r="G27" s="16"/>
      <c r="H27" s="15"/>
      <c r="I27" s="16"/>
    </row>
    <row r="28" spans="1:9" x14ac:dyDescent="0.25">
      <c r="A28" s="17"/>
      <c r="B28" s="15"/>
      <c r="C28" s="16"/>
      <c r="D28" s="15"/>
      <c r="E28" s="16"/>
      <c r="F28" s="15"/>
      <c r="G28" s="16"/>
      <c r="H28" s="15"/>
      <c r="I28" s="16"/>
    </row>
    <row r="29" spans="1:9" x14ac:dyDescent="0.25">
      <c r="A29" s="17"/>
      <c r="B29" s="15"/>
      <c r="C29" s="16"/>
      <c r="D29" s="15"/>
      <c r="E29" s="16"/>
      <c r="F29" s="15"/>
      <c r="G29" s="16"/>
      <c r="H29" s="15"/>
      <c r="I29" s="16"/>
    </row>
    <row r="30" spans="1:9" x14ac:dyDescent="0.25">
      <c r="A30" s="17"/>
      <c r="B30" s="15"/>
      <c r="C30" s="16"/>
      <c r="D30" s="15"/>
      <c r="E30" s="16"/>
      <c r="F30" s="15"/>
      <c r="G30" s="16"/>
      <c r="H30" s="15"/>
      <c r="I30" s="16"/>
    </row>
    <row r="31" spans="1:9" x14ac:dyDescent="0.25">
      <c r="A31" s="17"/>
      <c r="B31" s="15"/>
      <c r="C31" s="16"/>
      <c r="D31" s="15"/>
      <c r="E31" s="16"/>
      <c r="F31" s="15"/>
      <c r="G31" s="16"/>
      <c r="H31" s="15"/>
      <c r="I31" s="16"/>
    </row>
    <row r="32" spans="1:9" x14ac:dyDescent="0.25">
      <c r="A32" s="17"/>
      <c r="B32" s="15"/>
      <c r="C32" s="16"/>
      <c r="D32" s="15"/>
      <c r="E32" s="16"/>
      <c r="F32" s="15"/>
      <c r="G32" s="16"/>
      <c r="H32" s="15"/>
      <c r="I32" s="16"/>
    </row>
    <row r="33" spans="1:9" x14ac:dyDescent="0.25">
      <c r="A33" s="17"/>
      <c r="B33" s="15"/>
      <c r="C33" s="16"/>
      <c r="D33" s="15"/>
      <c r="E33" s="16"/>
      <c r="F33" s="15"/>
      <c r="G33" s="16"/>
      <c r="H33" s="15"/>
      <c r="I33" s="16"/>
    </row>
    <row r="34" spans="1:9" x14ac:dyDescent="0.25">
      <c r="A34" s="17"/>
      <c r="B34" s="15"/>
      <c r="C34" s="16"/>
      <c r="D34" s="15"/>
      <c r="E34" s="16"/>
      <c r="F34" s="15"/>
      <c r="G34" s="16"/>
      <c r="H34" s="15"/>
      <c r="I34" s="16"/>
    </row>
    <row r="35" spans="1:9" x14ac:dyDescent="0.25">
      <c r="A35" s="17"/>
      <c r="B35" s="15"/>
      <c r="C35" s="16"/>
      <c r="D35" s="15"/>
      <c r="E35" s="16"/>
      <c r="F35" s="15"/>
      <c r="G35" s="16"/>
      <c r="H35" s="15"/>
      <c r="I35" s="16"/>
    </row>
    <row r="36" spans="1:9" x14ac:dyDescent="0.25">
      <c r="A36" s="17"/>
      <c r="B36" s="15"/>
      <c r="C36" s="16"/>
      <c r="D36" s="15"/>
      <c r="E36" s="16"/>
      <c r="F36" s="15"/>
      <c r="G36" s="16"/>
      <c r="H36" s="15"/>
      <c r="I36" s="16"/>
    </row>
    <row r="37" spans="1:9" x14ac:dyDescent="0.25">
      <c r="A37" s="17"/>
      <c r="B37" s="15"/>
      <c r="C37" s="16"/>
      <c r="D37" s="15"/>
      <c r="E37" s="16"/>
      <c r="F37" s="15"/>
      <c r="G37" s="16"/>
      <c r="H37" s="15"/>
      <c r="I37" s="16"/>
    </row>
    <row r="38" spans="1:9" x14ac:dyDescent="0.25">
      <c r="A38" s="17"/>
      <c r="B38" s="15"/>
      <c r="C38" s="16"/>
      <c r="D38" s="15"/>
      <c r="E38" s="16"/>
      <c r="F38" s="15"/>
      <c r="G38" s="16"/>
      <c r="H38" s="15"/>
      <c r="I38" s="16"/>
    </row>
    <row r="39" spans="1:9" x14ac:dyDescent="0.25">
      <c r="A39" s="17"/>
      <c r="B39" s="15"/>
      <c r="C39" s="16"/>
      <c r="D39" s="15"/>
      <c r="E39" s="16"/>
      <c r="F39" s="15"/>
      <c r="G39" s="16"/>
      <c r="H39" s="15"/>
      <c r="I39" s="16"/>
    </row>
    <row r="40" spans="1:9" x14ac:dyDescent="0.25">
      <c r="A40" s="17"/>
      <c r="B40" s="15"/>
      <c r="C40" s="16"/>
      <c r="D40" s="15"/>
      <c r="E40" s="16"/>
      <c r="F40" s="15"/>
      <c r="G40" s="16"/>
      <c r="H40" s="15"/>
      <c r="I40" s="16"/>
    </row>
    <row r="41" spans="1:9" x14ac:dyDescent="0.25">
      <c r="A41" s="17"/>
      <c r="B41" s="15"/>
      <c r="C41" s="16"/>
      <c r="D41" s="15"/>
      <c r="E41" s="16"/>
      <c r="F41" s="15"/>
      <c r="G41" s="16"/>
      <c r="H41" s="15"/>
      <c r="I41" s="16"/>
    </row>
    <row r="42" spans="1:9" x14ac:dyDescent="0.25">
      <c r="A42" s="17"/>
      <c r="B42" s="15"/>
      <c r="C42" s="16"/>
      <c r="D42" s="15"/>
      <c r="E42" s="16"/>
      <c r="F42" s="15"/>
      <c r="G42" s="16"/>
      <c r="H42" s="15"/>
      <c r="I42" s="16"/>
    </row>
    <row r="43" spans="1:9" x14ac:dyDescent="0.25">
      <c r="A43" s="17"/>
      <c r="B43" s="15"/>
      <c r="C43" s="16"/>
      <c r="D43" s="15"/>
      <c r="E43" s="16"/>
      <c r="F43" s="15"/>
      <c r="G43" s="16"/>
      <c r="H43" s="15"/>
      <c r="I43" s="16"/>
    </row>
    <row r="44" spans="1:9" x14ac:dyDescent="0.25">
      <c r="A44" s="17"/>
      <c r="B44" s="15"/>
      <c r="C44" s="16"/>
      <c r="D44" s="15"/>
      <c r="E44" s="16"/>
      <c r="F44" s="15"/>
      <c r="G44" s="16"/>
      <c r="H44" s="15"/>
      <c r="I44" s="16"/>
    </row>
    <row r="45" spans="1:9" x14ac:dyDescent="0.25">
      <c r="A45" s="17"/>
      <c r="B45" s="15"/>
      <c r="C45" s="16"/>
      <c r="D45" s="15"/>
      <c r="E45" s="16"/>
      <c r="F45" s="15"/>
      <c r="G45" s="16"/>
      <c r="H45" s="15"/>
      <c r="I45" s="16"/>
    </row>
    <row r="46" spans="1:9" x14ac:dyDescent="0.25">
      <c r="A46" s="17"/>
      <c r="B46" s="15"/>
      <c r="C46" s="16"/>
      <c r="D46" s="15"/>
      <c r="E46" s="16"/>
      <c r="F46" s="15"/>
      <c r="G46" s="16"/>
      <c r="H46" s="15"/>
      <c r="I46" s="16"/>
    </row>
    <row r="47" spans="1:9" x14ac:dyDescent="0.25">
      <c r="A47" s="17"/>
      <c r="B47" s="15"/>
      <c r="C47" s="16"/>
      <c r="D47" s="15"/>
      <c r="E47" s="16"/>
      <c r="F47" s="15"/>
      <c r="G47" s="16"/>
      <c r="H47" s="15"/>
      <c r="I47" s="16"/>
    </row>
    <row r="48" spans="1:9" x14ac:dyDescent="0.25">
      <c r="A48" s="17"/>
      <c r="B48" s="15"/>
      <c r="C48" s="16"/>
      <c r="D48" s="15"/>
      <c r="E48" s="16"/>
      <c r="F48" s="15"/>
      <c r="G48" s="16"/>
      <c r="H48" s="15"/>
      <c r="I48" s="16"/>
    </row>
    <row r="49" spans="1:9" x14ac:dyDescent="0.25">
      <c r="A49" s="17"/>
      <c r="B49" s="15"/>
      <c r="C49" s="16"/>
      <c r="D49" s="15"/>
      <c r="E49" s="16"/>
      <c r="F49" s="15"/>
      <c r="G49" s="16"/>
      <c r="H49" s="15"/>
      <c r="I49" s="16"/>
    </row>
    <row r="50" spans="1:9" x14ac:dyDescent="0.25">
      <c r="A50" s="17"/>
      <c r="B50" s="15"/>
      <c r="C50" s="16"/>
      <c r="D50" s="15"/>
      <c r="E50" s="16"/>
      <c r="F50" s="15"/>
      <c r="G50" s="16"/>
      <c r="H50" s="15"/>
      <c r="I50" s="16"/>
    </row>
    <row r="51" spans="1:9" x14ac:dyDescent="0.25">
      <c r="A51" s="17"/>
      <c r="B51" s="15"/>
      <c r="C51" s="16"/>
      <c r="D51" s="15"/>
      <c r="E51" s="16"/>
      <c r="F51" s="15"/>
      <c r="G51" s="16"/>
      <c r="H51" s="15"/>
      <c r="I51" s="16"/>
    </row>
    <row r="52" spans="1:9" x14ac:dyDescent="0.25">
      <c r="A52" s="17"/>
      <c r="B52" s="15"/>
      <c r="C52" s="16"/>
      <c r="D52" s="15"/>
      <c r="E52" s="16"/>
      <c r="F52" s="15"/>
      <c r="G52" s="16"/>
      <c r="H52" s="15"/>
      <c r="I52" s="16"/>
    </row>
    <row r="53" spans="1:9" x14ac:dyDescent="0.25">
      <c r="A53" s="17"/>
      <c r="B53" s="15"/>
      <c r="C53" s="16"/>
      <c r="D53" s="15"/>
      <c r="E53" s="16"/>
      <c r="F53" s="15"/>
      <c r="G53" s="16"/>
      <c r="H53" s="15"/>
      <c r="I53" s="16"/>
    </row>
    <row r="54" spans="1:9" x14ac:dyDescent="0.25">
      <c r="A54" s="17"/>
      <c r="B54" s="15"/>
      <c r="C54" s="16"/>
      <c r="D54" s="15"/>
      <c r="E54" s="16"/>
      <c r="F54" s="15"/>
      <c r="G54" s="16"/>
      <c r="H54" s="15"/>
      <c r="I54" s="16"/>
    </row>
    <row r="55" spans="1:9" x14ac:dyDescent="0.25">
      <c r="A55" s="17"/>
      <c r="B55" s="15"/>
      <c r="C55" s="16"/>
      <c r="D55" s="15"/>
      <c r="E55" s="16"/>
      <c r="F55" s="15"/>
      <c r="G55" s="16"/>
      <c r="H55" s="15"/>
      <c r="I55" s="16"/>
    </row>
    <row r="56" spans="1:9" x14ac:dyDescent="0.25">
      <c r="A56" s="17"/>
      <c r="B56" s="15"/>
      <c r="C56" s="16"/>
      <c r="D56" s="15"/>
      <c r="E56" s="16"/>
      <c r="F56" s="15"/>
      <c r="G56" s="16"/>
      <c r="H56" s="15"/>
      <c r="I56" s="16"/>
    </row>
    <row r="57" spans="1:9" x14ac:dyDescent="0.25">
      <c r="A57" s="17"/>
      <c r="B57" s="15"/>
      <c r="C57" s="16"/>
      <c r="D57" s="15"/>
      <c r="E57" s="16"/>
      <c r="F57" s="15"/>
      <c r="G57" s="16"/>
      <c r="H57" s="15"/>
      <c r="I57" s="16"/>
    </row>
    <row r="58" spans="1:9" x14ac:dyDescent="0.25">
      <c r="A58" s="17"/>
      <c r="B58" s="15"/>
      <c r="C58" s="16"/>
      <c r="D58" s="15"/>
      <c r="E58" s="16"/>
      <c r="F58" s="15"/>
      <c r="G58" s="16"/>
      <c r="H58" s="15"/>
      <c r="I58" s="16"/>
    </row>
    <row r="59" spans="1:9" x14ac:dyDescent="0.25">
      <c r="A59" s="17"/>
      <c r="B59" s="15"/>
      <c r="C59" s="16"/>
      <c r="D59" s="15"/>
      <c r="E59" s="16"/>
      <c r="F59" s="15"/>
      <c r="G59" s="16"/>
      <c r="H59" s="15"/>
      <c r="I59" s="16"/>
    </row>
    <row r="60" spans="1:9" x14ac:dyDescent="0.25">
      <c r="A60" s="17"/>
      <c r="B60" s="15"/>
      <c r="C60" s="16"/>
      <c r="D60" s="15"/>
      <c r="E60" s="16"/>
      <c r="F60" s="15"/>
      <c r="G60" s="16"/>
      <c r="H60" s="15"/>
      <c r="I60" s="16"/>
    </row>
    <row r="61" spans="1:9" x14ac:dyDescent="0.25">
      <c r="A61" s="17"/>
      <c r="B61" s="15"/>
      <c r="C61" s="16"/>
      <c r="D61" s="15"/>
      <c r="E61" s="16"/>
      <c r="F61" s="15"/>
      <c r="G61" s="16"/>
      <c r="H61" s="15"/>
      <c r="I61" s="16"/>
    </row>
    <row r="62" spans="1:9" x14ac:dyDescent="0.25">
      <c r="A62" s="17"/>
      <c r="B62" s="15"/>
      <c r="C62" s="16"/>
      <c r="D62" s="15"/>
      <c r="E62" s="16"/>
      <c r="F62" s="15"/>
      <c r="G62" s="16"/>
      <c r="H62" s="15"/>
      <c r="I62" s="16"/>
    </row>
    <row r="63" spans="1:9" x14ac:dyDescent="0.25">
      <c r="A63" s="17"/>
      <c r="B63" s="15"/>
      <c r="C63" s="16"/>
      <c r="D63" s="15"/>
      <c r="E63" s="16"/>
      <c r="F63" s="15"/>
      <c r="G63" s="16"/>
      <c r="H63" s="15"/>
      <c r="I63" s="16"/>
    </row>
    <row r="64" spans="1:9" x14ac:dyDescent="0.25">
      <c r="A64" s="17"/>
      <c r="B64" s="15"/>
      <c r="C64" s="16"/>
      <c r="D64" s="15"/>
      <c r="E64" s="16"/>
      <c r="F64" s="15"/>
      <c r="G64" s="16"/>
      <c r="H64" s="15"/>
      <c r="I64" s="16"/>
    </row>
    <row r="65" spans="1:9" x14ac:dyDescent="0.25">
      <c r="A65" s="17"/>
      <c r="B65" s="15"/>
      <c r="C65" s="16"/>
      <c r="D65" s="15"/>
      <c r="E65" s="16"/>
      <c r="F65" s="15"/>
      <c r="G65" s="16"/>
      <c r="H65" s="15"/>
      <c r="I65" s="16"/>
    </row>
    <row r="66" spans="1:9" x14ac:dyDescent="0.25">
      <c r="A66" s="17"/>
      <c r="B66" s="15"/>
      <c r="C66" s="16"/>
      <c r="D66" s="15"/>
      <c r="E66" s="16"/>
      <c r="F66" s="15"/>
      <c r="G66" s="16"/>
      <c r="H66" s="15"/>
      <c r="I66" s="16"/>
    </row>
    <row r="67" spans="1:9" x14ac:dyDescent="0.25">
      <c r="A67" s="17"/>
      <c r="B67" s="15"/>
      <c r="C67" s="16"/>
      <c r="D67" s="15"/>
      <c r="E67" s="16"/>
      <c r="F67" s="15"/>
      <c r="G67" s="16"/>
      <c r="H67" s="15"/>
      <c r="I67" s="16"/>
    </row>
    <row r="68" spans="1:9" x14ac:dyDescent="0.25">
      <c r="A68" s="17"/>
      <c r="B68" s="15"/>
      <c r="C68" s="16"/>
      <c r="D68" s="15"/>
      <c r="E68" s="16"/>
      <c r="F68" s="15"/>
      <c r="G68" s="16"/>
      <c r="H68" s="15"/>
      <c r="I68" s="16"/>
    </row>
    <row r="69" spans="1:9" x14ac:dyDescent="0.25">
      <c r="A69" s="17"/>
      <c r="B69" s="15"/>
      <c r="C69" s="16"/>
      <c r="D69" s="15"/>
      <c r="E69" s="16"/>
      <c r="F69" s="15"/>
      <c r="G69" s="16"/>
      <c r="H69" s="15"/>
      <c r="I69" s="16"/>
    </row>
    <row r="70" spans="1:9" x14ac:dyDescent="0.25">
      <c r="A70" s="17"/>
      <c r="B70" s="15"/>
      <c r="C70" s="16"/>
      <c r="D70" s="15"/>
      <c r="E70" s="16"/>
      <c r="F70" s="15"/>
      <c r="G70" s="16"/>
      <c r="H70" s="15"/>
      <c r="I70" s="16"/>
    </row>
    <row r="71" spans="1:9" x14ac:dyDescent="0.25">
      <c r="A71" s="17"/>
      <c r="B71" s="15"/>
      <c r="C71" s="16"/>
      <c r="D71" s="15"/>
      <c r="E71" s="16"/>
      <c r="F71" s="15"/>
      <c r="G71" s="16"/>
      <c r="H71" s="15"/>
      <c r="I71" s="16"/>
    </row>
    <row r="72" spans="1:9" x14ac:dyDescent="0.25">
      <c r="A72" s="17"/>
      <c r="B72" s="15"/>
      <c r="C72" s="16"/>
      <c r="D72" s="15"/>
      <c r="E72" s="16"/>
      <c r="F72" s="15"/>
      <c r="G72" s="16"/>
      <c r="H72" s="15"/>
      <c r="I72" s="16"/>
    </row>
    <row r="73" spans="1:9" x14ac:dyDescent="0.25">
      <c r="A73" s="17"/>
      <c r="B73" s="15"/>
      <c r="C73" s="16"/>
      <c r="D73" s="15"/>
      <c r="E73" s="16"/>
      <c r="F73" s="15"/>
      <c r="G73" s="16"/>
      <c r="H73" s="15"/>
      <c r="I73" s="16"/>
    </row>
    <row r="74" spans="1:9" x14ac:dyDescent="0.25">
      <c r="A74" s="17"/>
      <c r="B74" s="15"/>
      <c r="C74" s="16"/>
      <c r="D74" s="15"/>
      <c r="E74" s="16"/>
      <c r="F74" s="15"/>
      <c r="G74" s="16"/>
      <c r="H74" s="15"/>
      <c r="I74" s="16"/>
    </row>
    <row r="75" spans="1:9" x14ac:dyDescent="0.25">
      <c r="A75" s="17"/>
      <c r="B75" s="15"/>
      <c r="C75" s="16"/>
      <c r="D75" s="15"/>
      <c r="E75" s="16"/>
      <c r="F75" s="15"/>
      <c r="G75" s="16"/>
      <c r="H75" s="15"/>
      <c r="I75" s="16"/>
    </row>
    <row r="76" spans="1:9" x14ac:dyDescent="0.25">
      <c r="A76" s="17"/>
      <c r="B76" s="15"/>
      <c r="C76" s="16"/>
      <c r="D76" s="15"/>
      <c r="E76" s="16"/>
      <c r="F76" s="15"/>
      <c r="G76" s="16"/>
      <c r="H76" s="15"/>
      <c r="I76" s="16"/>
    </row>
    <row r="77" spans="1:9" x14ac:dyDescent="0.25">
      <c r="A77" s="17"/>
      <c r="B77" s="15"/>
      <c r="C77" s="16"/>
      <c r="D77" s="15"/>
      <c r="E77" s="16"/>
      <c r="F77" s="15"/>
      <c r="G77" s="16"/>
      <c r="H77" s="15"/>
      <c r="I77" s="16"/>
    </row>
    <row r="78" spans="1:9" x14ac:dyDescent="0.25">
      <c r="A78" s="17"/>
      <c r="B78" s="15"/>
      <c r="C78" s="16"/>
      <c r="D78" s="15"/>
      <c r="E78" s="16"/>
      <c r="F78" s="15"/>
      <c r="G78" s="16"/>
      <c r="H78" s="15"/>
      <c r="I78" s="16"/>
    </row>
    <row r="79" spans="1:9" x14ac:dyDescent="0.25">
      <c r="A79" s="17"/>
      <c r="B79" s="15"/>
      <c r="C79" s="16"/>
      <c r="D79" s="15"/>
      <c r="E79" s="16"/>
      <c r="F79" s="15"/>
      <c r="G79" s="16"/>
      <c r="H79" s="15"/>
      <c r="I79" s="16"/>
    </row>
    <row r="80" spans="1:9" x14ac:dyDescent="0.25">
      <c r="A80" s="17"/>
      <c r="B80" s="15"/>
      <c r="C80" s="16"/>
      <c r="D80" s="15"/>
      <c r="E80" s="16"/>
      <c r="F80" s="15"/>
      <c r="G80" s="16"/>
      <c r="H80" s="15"/>
      <c r="I80" s="16"/>
    </row>
    <row r="81" spans="1:9" x14ac:dyDescent="0.25">
      <c r="A81" s="17"/>
      <c r="B81" s="15"/>
      <c r="C81" s="16"/>
      <c r="D81" s="15"/>
      <c r="E81" s="16"/>
      <c r="F81" s="15"/>
      <c r="G81" s="16"/>
      <c r="H81" s="15"/>
      <c r="I81" s="16"/>
    </row>
    <row r="82" spans="1:9" x14ac:dyDescent="0.25">
      <c r="A82" s="17"/>
      <c r="B82" s="15"/>
      <c r="C82" s="16"/>
      <c r="D82" s="15"/>
      <c r="E82" s="16"/>
      <c r="F82" s="15"/>
      <c r="G82" s="16"/>
      <c r="H82" s="15"/>
      <c r="I82" s="16"/>
    </row>
    <row r="83" spans="1:9" x14ac:dyDescent="0.25">
      <c r="A83" s="17"/>
      <c r="B83" s="15"/>
      <c r="C83" s="16"/>
      <c r="D83" s="15"/>
      <c r="E83" s="16"/>
      <c r="F83" s="15"/>
      <c r="G83" s="16"/>
      <c r="H83" s="15"/>
      <c r="I83" s="16"/>
    </row>
    <row r="84" spans="1:9" x14ac:dyDescent="0.25">
      <c r="A84" s="17"/>
      <c r="B84" s="15"/>
      <c r="C84" s="16"/>
      <c r="D84" s="15"/>
      <c r="E84" s="16"/>
      <c r="F84" s="15"/>
      <c r="G84" s="16"/>
      <c r="H84" s="15"/>
      <c r="I84" s="16"/>
    </row>
    <row r="85" spans="1:9" x14ac:dyDescent="0.25">
      <c r="A85" s="17"/>
      <c r="B85" s="15"/>
      <c r="C85" s="16"/>
      <c r="D85" s="15"/>
      <c r="E85" s="16"/>
      <c r="F85" s="15"/>
      <c r="G85" s="16"/>
      <c r="H85" s="15"/>
      <c r="I85" s="16"/>
    </row>
    <row r="86" spans="1:9" x14ac:dyDescent="0.25">
      <c r="A86" s="17"/>
      <c r="B86" s="15"/>
      <c r="C86" s="16"/>
      <c r="D86" s="15"/>
      <c r="E86" s="16"/>
      <c r="F86" s="15"/>
      <c r="G86" s="16"/>
      <c r="H86" s="15"/>
      <c r="I86" s="16"/>
    </row>
    <row r="87" spans="1:9" x14ac:dyDescent="0.25">
      <c r="A87" s="17"/>
      <c r="B87" s="15"/>
      <c r="C87" s="16"/>
      <c r="D87" s="15"/>
      <c r="E87" s="16"/>
      <c r="F87" s="15"/>
      <c r="G87" s="16"/>
      <c r="H87" s="15"/>
      <c r="I87" s="16"/>
    </row>
    <row r="88" spans="1:9" x14ac:dyDescent="0.25">
      <c r="A88" s="17"/>
      <c r="B88" s="15"/>
      <c r="C88" s="16"/>
      <c r="D88" s="15"/>
      <c r="E88" s="16"/>
      <c r="F88" s="15"/>
      <c r="G88" s="16"/>
      <c r="H88" s="15"/>
      <c r="I88" s="16"/>
    </row>
    <row r="89" spans="1:9" x14ac:dyDescent="0.25">
      <c r="A89" s="17"/>
      <c r="B89" s="15"/>
      <c r="C89" s="16"/>
      <c r="D89" s="15"/>
      <c r="E89" s="16"/>
      <c r="F89" s="15"/>
      <c r="G89" s="16"/>
      <c r="H89" s="15"/>
      <c r="I89" s="16"/>
    </row>
    <row r="90" spans="1:9" x14ac:dyDescent="0.25">
      <c r="A90" s="17"/>
      <c r="B90" s="15"/>
      <c r="C90" s="16"/>
      <c r="D90" s="15"/>
      <c r="E90" s="16"/>
      <c r="F90" s="15"/>
      <c r="G90" s="16"/>
      <c r="H90" s="15"/>
      <c r="I90" s="16"/>
    </row>
    <row r="91" spans="1:9" x14ac:dyDescent="0.25">
      <c r="A91" s="17"/>
      <c r="B91" s="15"/>
      <c r="C91" s="16"/>
      <c r="D91" s="15"/>
      <c r="E91" s="16"/>
      <c r="F91" s="15"/>
      <c r="G91" s="16"/>
      <c r="H91" s="15"/>
      <c r="I91" s="16"/>
    </row>
    <row r="92" spans="1:9" x14ac:dyDescent="0.25">
      <c r="A92" s="17"/>
      <c r="B92" s="15"/>
      <c r="C92" s="16"/>
      <c r="D92" s="15"/>
      <c r="E92" s="16"/>
      <c r="F92" s="15"/>
      <c r="G92" s="16"/>
      <c r="H92" s="15"/>
      <c r="I92" s="16"/>
    </row>
    <row r="93" spans="1:9" x14ac:dyDescent="0.25">
      <c r="A93" s="17"/>
      <c r="B93" s="15"/>
      <c r="C93" s="16"/>
      <c r="D93" s="15"/>
      <c r="E93" s="16"/>
      <c r="F93" s="15"/>
      <c r="G93" s="16"/>
      <c r="H93" s="15"/>
      <c r="I93" s="16"/>
    </row>
    <row r="94" spans="1:9" x14ac:dyDescent="0.25">
      <c r="A94" s="17"/>
      <c r="B94" s="15"/>
      <c r="C94" s="16"/>
      <c r="D94" s="15"/>
      <c r="E94" s="16"/>
      <c r="F94" s="15"/>
      <c r="G94" s="16"/>
      <c r="H94" s="15"/>
      <c r="I94" s="16"/>
    </row>
    <row r="95" spans="1:9" x14ac:dyDescent="0.25">
      <c r="A95" s="17"/>
      <c r="B95" s="15"/>
      <c r="C95" s="16"/>
      <c r="D95" s="15"/>
      <c r="E95" s="16"/>
      <c r="F95" s="15"/>
      <c r="G95" s="16"/>
      <c r="H95" s="15"/>
      <c r="I95" s="16"/>
    </row>
    <row r="96" spans="1:9" x14ac:dyDescent="0.25">
      <c r="A96" s="17"/>
      <c r="B96" s="15"/>
      <c r="C96" s="16"/>
      <c r="D96" s="15"/>
      <c r="E96" s="16"/>
      <c r="F96" s="15"/>
      <c r="G96" s="16"/>
      <c r="H96" s="15"/>
      <c r="I96" s="16"/>
    </row>
    <row r="97" spans="1:9" x14ac:dyDescent="0.25">
      <c r="A97" s="17"/>
      <c r="B97" s="15"/>
      <c r="C97" s="16"/>
      <c r="D97" s="15"/>
      <c r="E97" s="16"/>
      <c r="F97" s="15"/>
      <c r="G97" s="16"/>
      <c r="H97" s="15"/>
      <c r="I97" s="16"/>
    </row>
    <row r="98" spans="1:9" x14ac:dyDescent="0.25">
      <c r="A98" s="17"/>
      <c r="B98" s="15"/>
      <c r="C98" s="16"/>
      <c r="D98" s="15"/>
      <c r="E98" s="16"/>
      <c r="F98" s="15"/>
      <c r="G98" s="16"/>
      <c r="H98" s="15"/>
      <c r="I98" s="16"/>
    </row>
    <row r="99" spans="1:9" x14ac:dyDescent="0.25">
      <c r="A99" s="17"/>
      <c r="B99" s="15"/>
      <c r="C99" s="16"/>
      <c r="D99" s="15"/>
      <c r="E99" s="16"/>
      <c r="F99" s="15"/>
      <c r="G99" s="16"/>
      <c r="H99" s="15"/>
      <c r="I99" s="16"/>
    </row>
    <row r="100" spans="1:9" x14ac:dyDescent="0.25">
      <c r="A100" s="17"/>
      <c r="B100" s="15"/>
      <c r="C100" s="16"/>
      <c r="D100" s="15"/>
      <c r="E100" s="16"/>
      <c r="F100" s="15"/>
      <c r="G100" s="16"/>
      <c r="H100" s="15"/>
      <c r="I100" s="16"/>
    </row>
    <row r="101" spans="1:9" x14ac:dyDescent="0.25">
      <c r="A101" s="17"/>
      <c r="B101" s="15"/>
      <c r="C101" s="16"/>
      <c r="D101" s="15"/>
      <c r="E101" s="16"/>
      <c r="F101" s="15"/>
      <c r="G101" s="16"/>
      <c r="H101" s="15"/>
      <c r="I101" s="16"/>
    </row>
    <row r="102" spans="1:9" x14ac:dyDescent="0.25">
      <c r="A102" s="17"/>
      <c r="B102" s="15"/>
      <c r="C102" s="16"/>
      <c r="D102" s="15"/>
      <c r="E102" s="16"/>
      <c r="F102" s="15"/>
      <c r="G102" s="16"/>
      <c r="H102" s="15"/>
      <c r="I102" s="16"/>
    </row>
    <row r="103" spans="1:9" x14ac:dyDescent="0.25">
      <c r="A103" s="17"/>
      <c r="B103" s="15"/>
      <c r="C103" s="16"/>
      <c r="D103" s="15"/>
      <c r="E103" s="16"/>
      <c r="F103" s="15"/>
      <c r="G103" s="16"/>
      <c r="H103" s="15"/>
      <c r="I103" s="16"/>
    </row>
    <row r="104" spans="1:9" x14ac:dyDescent="0.25">
      <c r="A104" s="17"/>
      <c r="B104" s="15"/>
      <c r="C104" s="16"/>
      <c r="D104" s="15"/>
      <c r="E104" s="16"/>
      <c r="F104" s="15"/>
      <c r="G104" s="16"/>
      <c r="H104" s="15"/>
      <c r="I104" s="16"/>
    </row>
    <row r="105" spans="1:9" x14ac:dyDescent="0.25">
      <c r="A105" s="17"/>
      <c r="B105" s="15"/>
      <c r="C105" s="16"/>
      <c r="D105" s="15"/>
      <c r="E105" s="16"/>
      <c r="F105" s="15"/>
      <c r="G105" s="16"/>
      <c r="H105" s="15"/>
      <c r="I105" s="16"/>
    </row>
    <row r="106" spans="1:9" x14ac:dyDescent="0.25">
      <c r="A106" s="17"/>
      <c r="B106" s="15"/>
      <c r="C106" s="16"/>
      <c r="D106" s="15"/>
      <c r="E106" s="16"/>
      <c r="F106" s="15"/>
      <c r="G106" s="16"/>
      <c r="H106" s="15"/>
      <c r="I106" s="16"/>
    </row>
    <row r="107" spans="1:9" x14ac:dyDescent="0.25">
      <c r="A107" s="17"/>
      <c r="B107" s="15"/>
      <c r="C107" s="16"/>
      <c r="D107" s="15"/>
      <c r="E107" s="16"/>
      <c r="F107" s="15"/>
      <c r="G107" s="16"/>
      <c r="H107" s="15"/>
      <c r="I107" s="16"/>
    </row>
    <row r="108" spans="1:9" x14ac:dyDescent="0.25">
      <c r="A108" s="17"/>
      <c r="B108" s="15"/>
      <c r="C108" s="16"/>
      <c r="D108" s="15"/>
      <c r="E108" s="16"/>
      <c r="F108" s="15"/>
      <c r="G108" s="16"/>
      <c r="H108" s="15"/>
      <c r="I108" s="16"/>
    </row>
    <row r="109" spans="1:9" x14ac:dyDescent="0.25">
      <c r="A109" s="17"/>
      <c r="B109" s="15"/>
      <c r="C109" s="16"/>
      <c r="D109" s="15"/>
      <c r="E109" s="16"/>
      <c r="F109" s="15"/>
      <c r="G109" s="16"/>
      <c r="H109" s="15"/>
      <c r="I109" s="16"/>
    </row>
    <row r="110" spans="1:9" x14ac:dyDescent="0.25">
      <c r="A110" s="17"/>
      <c r="B110" s="15"/>
      <c r="C110" s="16"/>
      <c r="D110" s="15"/>
      <c r="E110" s="16"/>
      <c r="F110" s="15"/>
      <c r="G110" s="16"/>
      <c r="H110" s="15"/>
      <c r="I110" s="16"/>
    </row>
    <row r="111" spans="1:9" x14ac:dyDescent="0.25">
      <c r="A111" s="17"/>
      <c r="B111" s="15"/>
      <c r="C111" s="16"/>
      <c r="D111" s="15"/>
      <c r="E111" s="16"/>
      <c r="F111" s="15"/>
      <c r="G111" s="16"/>
      <c r="H111" s="15"/>
      <c r="I111" s="16"/>
    </row>
    <row r="112" spans="1:9" x14ac:dyDescent="0.25">
      <c r="A112" s="17"/>
      <c r="B112" s="15"/>
      <c r="C112" s="16"/>
      <c r="D112" s="15"/>
      <c r="E112" s="16"/>
      <c r="F112" s="15"/>
      <c r="G112" s="16"/>
      <c r="H112" s="15"/>
      <c r="I112" s="16"/>
    </row>
    <row r="113" spans="1:9" x14ac:dyDescent="0.25">
      <c r="A113" s="17"/>
      <c r="B113" s="15"/>
      <c r="C113" s="16"/>
      <c r="D113" s="15"/>
      <c r="E113" s="16"/>
      <c r="F113" s="15"/>
      <c r="G113" s="16"/>
      <c r="H113" s="15"/>
      <c r="I113" s="16"/>
    </row>
    <row r="114" spans="1:9" x14ac:dyDescent="0.25">
      <c r="A114" s="17"/>
      <c r="B114" s="15"/>
      <c r="C114" s="16"/>
      <c r="D114" s="15"/>
      <c r="E114" s="16"/>
      <c r="F114" s="15"/>
      <c r="G114" s="16"/>
      <c r="H114" s="15"/>
      <c r="I114" s="16"/>
    </row>
    <row r="115" spans="1:9" x14ac:dyDescent="0.25">
      <c r="A115" s="17"/>
      <c r="B115" s="15"/>
      <c r="C115" s="16"/>
      <c r="D115" s="15"/>
      <c r="E115" s="16"/>
      <c r="F115" s="15"/>
      <c r="G115" s="16"/>
      <c r="H115" s="15"/>
      <c r="I115" s="16"/>
    </row>
    <row r="116" spans="1:9" x14ac:dyDescent="0.25">
      <c r="A116" s="17"/>
      <c r="B116" s="15"/>
      <c r="C116" s="16"/>
      <c r="D116" s="15"/>
      <c r="E116" s="16"/>
      <c r="F116" s="15"/>
      <c r="G116" s="16"/>
      <c r="H116" s="15"/>
      <c r="I116" s="16"/>
    </row>
    <row r="117" spans="1:9" x14ac:dyDescent="0.25">
      <c r="A117" s="17"/>
      <c r="B117" s="15"/>
      <c r="C117" s="16"/>
      <c r="D117" s="15"/>
      <c r="E117" s="16"/>
      <c r="F117" s="15"/>
      <c r="G117" s="16"/>
      <c r="H117" s="15"/>
      <c r="I117" s="16"/>
    </row>
    <row r="118" spans="1:9" x14ac:dyDescent="0.25">
      <c r="A118" s="17"/>
      <c r="B118" s="15"/>
      <c r="C118" s="16"/>
      <c r="D118" s="15"/>
      <c r="E118" s="16"/>
      <c r="F118" s="15"/>
      <c r="G118" s="16"/>
      <c r="H118" s="15"/>
      <c r="I118" s="16"/>
    </row>
    <row r="119" spans="1:9" x14ac:dyDescent="0.25">
      <c r="A119" s="17"/>
      <c r="B119" s="15"/>
      <c r="C119" s="16"/>
      <c r="D119" s="15"/>
      <c r="E119" s="16"/>
      <c r="F119" s="15"/>
      <c r="G119" s="16"/>
      <c r="H119" s="15"/>
      <c r="I119" s="16"/>
    </row>
    <row r="120" spans="1:9" x14ac:dyDescent="0.25">
      <c r="A120" s="17"/>
      <c r="B120" s="15"/>
      <c r="C120" s="16"/>
      <c r="D120" s="15"/>
      <c r="E120" s="16"/>
      <c r="F120" s="15"/>
      <c r="G120" s="16"/>
      <c r="H120" s="15"/>
      <c r="I120" s="16"/>
    </row>
    <row r="121" spans="1:9" x14ac:dyDescent="0.25">
      <c r="A121" s="17"/>
      <c r="B121" s="15"/>
      <c r="C121" s="16"/>
      <c r="D121" s="15"/>
      <c r="E121" s="16"/>
      <c r="F121" s="15"/>
      <c r="G121" s="16"/>
      <c r="H121" s="15"/>
      <c r="I121" s="16"/>
    </row>
    <row r="122" spans="1:9" x14ac:dyDescent="0.25">
      <c r="A122" s="17"/>
      <c r="B122" s="15"/>
      <c r="C122" s="16"/>
      <c r="D122" s="15"/>
      <c r="E122" s="16"/>
      <c r="F122" s="15"/>
      <c r="G122" s="16"/>
      <c r="H122" s="15"/>
      <c r="I122" s="16"/>
    </row>
    <row r="123" spans="1:9" x14ac:dyDescent="0.25">
      <c r="A123" s="17"/>
      <c r="B123" s="15"/>
      <c r="C123" s="16"/>
      <c r="D123" s="15"/>
      <c r="E123" s="16"/>
      <c r="F123" s="15"/>
      <c r="G123" s="16"/>
      <c r="H123" s="15"/>
      <c r="I123" s="16"/>
    </row>
    <row r="124" spans="1:9" x14ac:dyDescent="0.25">
      <c r="A124" s="17"/>
      <c r="B124" s="15"/>
      <c r="C124" s="16"/>
      <c r="D124" s="15"/>
      <c r="E124" s="16"/>
      <c r="F124" s="15"/>
      <c r="G124" s="16"/>
      <c r="H124" s="15"/>
      <c r="I124" s="16"/>
    </row>
    <row r="125" spans="1:9" x14ac:dyDescent="0.25">
      <c r="A125" s="17"/>
      <c r="B125" s="15"/>
      <c r="C125" s="16"/>
      <c r="D125" s="15"/>
      <c r="E125" s="16"/>
      <c r="F125" s="15"/>
      <c r="G125" s="16"/>
      <c r="H125" s="15"/>
      <c r="I125" s="16"/>
    </row>
    <row r="126" spans="1:9" x14ac:dyDescent="0.25">
      <c r="A126" s="17"/>
      <c r="B126" s="15"/>
      <c r="C126" s="16"/>
      <c r="D126" s="15"/>
      <c r="E126" s="16"/>
      <c r="F126" s="15"/>
      <c r="G126" s="16"/>
      <c r="H126" s="15"/>
      <c r="I126" s="16"/>
    </row>
    <row r="127" spans="1:9" x14ac:dyDescent="0.25">
      <c r="A127" s="17"/>
      <c r="B127" s="15"/>
      <c r="C127" s="16"/>
      <c r="D127" s="15"/>
      <c r="E127" s="16"/>
      <c r="F127" s="15"/>
      <c r="G127" s="16"/>
      <c r="H127" s="15"/>
      <c r="I127" s="16"/>
    </row>
    <row r="128" spans="1:9" x14ac:dyDescent="0.25">
      <c r="A128" s="17"/>
      <c r="B128" s="15"/>
      <c r="C128" s="16"/>
      <c r="D128" s="15"/>
      <c r="E128" s="16"/>
      <c r="F128" s="15"/>
      <c r="G128" s="16"/>
      <c r="H128" s="15"/>
      <c r="I128" s="16"/>
    </row>
    <row r="129" spans="1:9" x14ac:dyDescent="0.25">
      <c r="A129" s="17"/>
      <c r="B129" s="15"/>
      <c r="C129" s="16"/>
      <c r="D129" s="15"/>
      <c r="E129" s="16"/>
      <c r="F129" s="15"/>
      <c r="G129" s="16"/>
      <c r="H129" s="15"/>
      <c r="I129" s="16"/>
    </row>
    <row r="130" spans="1:9" x14ac:dyDescent="0.25">
      <c r="A130" s="17"/>
      <c r="B130" s="15"/>
      <c r="C130" s="16"/>
      <c r="D130" s="15"/>
      <c r="E130" s="16"/>
      <c r="F130" s="15"/>
      <c r="G130" s="16"/>
      <c r="H130" s="15"/>
      <c r="I130" s="16"/>
    </row>
    <row r="131" spans="1:9" x14ac:dyDescent="0.25">
      <c r="A131" s="17"/>
      <c r="B131" s="15"/>
      <c r="C131" s="16"/>
      <c r="D131" s="15"/>
      <c r="E131" s="16"/>
      <c r="F131" s="15"/>
      <c r="G131" s="16"/>
      <c r="H131" s="15"/>
      <c r="I131" s="16"/>
    </row>
    <row r="132" spans="1:9" x14ac:dyDescent="0.25">
      <c r="A132" s="17"/>
      <c r="B132" s="15"/>
      <c r="C132" s="16"/>
      <c r="D132" s="15"/>
      <c r="E132" s="16"/>
      <c r="F132" s="15"/>
      <c r="G132" s="16"/>
      <c r="H132" s="15"/>
      <c r="I132" s="16"/>
    </row>
    <row r="133" spans="1:9" x14ac:dyDescent="0.25">
      <c r="A133" s="17"/>
      <c r="B133" s="15"/>
      <c r="C133" s="16"/>
      <c r="D133" s="15"/>
      <c r="E133" s="16"/>
      <c r="F133" s="15"/>
      <c r="G133" s="16"/>
      <c r="H133" s="15"/>
      <c r="I133" s="16"/>
    </row>
    <row r="134" spans="1:9" x14ac:dyDescent="0.25">
      <c r="A134" s="17"/>
      <c r="B134" s="15"/>
      <c r="C134" s="16"/>
      <c r="D134" s="15"/>
      <c r="E134" s="16"/>
      <c r="F134" s="15"/>
      <c r="G134" s="16"/>
      <c r="H134" s="15"/>
      <c r="I134" s="16"/>
    </row>
    <row r="135" spans="1:9" x14ac:dyDescent="0.25">
      <c r="A135" s="17"/>
      <c r="B135" s="15"/>
      <c r="C135" s="16"/>
      <c r="D135" s="15"/>
      <c r="E135" s="16"/>
      <c r="F135" s="15"/>
      <c r="G135" s="16"/>
      <c r="H135" s="15"/>
      <c r="I135" s="16"/>
    </row>
    <row r="136" spans="1:9" x14ac:dyDescent="0.25">
      <c r="A136" s="17"/>
      <c r="B136" s="15"/>
      <c r="C136" s="16"/>
      <c r="D136" s="15"/>
      <c r="E136" s="16"/>
      <c r="F136" s="15"/>
      <c r="G136" s="16"/>
      <c r="H136" s="15"/>
      <c r="I136" s="16"/>
    </row>
    <row r="137" spans="1:9" x14ac:dyDescent="0.25">
      <c r="A137" s="17"/>
      <c r="B137" s="15"/>
      <c r="C137" s="16"/>
      <c r="D137" s="15"/>
      <c r="E137" s="16"/>
      <c r="F137" s="15"/>
      <c r="G137" s="16"/>
      <c r="H137" s="15"/>
      <c r="I137" s="16"/>
    </row>
    <row r="138" spans="1:9" x14ac:dyDescent="0.25">
      <c r="A138" s="17"/>
      <c r="B138" s="15"/>
      <c r="C138" s="16"/>
      <c r="D138" s="15"/>
      <c r="E138" s="16"/>
      <c r="F138" s="15"/>
      <c r="G138" s="16"/>
      <c r="H138" s="15"/>
      <c r="I138" s="16"/>
    </row>
    <row r="139" spans="1:9" x14ac:dyDescent="0.25">
      <c r="A139" s="17"/>
      <c r="B139" s="15"/>
      <c r="C139" s="16"/>
      <c r="D139" s="15"/>
      <c r="E139" s="16"/>
      <c r="F139" s="15"/>
      <c r="G139" s="16"/>
      <c r="H139" s="15"/>
      <c r="I139" s="16"/>
    </row>
    <row r="140" spans="1:9" x14ac:dyDescent="0.25">
      <c r="A140" s="17"/>
      <c r="B140" s="15"/>
      <c r="C140" s="16"/>
      <c r="D140" s="15"/>
      <c r="E140" s="16"/>
      <c r="F140" s="15"/>
      <c r="G140" s="16"/>
      <c r="H140" s="15"/>
      <c r="I140" s="16"/>
    </row>
    <row r="141" spans="1:9" x14ac:dyDescent="0.25">
      <c r="A141" s="17"/>
      <c r="B141" s="15"/>
      <c r="C141" s="16"/>
      <c r="D141" s="15"/>
      <c r="E141" s="16"/>
      <c r="F141" s="15"/>
      <c r="G141" s="16"/>
      <c r="H141" s="15"/>
      <c r="I141" s="16"/>
    </row>
    <row r="142" spans="1:9" x14ac:dyDescent="0.25">
      <c r="A142" s="17"/>
      <c r="B142" s="15"/>
      <c r="C142" s="16"/>
      <c r="D142" s="15"/>
      <c r="E142" s="16"/>
      <c r="F142" s="15"/>
      <c r="G142" s="16"/>
      <c r="H142" s="15"/>
      <c r="I142" s="16"/>
    </row>
    <row r="143" spans="1:9" x14ac:dyDescent="0.25">
      <c r="A143" s="17"/>
      <c r="B143" s="15"/>
      <c r="C143" s="16"/>
      <c r="D143" s="15"/>
      <c r="E143" s="16"/>
      <c r="F143" s="15"/>
      <c r="G143" s="16"/>
      <c r="H143" s="15"/>
      <c r="I143" s="16"/>
    </row>
    <row r="144" spans="1:9" x14ac:dyDescent="0.25">
      <c r="A144" s="17"/>
      <c r="B144" s="15"/>
      <c r="C144" s="16"/>
      <c r="D144" s="15"/>
      <c r="E144" s="16"/>
      <c r="F144" s="15"/>
      <c r="G144" s="16"/>
      <c r="H144" s="15"/>
      <c r="I144" s="16"/>
    </row>
    <row r="145" spans="1:9" x14ac:dyDescent="0.25">
      <c r="A145" s="17"/>
      <c r="B145" s="15"/>
      <c r="C145" s="16"/>
      <c r="D145" s="15"/>
      <c r="E145" s="16"/>
      <c r="F145" s="15"/>
      <c r="G145" s="16"/>
      <c r="H145" s="15"/>
      <c r="I145" s="16"/>
    </row>
    <row r="146" spans="1:9" x14ac:dyDescent="0.25">
      <c r="A146" s="17"/>
      <c r="B146" s="15"/>
      <c r="C146" s="16"/>
      <c r="D146" s="15"/>
      <c r="E146" s="16"/>
      <c r="F146" s="15"/>
      <c r="G146" s="16"/>
      <c r="H146" s="15"/>
      <c r="I146" s="16"/>
    </row>
    <row r="147" spans="1:9" x14ac:dyDescent="0.25">
      <c r="A147" s="17"/>
      <c r="B147" s="15"/>
      <c r="C147" s="16"/>
      <c r="D147" s="15"/>
      <c r="E147" s="16"/>
      <c r="F147" s="15"/>
      <c r="G147" s="16"/>
      <c r="H147" s="15"/>
      <c r="I147" s="16"/>
    </row>
    <row r="148" spans="1:9" x14ac:dyDescent="0.25">
      <c r="A148" s="17"/>
      <c r="B148" s="15"/>
      <c r="C148" s="16"/>
      <c r="D148" s="15"/>
      <c r="E148" s="16"/>
      <c r="F148" s="15"/>
      <c r="G148" s="16"/>
      <c r="H148" s="15"/>
      <c r="I148" s="16"/>
    </row>
    <row r="149" spans="1:9" x14ac:dyDescent="0.25">
      <c r="A149" s="17"/>
      <c r="B149" s="15"/>
      <c r="C149" s="16"/>
      <c r="D149" s="15"/>
      <c r="E149" s="16"/>
      <c r="F149" s="15"/>
      <c r="G149" s="16"/>
      <c r="H149" s="15"/>
      <c r="I149" s="16"/>
    </row>
    <row r="150" spans="1:9" x14ac:dyDescent="0.25">
      <c r="A150" s="17"/>
      <c r="B150" s="15"/>
      <c r="C150" s="16"/>
      <c r="D150" s="15"/>
      <c r="E150" s="16"/>
      <c r="F150" s="15"/>
      <c r="G150" s="16"/>
      <c r="H150" s="15"/>
      <c r="I150" s="16"/>
    </row>
    <row r="151" spans="1:9" x14ac:dyDescent="0.25">
      <c r="A151" s="17"/>
      <c r="B151" s="15"/>
      <c r="C151" s="16"/>
      <c r="D151" s="15"/>
      <c r="E151" s="16"/>
      <c r="F151" s="15"/>
      <c r="G151" s="16"/>
      <c r="H151" s="15"/>
      <c r="I151" s="16"/>
    </row>
    <row r="152" spans="1:9" x14ac:dyDescent="0.25">
      <c r="A152" s="17"/>
      <c r="B152" s="15"/>
      <c r="C152" s="16"/>
      <c r="D152" s="15"/>
      <c r="E152" s="16"/>
      <c r="F152" s="15"/>
      <c r="G152" s="16"/>
      <c r="H152" s="15"/>
      <c r="I152" s="16"/>
    </row>
    <row r="153" spans="1:9" x14ac:dyDescent="0.25">
      <c r="A153" s="17"/>
      <c r="B153" s="15"/>
      <c r="C153" s="16"/>
      <c r="D153" s="15"/>
      <c r="E153" s="16"/>
      <c r="F153" s="15"/>
      <c r="G153" s="16"/>
      <c r="H153" s="15"/>
      <c r="I153" s="16"/>
    </row>
    <row r="154" spans="1:9" x14ac:dyDescent="0.25">
      <c r="A154" s="17"/>
      <c r="B154" s="15"/>
      <c r="C154" s="16"/>
      <c r="D154" s="15"/>
      <c r="E154" s="16"/>
      <c r="F154" s="15"/>
      <c r="G154" s="16"/>
      <c r="H154" s="15"/>
      <c r="I154" s="16"/>
    </row>
    <row r="155" spans="1:9" x14ac:dyDescent="0.25">
      <c r="A155" s="17"/>
      <c r="B155" s="15"/>
      <c r="C155" s="16"/>
      <c r="D155" s="15"/>
      <c r="E155" s="16"/>
      <c r="F155" s="15"/>
      <c r="G155" s="16"/>
      <c r="H155" s="15"/>
      <c r="I155" s="16"/>
    </row>
    <row r="156" spans="1:9" x14ac:dyDescent="0.25">
      <c r="A156" s="17"/>
      <c r="B156" s="15"/>
      <c r="C156" s="16"/>
      <c r="D156" s="15"/>
      <c r="E156" s="16"/>
      <c r="F156" s="15"/>
      <c r="G156" s="16"/>
      <c r="H156" s="15"/>
      <c r="I156" s="16"/>
    </row>
    <row r="157" spans="1:9" x14ac:dyDescent="0.25">
      <c r="A157" s="17"/>
      <c r="B157" s="15"/>
      <c r="C157" s="16"/>
      <c r="D157" s="15"/>
      <c r="E157" s="16"/>
      <c r="F157" s="15"/>
      <c r="G157" s="16"/>
      <c r="H157" s="15"/>
      <c r="I157" s="16"/>
    </row>
    <row r="158" spans="1:9" x14ac:dyDescent="0.25">
      <c r="A158" s="17"/>
      <c r="B158" s="15"/>
      <c r="C158" s="16"/>
      <c r="D158" s="15"/>
      <c r="E158" s="16"/>
      <c r="F158" s="15"/>
      <c r="G158" s="16"/>
      <c r="H158" s="15"/>
      <c r="I158" s="16"/>
    </row>
    <row r="159" spans="1:9" x14ac:dyDescent="0.25">
      <c r="A159" s="17"/>
      <c r="B159" s="15"/>
      <c r="C159" s="16"/>
      <c r="D159" s="15"/>
      <c r="E159" s="16"/>
      <c r="F159" s="15"/>
      <c r="G159" s="16"/>
      <c r="H159" s="15"/>
      <c r="I159" s="16"/>
    </row>
    <row r="160" spans="1:9" x14ac:dyDescent="0.25">
      <c r="A160" s="17"/>
      <c r="B160" s="15"/>
      <c r="C160" s="16"/>
      <c r="D160" s="15"/>
      <c r="E160" s="16"/>
      <c r="F160" s="15"/>
      <c r="G160" s="16"/>
      <c r="H160" s="15"/>
      <c r="I160" s="16"/>
    </row>
    <row r="161" spans="1:9" x14ac:dyDescent="0.25">
      <c r="A161" s="17"/>
      <c r="B161" s="15"/>
      <c r="C161" s="16"/>
      <c r="D161" s="15"/>
      <c r="E161" s="16"/>
      <c r="F161" s="15"/>
      <c r="G161" s="16"/>
      <c r="H161" s="15"/>
      <c r="I161" s="16"/>
    </row>
    <row r="162" spans="1:9" x14ac:dyDescent="0.25">
      <c r="A162" s="17"/>
      <c r="B162" s="15"/>
      <c r="C162" s="16"/>
      <c r="D162" s="15"/>
      <c r="E162" s="16"/>
      <c r="F162" s="15"/>
      <c r="G162" s="16"/>
      <c r="H162" s="15"/>
      <c r="I162" s="16"/>
    </row>
    <row r="163" spans="1:9" x14ac:dyDescent="0.25">
      <c r="A163" s="17"/>
      <c r="B163" s="15"/>
      <c r="C163" s="16"/>
      <c r="D163" s="15"/>
      <c r="E163" s="16"/>
      <c r="F163" s="15"/>
      <c r="G163" s="16"/>
      <c r="H163" s="15"/>
      <c r="I163" s="16"/>
    </row>
    <row r="164" spans="1:9" x14ac:dyDescent="0.25">
      <c r="A164" s="17"/>
      <c r="B164" s="15"/>
      <c r="C164" s="16"/>
      <c r="D164" s="15"/>
      <c r="E164" s="16"/>
      <c r="F164" s="15"/>
      <c r="G164" s="16"/>
      <c r="H164" s="15"/>
      <c r="I164" s="16"/>
    </row>
    <row r="165" spans="1:9" x14ac:dyDescent="0.25">
      <c r="A165" s="17"/>
      <c r="B165" s="15"/>
      <c r="C165" s="16"/>
      <c r="D165" s="15"/>
      <c r="E165" s="16"/>
      <c r="F165" s="15"/>
      <c r="G165" s="16"/>
      <c r="H165" s="15"/>
      <c r="I165" s="16"/>
    </row>
    <row r="166" spans="1:9" x14ac:dyDescent="0.25">
      <c r="A166" s="17"/>
      <c r="B166" s="15"/>
      <c r="C166" s="16"/>
      <c r="D166" s="15"/>
      <c r="E166" s="16"/>
      <c r="F166" s="15"/>
      <c r="G166" s="16"/>
      <c r="H166" s="15"/>
      <c r="I166" s="16"/>
    </row>
    <row r="167" spans="1:9" x14ac:dyDescent="0.25">
      <c r="A167" s="17"/>
      <c r="B167" s="15"/>
      <c r="C167" s="16"/>
      <c r="D167" s="15"/>
      <c r="E167" s="16"/>
      <c r="F167" s="15"/>
      <c r="G167" s="16"/>
      <c r="H167" s="15"/>
      <c r="I167" s="16"/>
    </row>
    <row r="168" spans="1:9" x14ac:dyDescent="0.25">
      <c r="A168" s="17"/>
      <c r="B168" s="15"/>
      <c r="C168" s="16"/>
      <c r="D168" s="15"/>
      <c r="E168" s="16"/>
      <c r="F168" s="15"/>
      <c r="G168" s="16"/>
      <c r="H168" s="15"/>
      <c r="I168" s="16"/>
    </row>
    <row r="169" spans="1:9" x14ac:dyDescent="0.25">
      <c r="A169" s="17"/>
      <c r="B169" s="15"/>
      <c r="C169" s="16"/>
      <c r="D169" s="15"/>
      <c r="E169" s="16"/>
      <c r="F169" s="15"/>
      <c r="G169" s="16"/>
      <c r="H169" s="15"/>
      <c r="I169" s="16"/>
    </row>
    <row r="170" spans="1:9" x14ac:dyDescent="0.25">
      <c r="A170" s="17"/>
      <c r="B170" s="15"/>
      <c r="C170" s="16"/>
      <c r="D170" s="15"/>
      <c r="E170" s="16"/>
      <c r="F170" s="15"/>
      <c r="G170" s="16"/>
      <c r="H170" s="15"/>
      <c r="I170" s="16"/>
    </row>
    <row r="171" spans="1:9" x14ac:dyDescent="0.25">
      <c r="A171" s="17"/>
      <c r="B171" s="15"/>
      <c r="C171" s="16"/>
      <c r="D171" s="15"/>
      <c r="E171" s="16"/>
      <c r="F171" s="15"/>
      <c r="G171" s="16"/>
      <c r="H171" s="15"/>
      <c r="I171" s="16"/>
    </row>
    <row r="172" spans="1:9" x14ac:dyDescent="0.25">
      <c r="A172" s="17"/>
      <c r="B172" s="15"/>
      <c r="C172" s="16"/>
      <c r="D172" s="15"/>
      <c r="E172" s="16"/>
      <c r="F172" s="15"/>
      <c r="G172" s="16"/>
      <c r="H172" s="15"/>
      <c r="I172" s="16"/>
    </row>
    <row r="173" spans="1:9" x14ac:dyDescent="0.25">
      <c r="A173" s="17"/>
      <c r="B173" s="15"/>
      <c r="C173" s="16"/>
      <c r="D173" s="15"/>
      <c r="E173" s="16"/>
      <c r="F173" s="15"/>
      <c r="G173" s="16"/>
      <c r="H173" s="15"/>
      <c r="I173" s="16"/>
    </row>
    <row r="174" spans="1:9" x14ac:dyDescent="0.25">
      <c r="A174" s="17"/>
      <c r="B174" s="15"/>
      <c r="C174" s="16"/>
      <c r="D174" s="15"/>
      <c r="E174" s="16"/>
      <c r="F174" s="15"/>
      <c r="G174" s="16"/>
      <c r="H174" s="15"/>
      <c r="I174" s="16"/>
    </row>
    <row r="175" spans="1:9" x14ac:dyDescent="0.25">
      <c r="A175" s="17"/>
      <c r="B175" s="15"/>
      <c r="C175" s="16"/>
      <c r="D175" s="15"/>
      <c r="E175" s="16"/>
      <c r="F175" s="15"/>
      <c r="G175" s="16"/>
      <c r="H175" s="15"/>
      <c r="I175" s="16"/>
    </row>
    <row r="176" spans="1:9" x14ac:dyDescent="0.25">
      <c r="A176" s="17"/>
      <c r="B176" s="15"/>
      <c r="C176" s="16"/>
      <c r="D176" s="15"/>
      <c r="E176" s="16"/>
      <c r="F176" s="15"/>
      <c r="G176" s="16"/>
      <c r="H176" s="15"/>
      <c r="I176" s="16"/>
    </row>
    <row r="177" spans="1:9" x14ac:dyDescent="0.25">
      <c r="A177" s="17"/>
      <c r="B177" s="15"/>
      <c r="C177" s="16"/>
      <c r="D177" s="15"/>
      <c r="E177" s="16"/>
      <c r="F177" s="15"/>
      <c r="G177" s="16"/>
      <c r="H177" s="15"/>
      <c r="I177" s="16"/>
    </row>
    <row r="178" spans="1:9" x14ac:dyDescent="0.25">
      <c r="A178" s="17"/>
      <c r="B178" s="15"/>
      <c r="C178" s="16"/>
      <c r="D178" s="15"/>
      <c r="E178" s="16"/>
      <c r="F178" s="15"/>
      <c r="G178" s="16"/>
      <c r="H178" s="15"/>
      <c r="I178" s="16"/>
    </row>
    <row r="179" spans="1:9" x14ac:dyDescent="0.25">
      <c r="A179" s="17"/>
      <c r="B179" s="15"/>
      <c r="C179" s="16"/>
      <c r="D179" s="15"/>
      <c r="E179" s="16"/>
      <c r="F179" s="15"/>
      <c r="G179" s="16"/>
      <c r="H179" s="15"/>
      <c r="I179" s="16"/>
    </row>
    <row r="180" spans="1:9" x14ac:dyDescent="0.25">
      <c r="A180" s="17"/>
      <c r="B180" s="15"/>
      <c r="C180" s="16"/>
      <c r="D180" s="15"/>
      <c r="E180" s="16"/>
      <c r="F180" s="15"/>
      <c r="G180" s="16"/>
      <c r="H180" s="15"/>
      <c r="I180" s="16"/>
    </row>
    <row r="181" spans="1:9" x14ac:dyDescent="0.25">
      <c r="A181" s="17"/>
      <c r="B181" s="15"/>
      <c r="C181" s="16"/>
      <c r="D181" s="15"/>
      <c r="E181" s="16"/>
      <c r="F181" s="15"/>
      <c r="G181" s="16"/>
      <c r="H181" s="15"/>
      <c r="I181" s="16"/>
    </row>
    <row r="182" spans="1:9" x14ac:dyDescent="0.25">
      <c r="A182" s="17"/>
      <c r="B182" s="15"/>
      <c r="C182" s="16"/>
      <c r="D182" s="15"/>
      <c r="E182" s="16"/>
      <c r="F182" s="15"/>
      <c r="G182" s="16"/>
      <c r="H182" s="15"/>
      <c r="I182" s="16"/>
    </row>
    <row r="183" spans="1:9" x14ac:dyDescent="0.25">
      <c r="A183" s="17"/>
      <c r="B183" s="15"/>
      <c r="C183" s="16"/>
      <c r="D183" s="15"/>
      <c r="E183" s="16"/>
      <c r="F183" s="15"/>
      <c r="G183" s="16"/>
      <c r="H183" s="15"/>
      <c r="I183" s="16"/>
    </row>
    <row r="184" spans="1:9" x14ac:dyDescent="0.25">
      <c r="A184" s="17"/>
      <c r="B184" s="15"/>
      <c r="C184" s="16"/>
      <c r="D184" s="15"/>
      <c r="E184" s="16"/>
      <c r="F184" s="15"/>
      <c r="G184" s="16"/>
      <c r="H184" s="15"/>
      <c r="I184" s="16"/>
    </row>
    <row r="185" spans="1:9" x14ac:dyDescent="0.25">
      <c r="A185" s="17"/>
      <c r="B185" s="15"/>
      <c r="C185" s="16"/>
      <c r="D185" s="15"/>
      <c r="E185" s="16"/>
      <c r="F185" s="15"/>
      <c r="G185" s="16"/>
      <c r="H185" s="15"/>
      <c r="I185" s="16"/>
    </row>
    <row r="186" spans="1:9" x14ac:dyDescent="0.25">
      <c r="A186" s="17"/>
      <c r="B186" s="15"/>
      <c r="C186" s="16"/>
      <c r="D186" s="15"/>
      <c r="E186" s="16"/>
      <c r="F186" s="15"/>
      <c r="G186" s="16"/>
      <c r="H186" s="15"/>
      <c r="I186" s="16"/>
    </row>
    <row r="187" spans="1:9" x14ac:dyDescent="0.25">
      <c r="A187" s="17"/>
      <c r="B187" s="15"/>
      <c r="C187" s="16"/>
      <c r="D187" s="15"/>
      <c r="E187" s="16"/>
      <c r="F187" s="15"/>
      <c r="G187" s="16"/>
      <c r="H187" s="15"/>
      <c r="I187" s="16"/>
    </row>
    <row r="188" spans="1:9" x14ac:dyDescent="0.25">
      <c r="A188" s="17"/>
      <c r="B188" s="15"/>
      <c r="C188" s="16"/>
      <c r="D188" s="15"/>
      <c r="E188" s="16"/>
      <c r="F188" s="15"/>
      <c r="G188" s="16"/>
      <c r="H188" s="15"/>
      <c r="I188" s="16"/>
    </row>
    <row r="189" spans="1:9" x14ac:dyDescent="0.25">
      <c r="A189" s="17"/>
      <c r="B189" s="15"/>
      <c r="C189" s="16"/>
      <c r="D189" s="15"/>
      <c r="E189" s="16"/>
      <c r="F189" s="15"/>
      <c r="G189" s="16"/>
      <c r="H189" s="15"/>
      <c r="I189" s="16"/>
    </row>
    <row r="190" spans="1:9" x14ac:dyDescent="0.25">
      <c r="A190" s="17"/>
      <c r="B190" s="15"/>
      <c r="C190" s="16"/>
      <c r="D190" s="15"/>
      <c r="E190" s="16"/>
      <c r="F190" s="15"/>
      <c r="G190" s="16"/>
      <c r="H190" s="15"/>
      <c r="I190" s="16"/>
    </row>
    <row r="191" spans="1:9" x14ac:dyDescent="0.25">
      <c r="A191" s="17"/>
      <c r="B191" s="15"/>
      <c r="C191" s="16"/>
      <c r="D191" s="15"/>
      <c r="E191" s="16"/>
      <c r="F191" s="15"/>
      <c r="G191" s="16"/>
      <c r="H191" s="15"/>
      <c r="I191" s="16"/>
    </row>
    <row r="192" spans="1:9" x14ac:dyDescent="0.25">
      <c r="A192" s="17"/>
      <c r="B192" s="15"/>
      <c r="C192" s="16"/>
      <c r="D192" s="15"/>
      <c r="E192" s="16"/>
      <c r="F192" s="15"/>
      <c r="G192" s="16"/>
      <c r="H192" s="15"/>
      <c r="I192" s="16"/>
    </row>
    <row r="193" spans="1:9" x14ac:dyDescent="0.25">
      <c r="A193" s="17"/>
      <c r="B193" s="15"/>
      <c r="C193" s="16"/>
      <c r="D193" s="15"/>
      <c r="E193" s="16"/>
      <c r="F193" s="15"/>
      <c r="G193" s="16"/>
      <c r="H193" s="15"/>
      <c r="I193" s="16"/>
    </row>
    <row r="194" spans="1:9" x14ac:dyDescent="0.25">
      <c r="A194" s="17"/>
      <c r="B194" s="15"/>
      <c r="C194" s="16"/>
      <c r="D194" s="15"/>
      <c r="E194" s="16"/>
      <c r="F194" s="15"/>
      <c r="G194" s="16"/>
      <c r="H194" s="15"/>
      <c r="I194" s="16"/>
    </row>
    <row r="195" spans="1:9" x14ac:dyDescent="0.25">
      <c r="A195" s="17"/>
      <c r="B195" s="15"/>
      <c r="C195" s="16"/>
      <c r="D195" s="15"/>
      <c r="E195" s="16"/>
      <c r="F195" s="15"/>
      <c r="G195" s="16"/>
      <c r="H195" s="15"/>
      <c r="I195" s="16"/>
    </row>
    <row r="196" spans="1:9" x14ac:dyDescent="0.25">
      <c r="A196" s="17"/>
      <c r="B196" s="15"/>
      <c r="C196" s="16"/>
      <c r="D196" s="15"/>
      <c r="E196" s="16"/>
      <c r="F196" s="15"/>
      <c r="G196" s="16"/>
      <c r="H196" s="15"/>
      <c r="I196" s="16"/>
    </row>
    <row r="197" spans="1:9" x14ac:dyDescent="0.25">
      <c r="A197" s="17"/>
      <c r="B197" s="15"/>
      <c r="C197" s="16"/>
      <c r="D197" s="15"/>
      <c r="E197" s="16"/>
      <c r="F197" s="15"/>
      <c r="G197" s="16"/>
      <c r="H197" s="15"/>
      <c r="I197" s="16"/>
    </row>
    <row r="198" spans="1:9" x14ac:dyDescent="0.25">
      <c r="A198" s="17"/>
      <c r="B198" s="15"/>
      <c r="C198" s="16"/>
      <c r="D198" s="15"/>
      <c r="E198" s="16"/>
      <c r="F198" s="15"/>
      <c r="G198" s="16"/>
      <c r="H198" s="15"/>
      <c r="I198" s="16"/>
    </row>
    <row r="199" spans="1:9" x14ac:dyDescent="0.25">
      <c r="A199" s="17"/>
      <c r="B199" s="15"/>
      <c r="C199" s="16"/>
      <c r="D199" s="15"/>
      <c r="E199" s="16"/>
      <c r="F199" s="15"/>
      <c r="G199" s="16"/>
      <c r="H199" s="15"/>
      <c r="I199" s="16"/>
    </row>
    <row r="200" spans="1:9" x14ac:dyDescent="0.25">
      <c r="A200" s="17"/>
      <c r="B200" s="15"/>
      <c r="C200" s="16"/>
      <c r="D200" s="15"/>
      <c r="E200" s="16"/>
      <c r="F200" s="15"/>
      <c r="G200" s="16"/>
      <c r="H200" s="15"/>
      <c r="I200" s="16"/>
    </row>
    <row r="201" spans="1:9" x14ac:dyDescent="0.25">
      <c r="A201" s="17"/>
      <c r="B201" s="15"/>
      <c r="C201" s="16"/>
      <c r="D201" s="15"/>
      <c r="E201" s="16"/>
      <c r="F201" s="15"/>
      <c r="G201" s="16"/>
      <c r="H201" s="15"/>
      <c r="I201" s="16"/>
    </row>
    <row r="202" spans="1:9" x14ac:dyDescent="0.25">
      <c r="A202" s="17"/>
      <c r="B202" s="15"/>
      <c r="C202" s="16"/>
      <c r="D202" s="15"/>
      <c r="E202" s="16"/>
      <c r="F202" s="15"/>
      <c r="G202" s="16"/>
      <c r="H202" s="15"/>
      <c r="I202" s="16"/>
    </row>
    <row r="203" spans="1:9" x14ac:dyDescent="0.25">
      <c r="A203" s="17"/>
      <c r="B203" s="15"/>
      <c r="C203" s="16"/>
      <c r="D203" s="15"/>
      <c r="E203" s="16"/>
      <c r="F203" s="15"/>
      <c r="G203" s="16"/>
      <c r="H203" s="15"/>
      <c r="I203" s="16"/>
    </row>
    <row r="204" spans="1:9" x14ac:dyDescent="0.25">
      <c r="A204" s="18"/>
      <c r="B204" s="2"/>
      <c r="C204" s="3"/>
      <c r="D204" s="2"/>
      <c r="E204" s="3"/>
      <c r="F204" s="2"/>
      <c r="G204" s="3"/>
      <c r="H204" s="2"/>
      <c r="I204" s="3"/>
    </row>
  </sheetData>
  <mergeCells count="1">
    <mergeCell ref="A1:I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80E15F-185B-44BD-9D99-2CD3981DAAA5}">
  <sheetPr>
    <tabColor rgb="FFFF0000"/>
  </sheetPr>
  <dimension ref="A1:L304"/>
  <sheetViews>
    <sheetView workbookViewId="0">
      <selection activeCell="A10" sqref="A10"/>
    </sheetView>
  </sheetViews>
  <sheetFormatPr defaultRowHeight="15" x14ac:dyDescent="0.25"/>
  <cols>
    <col min="1" max="1" width="22.7109375" customWidth="1"/>
    <col min="2" max="2" width="12.85546875" customWidth="1"/>
    <col min="12" max="12" width="98.28515625" customWidth="1"/>
  </cols>
  <sheetData>
    <row r="1" spans="1:12" ht="19.5" thickBot="1" x14ac:dyDescent="0.3">
      <c r="A1" s="119" t="s">
        <v>98</v>
      </c>
      <c r="B1" s="120"/>
      <c r="C1" s="120"/>
      <c r="D1" s="120"/>
      <c r="E1" s="120"/>
      <c r="F1" s="120"/>
      <c r="G1" s="120"/>
      <c r="H1" s="120"/>
      <c r="I1" s="120"/>
      <c r="J1" s="120"/>
      <c r="K1" s="120"/>
      <c r="L1" s="121"/>
    </row>
    <row r="2" spans="1:12" x14ac:dyDescent="0.25">
      <c r="A2" s="40"/>
      <c r="B2" s="24"/>
      <c r="C2" s="24"/>
      <c r="D2" s="78" t="s">
        <v>33</v>
      </c>
      <c r="E2" s="78"/>
      <c r="F2" s="78"/>
      <c r="G2" s="78"/>
      <c r="H2" s="78" t="s">
        <v>34</v>
      </c>
      <c r="I2" s="78"/>
      <c r="J2" s="78"/>
      <c r="K2" s="78"/>
      <c r="L2" s="46"/>
    </row>
    <row r="3" spans="1:12" x14ac:dyDescent="0.25">
      <c r="A3" s="41" t="s">
        <v>35</v>
      </c>
      <c r="B3" s="74" t="s">
        <v>25</v>
      </c>
      <c r="C3" s="42" t="s">
        <v>32</v>
      </c>
      <c r="D3" s="74" t="s">
        <v>2</v>
      </c>
      <c r="E3" s="74" t="s">
        <v>4</v>
      </c>
      <c r="F3" s="74" t="s">
        <v>6</v>
      </c>
      <c r="G3" s="74" t="s">
        <v>16</v>
      </c>
      <c r="H3" s="74" t="s">
        <v>3</v>
      </c>
      <c r="I3" s="74" t="s">
        <v>5</v>
      </c>
      <c r="J3" s="74" t="s">
        <v>6</v>
      </c>
      <c r="K3" s="74" t="s">
        <v>16</v>
      </c>
      <c r="L3" s="55" t="s">
        <v>41</v>
      </c>
    </row>
    <row r="4" spans="1:12" x14ac:dyDescent="0.25">
      <c r="A4" s="45" t="s">
        <v>85</v>
      </c>
      <c r="B4" s="25" t="s">
        <v>15</v>
      </c>
      <c r="C4" s="44">
        <v>0</v>
      </c>
      <c r="D4" s="43">
        <v>4</v>
      </c>
      <c r="E4" s="24">
        <v>0</v>
      </c>
      <c r="F4" s="24">
        <v>0</v>
      </c>
      <c r="G4" s="24">
        <v>0</v>
      </c>
      <c r="H4" s="43">
        <v>2</v>
      </c>
      <c r="I4" s="24">
        <v>0</v>
      </c>
      <c r="J4" s="24">
        <v>0</v>
      </c>
      <c r="K4" s="24">
        <v>0</v>
      </c>
      <c r="L4" s="66" t="str">
        <f t="shared" ref="L4:L6" si="0">CONCATENATE(IF(C4=0,"",CONCATENATE(C4,"+")),"(",IF(D4=0,"",CONCATENATE("+(a.att*",D4,")")),IF(E4=0,"",CONCATENATE("+(a.mat*",E4,")")),IF(F4=0,"",CONCATENATE("+(a.agi*",F4,")")),IF(G4=0,"",CONCATENATE("+(a.luk*",G4,")")),")-(",IF(H4=0,"",CONCATENATE("+(b.def*",H4,")")),IF(I4=0,"",CONCATENATE("+(b.mdf*",I4,")")),IF(J4=0,"",CONCATENATE("+(b.agi*",J4,")")),IF(K4=0,"",CONCATENATE("+(b.luk*",K4,")")),")")</f>
        <v>(+(a.att*4))-(+(b.def*2))</v>
      </c>
    </row>
    <row r="5" spans="1:12" x14ac:dyDescent="0.25">
      <c r="A5" s="45" t="s">
        <v>86</v>
      </c>
      <c r="B5" s="25" t="s">
        <v>15</v>
      </c>
      <c r="C5" s="44">
        <v>0</v>
      </c>
      <c r="D5" s="43">
        <v>5</v>
      </c>
      <c r="E5" s="24">
        <v>0</v>
      </c>
      <c r="F5" s="24">
        <v>0</v>
      </c>
      <c r="G5" s="24">
        <v>0</v>
      </c>
      <c r="H5" s="43">
        <v>2</v>
      </c>
      <c r="I5" s="24">
        <v>0</v>
      </c>
      <c r="J5" s="24">
        <v>0</v>
      </c>
      <c r="K5" s="24">
        <v>0</v>
      </c>
      <c r="L5" s="66" t="str">
        <f t="shared" si="0"/>
        <v>(+(a.att*5))-(+(b.def*2))</v>
      </c>
    </row>
    <row r="6" spans="1:12" x14ac:dyDescent="0.25">
      <c r="A6" s="45" t="s">
        <v>87</v>
      </c>
      <c r="B6" s="25" t="s">
        <v>15</v>
      </c>
      <c r="C6" s="44">
        <v>0</v>
      </c>
      <c r="D6" s="43">
        <v>2</v>
      </c>
      <c r="E6" s="24">
        <v>0</v>
      </c>
      <c r="F6" s="24">
        <v>0</v>
      </c>
      <c r="G6" s="24">
        <v>0</v>
      </c>
      <c r="H6" s="43">
        <v>0</v>
      </c>
      <c r="I6" s="24">
        <v>0</v>
      </c>
      <c r="J6" s="24">
        <v>0</v>
      </c>
      <c r="K6" s="24">
        <v>0</v>
      </c>
      <c r="L6" s="66" t="str">
        <f t="shared" si="0"/>
        <v>(+(a.att*2))-()</v>
      </c>
    </row>
    <row r="7" spans="1:12" x14ac:dyDescent="0.25">
      <c r="A7" s="45" t="s">
        <v>88</v>
      </c>
      <c r="B7" s="25" t="s">
        <v>15</v>
      </c>
      <c r="C7" s="44">
        <v>0</v>
      </c>
      <c r="D7" s="43">
        <v>1</v>
      </c>
      <c r="E7" s="24">
        <v>0</v>
      </c>
      <c r="F7" s="24">
        <v>0</v>
      </c>
      <c r="G7" s="24">
        <v>0</v>
      </c>
      <c r="H7" s="43">
        <v>0</v>
      </c>
      <c r="I7" s="24">
        <v>0</v>
      </c>
      <c r="J7" s="24">
        <v>0</v>
      </c>
      <c r="K7" s="24">
        <v>0</v>
      </c>
      <c r="L7" s="66" t="str">
        <f>CONCATENATE(IF(C7=0,"",CONCATENATE(C7,"+")),"(",IF(D7=0,"",CONCATENATE("+(a.att*",D7,")")),IF(E7=0,"",CONCATENATE("+(a.mat*",E7,")")),IF(F7=0,"",CONCATENATE("+(a.agi*",F7,")")),IF(G7=0,"",CONCATENATE("+(a.luk*",G7,")")),")-(",IF(H7=0,"",CONCATENATE("+(b.def*",H7,")")),IF(I7=0,"",CONCATENATE("+(b.mdf*",I7,")")),IF(J7=0,"",CONCATENATE("+(b.agi*",J7,")")),IF(K7=0,"",CONCATENATE("+(b.luk*",K7,")")),")")</f>
        <v>(+(a.att*1))-()</v>
      </c>
    </row>
    <row r="8" spans="1:12" x14ac:dyDescent="0.25">
      <c r="A8" s="45" t="s">
        <v>96</v>
      </c>
      <c r="B8" s="25" t="s">
        <v>15</v>
      </c>
      <c r="C8" s="44">
        <v>0</v>
      </c>
      <c r="D8" s="43">
        <v>4</v>
      </c>
      <c r="E8" s="24">
        <v>0</v>
      </c>
      <c r="F8" s="24">
        <v>0</v>
      </c>
      <c r="G8" s="24">
        <v>0</v>
      </c>
      <c r="H8" s="43">
        <v>2</v>
      </c>
      <c r="I8" s="24">
        <v>0</v>
      </c>
      <c r="J8" s="24">
        <v>0</v>
      </c>
      <c r="K8" s="24">
        <v>0</v>
      </c>
      <c r="L8" s="66" t="str">
        <f>CONCATENATE(IF(C8=0,"",CONCATENATE(C8,"+")),"(",IF(D8=0,"",CONCATENATE("+(a.att*",D8,")")),IF(E8=0,"",CONCATENATE("+(a.mat*",E8,")")),IF(F8=0,"",CONCATENATE("+(a.agi*",F8,")")),IF(G8=0,"",CONCATENATE("+(a.luk*",G8,")")),")-(",IF(H8=0,"",CONCATENATE("+(b.def*",H8,")")),IF(I8=0,"",CONCATENATE("+(b.mdf*",I8,")")),IF(J8=0,"",CONCATENATE("+(b.agi*",J8,")")),IF(K8=0,"",CONCATENATE("+(b.luk*",K8,")")),")")</f>
        <v>(+(a.att*4))-(+(b.def*2))</v>
      </c>
    </row>
    <row r="9" spans="1:12" x14ac:dyDescent="0.25">
      <c r="A9" s="45" t="s">
        <v>89</v>
      </c>
      <c r="B9" s="25" t="s">
        <v>15</v>
      </c>
      <c r="C9" s="44">
        <v>0</v>
      </c>
      <c r="D9" s="43">
        <v>4</v>
      </c>
      <c r="E9" s="24">
        <v>0</v>
      </c>
      <c r="F9" s="24">
        <v>0</v>
      </c>
      <c r="G9" s="24">
        <v>0</v>
      </c>
      <c r="H9" s="43">
        <v>1</v>
      </c>
      <c r="I9" s="24">
        <v>0</v>
      </c>
      <c r="J9" s="24">
        <v>0</v>
      </c>
      <c r="K9" s="24">
        <v>0</v>
      </c>
      <c r="L9" s="66" t="str">
        <f>CONCATENATE(IF(C9=0,"",CONCATENATE(C9,"+")),"(",IF(D9=0,"",CONCATENATE("+(a.att*",D9,")")),IF(E9=0,"",CONCATENATE("+(a.mat*",E9,")")),IF(F9=0,"",CONCATENATE("+(a.agi*",F9,")")),IF(G9=0,"",CONCATENATE("+(a.luk*",G9,")")),")-(",IF(H9=0,"",CONCATENATE("+(b.def*",H9,")")),IF(I9=0,"",CONCATENATE("+(b.mdf*",I9,")")),IF(J9=0,"",CONCATENATE("+(b.agi*",J9,")")),IF(K9=0,"",CONCATENATE("+(b.luk*",K9,")")),")")</f>
        <v>(+(a.att*4))-(+(b.def*1))</v>
      </c>
    </row>
    <row r="10" spans="1:12" x14ac:dyDescent="0.25">
      <c r="A10" s="45"/>
      <c r="B10" s="25"/>
      <c r="C10" s="44">
        <v>0</v>
      </c>
      <c r="D10" s="43">
        <v>0</v>
      </c>
      <c r="E10" s="24">
        <v>0</v>
      </c>
      <c r="F10" s="24">
        <v>0</v>
      </c>
      <c r="G10" s="24">
        <v>0</v>
      </c>
      <c r="H10" s="43">
        <v>0</v>
      </c>
      <c r="I10" s="24">
        <v>0</v>
      </c>
      <c r="J10" s="24">
        <v>0</v>
      </c>
      <c r="K10" s="24">
        <v>0</v>
      </c>
      <c r="L10" s="66" t="str">
        <f>CONCATENATE(IF(C10=0,"",CONCATENATE(C10,"+")),"(",IF(D10=0,"",CONCATENATE("+(a.att*",D10,")")),IF(E10=0,"",CONCATENATE("+(a.mat*",E10,")")),IF(F10=0,"",CONCATENATE("+(a.agi*",F10,")")),IF(G10=0,"",CONCATENATE("+(a.luk*",G10,")")),")-(",IF(H10=0,"",CONCATENATE("+(b.def*",H10,")")),IF(I10=0,"",CONCATENATE("+(b.mdf*",I10,")")),IF(J10=0,"",CONCATENATE("+(b.agi*",J10,")")),IF(K10=0,"",CONCATENATE("+(b.luk*",K10,")")),")")</f>
        <v>()-()</v>
      </c>
    </row>
    <row r="11" spans="1:12" x14ac:dyDescent="0.25">
      <c r="A11" s="45"/>
      <c r="B11" s="25"/>
      <c r="C11" s="44">
        <v>0</v>
      </c>
      <c r="D11" s="43">
        <v>0</v>
      </c>
      <c r="E11" s="24">
        <v>0</v>
      </c>
      <c r="F11" s="24">
        <v>0</v>
      </c>
      <c r="G11" s="24">
        <v>0</v>
      </c>
      <c r="H11" s="43">
        <v>0</v>
      </c>
      <c r="I11" s="24">
        <v>0</v>
      </c>
      <c r="J11" s="24">
        <v>0</v>
      </c>
      <c r="K11" s="24">
        <v>0</v>
      </c>
      <c r="L11" s="66" t="str">
        <f t="shared" ref="L11:L74" si="1">CONCATENATE(IF(C11=0,"",CONCATENATE(C11,"+")),"(",IF(D11=0,"",CONCATENATE("+(a.att*",D11,")")),IF(E11=0,"",CONCATENATE("+(a.mat*",E11,")")),IF(F11=0,"",CONCATENATE("+(a.agi*",F11,")")),IF(G11=0,"",CONCATENATE("+(a.luk*",G11,")")),")-(",IF(H11=0,"",CONCATENATE("+(b.def*",H11,")")),IF(I11=0,"",CONCATENATE("+(b.mdf*",I11,")")),IF(J11=0,"",CONCATENATE("+(b.agi*",J11,")")),IF(K11=0,"",CONCATENATE("+(b.luk*",K11,")")),")")</f>
        <v>()-()</v>
      </c>
    </row>
    <row r="12" spans="1:12" x14ac:dyDescent="0.25">
      <c r="A12" s="45"/>
      <c r="B12" s="25"/>
      <c r="C12" s="44">
        <v>0</v>
      </c>
      <c r="D12" s="43">
        <v>0</v>
      </c>
      <c r="E12" s="24">
        <v>0</v>
      </c>
      <c r="F12" s="24">
        <v>0</v>
      </c>
      <c r="G12" s="24">
        <v>0</v>
      </c>
      <c r="H12" s="43">
        <v>0</v>
      </c>
      <c r="I12" s="24">
        <v>0</v>
      </c>
      <c r="J12" s="24">
        <v>0</v>
      </c>
      <c r="K12" s="24">
        <v>0</v>
      </c>
      <c r="L12" s="66" t="str">
        <f t="shared" si="1"/>
        <v>()-()</v>
      </c>
    </row>
    <row r="13" spans="1:12" x14ac:dyDescent="0.25">
      <c r="A13" s="45"/>
      <c r="B13" s="25"/>
      <c r="C13" s="44">
        <v>0</v>
      </c>
      <c r="D13" s="43">
        <v>0</v>
      </c>
      <c r="E13" s="24">
        <v>0</v>
      </c>
      <c r="F13" s="24">
        <v>0</v>
      </c>
      <c r="G13" s="24">
        <v>0</v>
      </c>
      <c r="H13" s="43">
        <v>0</v>
      </c>
      <c r="I13" s="24">
        <v>0</v>
      </c>
      <c r="J13" s="24">
        <v>0</v>
      </c>
      <c r="K13" s="24">
        <v>0</v>
      </c>
      <c r="L13" s="66" t="str">
        <f t="shared" si="1"/>
        <v>()-()</v>
      </c>
    </row>
    <row r="14" spans="1:12" x14ac:dyDescent="0.25">
      <c r="A14" s="45"/>
      <c r="B14" s="25"/>
      <c r="C14" s="44">
        <v>0</v>
      </c>
      <c r="D14" s="43">
        <v>0</v>
      </c>
      <c r="E14" s="24">
        <v>0</v>
      </c>
      <c r="F14" s="24">
        <v>0</v>
      </c>
      <c r="G14" s="24">
        <v>0</v>
      </c>
      <c r="H14" s="43">
        <v>0</v>
      </c>
      <c r="I14" s="24">
        <v>0</v>
      </c>
      <c r="J14" s="24">
        <v>0</v>
      </c>
      <c r="K14" s="24">
        <v>0</v>
      </c>
      <c r="L14" s="66" t="str">
        <f t="shared" si="1"/>
        <v>()-()</v>
      </c>
    </row>
    <row r="15" spans="1:12" x14ac:dyDescent="0.25">
      <c r="A15" s="45"/>
      <c r="B15" s="25"/>
      <c r="C15" s="44">
        <v>0</v>
      </c>
      <c r="D15" s="43">
        <v>0</v>
      </c>
      <c r="E15" s="24">
        <v>0</v>
      </c>
      <c r="F15" s="24">
        <v>0</v>
      </c>
      <c r="G15" s="24">
        <v>0</v>
      </c>
      <c r="H15" s="43">
        <v>0</v>
      </c>
      <c r="I15" s="24">
        <v>0</v>
      </c>
      <c r="J15" s="24">
        <v>0</v>
      </c>
      <c r="K15" s="24">
        <v>0</v>
      </c>
      <c r="L15" s="66" t="str">
        <f t="shared" si="1"/>
        <v>()-()</v>
      </c>
    </row>
    <row r="16" spans="1:12" x14ac:dyDescent="0.25">
      <c r="A16" s="45"/>
      <c r="B16" s="25"/>
      <c r="C16" s="44">
        <v>0</v>
      </c>
      <c r="D16" s="43">
        <v>0</v>
      </c>
      <c r="E16" s="24">
        <v>0</v>
      </c>
      <c r="F16" s="24">
        <v>0</v>
      </c>
      <c r="G16" s="24">
        <v>0</v>
      </c>
      <c r="H16" s="43">
        <v>0</v>
      </c>
      <c r="I16" s="24">
        <v>0</v>
      </c>
      <c r="J16" s="24">
        <v>0</v>
      </c>
      <c r="K16" s="24">
        <v>0</v>
      </c>
      <c r="L16" s="66" t="str">
        <f t="shared" si="1"/>
        <v>()-()</v>
      </c>
    </row>
    <row r="17" spans="1:12" x14ac:dyDescent="0.25">
      <c r="A17" s="45"/>
      <c r="B17" s="25"/>
      <c r="C17" s="44">
        <v>0</v>
      </c>
      <c r="D17" s="43">
        <v>0</v>
      </c>
      <c r="E17" s="24">
        <v>0</v>
      </c>
      <c r="F17" s="24">
        <v>0</v>
      </c>
      <c r="G17" s="24">
        <v>0</v>
      </c>
      <c r="H17" s="43">
        <v>0</v>
      </c>
      <c r="I17" s="24">
        <v>0</v>
      </c>
      <c r="J17" s="24">
        <v>0</v>
      </c>
      <c r="K17" s="24">
        <v>0</v>
      </c>
      <c r="L17" s="66" t="str">
        <f t="shared" si="1"/>
        <v>()-()</v>
      </c>
    </row>
    <row r="18" spans="1:12" x14ac:dyDescent="0.25">
      <c r="A18" s="45"/>
      <c r="B18" s="25"/>
      <c r="C18" s="44">
        <v>0</v>
      </c>
      <c r="D18" s="43">
        <v>0</v>
      </c>
      <c r="E18" s="24">
        <v>0</v>
      </c>
      <c r="F18" s="24">
        <v>0</v>
      </c>
      <c r="G18" s="24">
        <v>0</v>
      </c>
      <c r="H18" s="43">
        <v>0</v>
      </c>
      <c r="I18" s="24">
        <v>0</v>
      </c>
      <c r="J18" s="24">
        <v>0</v>
      </c>
      <c r="K18" s="24">
        <v>0</v>
      </c>
      <c r="L18" s="66" t="str">
        <f t="shared" si="1"/>
        <v>()-()</v>
      </c>
    </row>
    <row r="19" spans="1:12" x14ac:dyDescent="0.25">
      <c r="A19" s="45"/>
      <c r="B19" s="25"/>
      <c r="C19" s="44">
        <v>0</v>
      </c>
      <c r="D19" s="43">
        <v>0</v>
      </c>
      <c r="E19" s="24">
        <v>0</v>
      </c>
      <c r="F19" s="24">
        <v>0</v>
      </c>
      <c r="G19" s="24">
        <v>0</v>
      </c>
      <c r="H19" s="43">
        <v>0</v>
      </c>
      <c r="I19" s="24">
        <v>0</v>
      </c>
      <c r="J19" s="24">
        <v>0</v>
      </c>
      <c r="K19" s="24">
        <v>0</v>
      </c>
      <c r="L19" s="66" t="str">
        <f t="shared" si="1"/>
        <v>()-()</v>
      </c>
    </row>
    <row r="20" spans="1:12" x14ac:dyDescent="0.25">
      <c r="A20" s="45"/>
      <c r="B20" s="25"/>
      <c r="C20" s="44">
        <v>0</v>
      </c>
      <c r="D20" s="43">
        <v>0</v>
      </c>
      <c r="E20" s="24">
        <v>0</v>
      </c>
      <c r="F20" s="24">
        <v>0</v>
      </c>
      <c r="G20" s="24">
        <v>0</v>
      </c>
      <c r="H20" s="43">
        <v>0</v>
      </c>
      <c r="I20" s="24">
        <v>0</v>
      </c>
      <c r="J20" s="24">
        <v>0</v>
      </c>
      <c r="K20" s="24">
        <v>0</v>
      </c>
      <c r="L20" s="66" t="str">
        <f t="shared" si="1"/>
        <v>()-()</v>
      </c>
    </row>
    <row r="21" spans="1:12" x14ac:dyDescent="0.25">
      <c r="A21" s="45"/>
      <c r="B21" s="25"/>
      <c r="C21" s="44">
        <v>0</v>
      </c>
      <c r="D21" s="43">
        <v>0</v>
      </c>
      <c r="E21" s="24">
        <v>0</v>
      </c>
      <c r="F21" s="24">
        <v>0</v>
      </c>
      <c r="G21" s="24">
        <v>0</v>
      </c>
      <c r="H21" s="43">
        <v>0</v>
      </c>
      <c r="I21" s="24">
        <v>0</v>
      </c>
      <c r="J21" s="24">
        <v>0</v>
      </c>
      <c r="K21" s="24">
        <v>0</v>
      </c>
      <c r="L21" s="66" t="str">
        <f t="shared" si="1"/>
        <v>()-()</v>
      </c>
    </row>
    <row r="22" spans="1:12" x14ac:dyDescent="0.25">
      <c r="A22" s="45"/>
      <c r="B22" s="25"/>
      <c r="C22" s="44">
        <v>0</v>
      </c>
      <c r="D22" s="43">
        <v>0</v>
      </c>
      <c r="E22" s="24">
        <v>0</v>
      </c>
      <c r="F22" s="24">
        <v>0</v>
      </c>
      <c r="G22" s="24">
        <v>0</v>
      </c>
      <c r="H22" s="43">
        <v>0</v>
      </c>
      <c r="I22" s="24">
        <v>0</v>
      </c>
      <c r="J22" s="24">
        <v>0</v>
      </c>
      <c r="K22" s="24">
        <v>0</v>
      </c>
      <c r="L22" s="66" t="str">
        <f t="shared" si="1"/>
        <v>()-()</v>
      </c>
    </row>
    <row r="23" spans="1:12" x14ac:dyDescent="0.25">
      <c r="A23" s="45"/>
      <c r="B23" s="25"/>
      <c r="C23" s="44">
        <v>0</v>
      </c>
      <c r="D23" s="43">
        <v>0</v>
      </c>
      <c r="E23" s="24">
        <v>0</v>
      </c>
      <c r="F23" s="24">
        <v>0</v>
      </c>
      <c r="G23" s="24">
        <v>0</v>
      </c>
      <c r="H23" s="43">
        <v>0</v>
      </c>
      <c r="I23" s="24">
        <v>0</v>
      </c>
      <c r="J23" s="24">
        <v>0</v>
      </c>
      <c r="K23" s="24">
        <v>0</v>
      </c>
      <c r="L23" s="66" t="str">
        <f t="shared" si="1"/>
        <v>()-()</v>
      </c>
    </row>
    <row r="24" spans="1:12" x14ac:dyDescent="0.25">
      <c r="A24" s="45"/>
      <c r="B24" s="25"/>
      <c r="C24" s="44">
        <v>0</v>
      </c>
      <c r="D24" s="43">
        <v>0</v>
      </c>
      <c r="E24" s="24">
        <v>0</v>
      </c>
      <c r="F24" s="24">
        <v>0</v>
      </c>
      <c r="G24" s="24">
        <v>0</v>
      </c>
      <c r="H24" s="43">
        <v>0</v>
      </c>
      <c r="I24" s="24">
        <v>0</v>
      </c>
      <c r="J24" s="24">
        <v>0</v>
      </c>
      <c r="K24" s="24">
        <v>0</v>
      </c>
      <c r="L24" s="66" t="str">
        <f t="shared" si="1"/>
        <v>()-()</v>
      </c>
    </row>
    <row r="25" spans="1:12" x14ac:dyDescent="0.25">
      <c r="A25" s="45"/>
      <c r="B25" s="25"/>
      <c r="C25" s="44">
        <v>0</v>
      </c>
      <c r="D25" s="43">
        <v>0</v>
      </c>
      <c r="E25" s="24">
        <v>0</v>
      </c>
      <c r="F25" s="24">
        <v>0</v>
      </c>
      <c r="G25" s="24">
        <v>0</v>
      </c>
      <c r="H25" s="43">
        <v>0</v>
      </c>
      <c r="I25" s="24">
        <v>0</v>
      </c>
      <c r="J25" s="24">
        <v>0</v>
      </c>
      <c r="K25" s="24">
        <v>0</v>
      </c>
      <c r="L25" s="66" t="str">
        <f t="shared" si="1"/>
        <v>()-()</v>
      </c>
    </row>
    <row r="26" spans="1:12" x14ac:dyDescent="0.25">
      <c r="A26" s="45"/>
      <c r="B26" s="25"/>
      <c r="C26" s="44">
        <v>0</v>
      </c>
      <c r="D26" s="43">
        <v>0</v>
      </c>
      <c r="E26" s="24">
        <v>0</v>
      </c>
      <c r="F26" s="24">
        <v>0</v>
      </c>
      <c r="G26" s="24">
        <v>0</v>
      </c>
      <c r="H26" s="43">
        <v>0</v>
      </c>
      <c r="I26" s="24">
        <v>0</v>
      </c>
      <c r="J26" s="24">
        <v>0</v>
      </c>
      <c r="K26" s="24">
        <v>0</v>
      </c>
      <c r="L26" s="66" t="str">
        <f t="shared" si="1"/>
        <v>()-()</v>
      </c>
    </row>
    <row r="27" spans="1:12" x14ac:dyDescent="0.25">
      <c r="A27" s="45"/>
      <c r="B27" s="25"/>
      <c r="C27" s="44">
        <v>0</v>
      </c>
      <c r="D27" s="43">
        <v>0</v>
      </c>
      <c r="E27" s="24">
        <v>0</v>
      </c>
      <c r="F27" s="24">
        <v>0</v>
      </c>
      <c r="G27" s="24">
        <v>0</v>
      </c>
      <c r="H27" s="43">
        <v>0</v>
      </c>
      <c r="I27" s="24">
        <v>0</v>
      </c>
      <c r="J27" s="24">
        <v>0</v>
      </c>
      <c r="K27" s="24">
        <v>0</v>
      </c>
      <c r="L27" s="66" t="str">
        <f t="shared" si="1"/>
        <v>()-()</v>
      </c>
    </row>
    <row r="28" spans="1:12" x14ac:dyDescent="0.25">
      <c r="A28" s="45"/>
      <c r="B28" s="25"/>
      <c r="C28" s="44">
        <v>0</v>
      </c>
      <c r="D28" s="43">
        <v>0</v>
      </c>
      <c r="E28" s="24">
        <v>0</v>
      </c>
      <c r="F28" s="24">
        <v>0</v>
      </c>
      <c r="G28" s="24">
        <v>0</v>
      </c>
      <c r="H28" s="43">
        <v>0</v>
      </c>
      <c r="I28" s="24">
        <v>0</v>
      </c>
      <c r="J28" s="24">
        <v>0</v>
      </c>
      <c r="K28" s="24">
        <v>0</v>
      </c>
      <c r="L28" s="66" t="str">
        <f t="shared" si="1"/>
        <v>()-()</v>
      </c>
    </row>
    <row r="29" spans="1:12" x14ac:dyDescent="0.25">
      <c r="A29" s="45"/>
      <c r="B29" s="25"/>
      <c r="C29" s="44">
        <v>0</v>
      </c>
      <c r="D29" s="43">
        <v>0</v>
      </c>
      <c r="E29" s="24">
        <v>0</v>
      </c>
      <c r="F29" s="24">
        <v>0</v>
      </c>
      <c r="G29" s="24">
        <v>0</v>
      </c>
      <c r="H29" s="43">
        <v>0</v>
      </c>
      <c r="I29" s="24">
        <v>0</v>
      </c>
      <c r="J29" s="24">
        <v>0</v>
      </c>
      <c r="K29" s="24">
        <v>0</v>
      </c>
      <c r="L29" s="66" t="str">
        <f t="shared" si="1"/>
        <v>()-()</v>
      </c>
    </row>
    <row r="30" spans="1:12" x14ac:dyDescent="0.25">
      <c r="A30" s="45"/>
      <c r="B30" s="25"/>
      <c r="C30" s="44">
        <v>0</v>
      </c>
      <c r="D30" s="43">
        <v>0</v>
      </c>
      <c r="E30" s="24">
        <v>0</v>
      </c>
      <c r="F30" s="24">
        <v>0</v>
      </c>
      <c r="G30" s="24">
        <v>0</v>
      </c>
      <c r="H30" s="43">
        <v>0</v>
      </c>
      <c r="I30" s="24">
        <v>0</v>
      </c>
      <c r="J30" s="24">
        <v>0</v>
      </c>
      <c r="K30" s="24">
        <v>0</v>
      </c>
      <c r="L30" s="66" t="str">
        <f t="shared" si="1"/>
        <v>()-()</v>
      </c>
    </row>
    <row r="31" spans="1:12" x14ac:dyDescent="0.25">
      <c r="A31" s="45"/>
      <c r="B31" s="25"/>
      <c r="C31" s="44">
        <v>0</v>
      </c>
      <c r="D31" s="43">
        <v>0</v>
      </c>
      <c r="E31" s="24">
        <v>0</v>
      </c>
      <c r="F31" s="24">
        <v>0</v>
      </c>
      <c r="G31" s="24">
        <v>0</v>
      </c>
      <c r="H31" s="43">
        <v>0</v>
      </c>
      <c r="I31" s="24">
        <v>0</v>
      </c>
      <c r="J31" s="24">
        <v>0</v>
      </c>
      <c r="K31" s="24">
        <v>0</v>
      </c>
      <c r="L31" s="66" t="str">
        <f t="shared" si="1"/>
        <v>()-()</v>
      </c>
    </row>
    <row r="32" spans="1:12" x14ac:dyDescent="0.25">
      <c r="A32" s="45"/>
      <c r="B32" s="25"/>
      <c r="C32" s="44">
        <v>0</v>
      </c>
      <c r="D32" s="43">
        <v>0</v>
      </c>
      <c r="E32" s="24">
        <v>0</v>
      </c>
      <c r="F32" s="24">
        <v>0</v>
      </c>
      <c r="G32" s="24">
        <v>0</v>
      </c>
      <c r="H32" s="43">
        <v>0</v>
      </c>
      <c r="I32" s="24">
        <v>0</v>
      </c>
      <c r="J32" s="24">
        <v>0</v>
      </c>
      <c r="K32" s="24">
        <v>0</v>
      </c>
      <c r="L32" s="66" t="str">
        <f t="shared" si="1"/>
        <v>()-()</v>
      </c>
    </row>
    <row r="33" spans="1:12" x14ac:dyDescent="0.25">
      <c r="A33" s="45"/>
      <c r="B33" s="25"/>
      <c r="C33" s="44">
        <v>0</v>
      </c>
      <c r="D33" s="43">
        <v>0</v>
      </c>
      <c r="E33" s="24">
        <v>0</v>
      </c>
      <c r="F33" s="24">
        <v>0</v>
      </c>
      <c r="G33" s="24">
        <v>0</v>
      </c>
      <c r="H33" s="43">
        <v>0</v>
      </c>
      <c r="I33" s="24">
        <v>0</v>
      </c>
      <c r="J33" s="24">
        <v>0</v>
      </c>
      <c r="K33" s="24">
        <v>0</v>
      </c>
      <c r="L33" s="66" t="str">
        <f t="shared" si="1"/>
        <v>()-()</v>
      </c>
    </row>
    <row r="34" spans="1:12" x14ac:dyDescent="0.25">
      <c r="A34" s="45"/>
      <c r="B34" s="25"/>
      <c r="C34" s="44">
        <v>0</v>
      </c>
      <c r="D34" s="43">
        <v>0</v>
      </c>
      <c r="E34" s="24">
        <v>0</v>
      </c>
      <c r="F34" s="24">
        <v>0</v>
      </c>
      <c r="G34" s="24">
        <v>0</v>
      </c>
      <c r="H34" s="43">
        <v>0</v>
      </c>
      <c r="I34" s="24">
        <v>0</v>
      </c>
      <c r="J34" s="24">
        <v>0</v>
      </c>
      <c r="K34" s="24">
        <v>0</v>
      </c>
      <c r="L34" s="66" t="str">
        <f t="shared" si="1"/>
        <v>()-()</v>
      </c>
    </row>
    <row r="35" spans="1:12" x14ac:dyDescent="0.25">
      <c r="A35" s="45"/>
      <c r="B35" s="25"/>
      <c r="C35" s="44">
        <v>0</v>
      </c>
      <c r="D35" s="43">
        <v>0</v>
      </c>
      <c r="E35" s="24">
        <v>0</v>
      </c>
      <c r="F35" s="24">
        <v>0</v>
      </c>
      <c r="G35" s="24">
        <v>0</v>
      </c>
      <c r="H35" s="43">
        <v>0</v>
      </c>
      <c r="I35" s="24">
        <v>0</v>
      </c>
      <c r="J35" s="24">
        <v>0</v>
      </c>
      <c r="K35" s="24">
        <v>0</v>
      </c>
      <c r="L35" s="66" t="str">
        <f t="shared" si="1"/>
        <v>()-()</v>
      </c>
    </row>
    <row r="36" spans="1:12" x14ac:dyDescent="0.25">
      <c r="A36" s="45"/>
      <c r="B36" s="25"/>
      <c r="C36" s="44">
        <v>0</v>
      </c>
      <c r="D36" s="43">
        <v>0</v>
      </c>
      <c r="E36" s="24">
        <v>0</v>
      </c>
      <c r="F36" s="24">
        <v>0</v>
      </c>
      <c r="G36" s="24">
        <v>0</v>
      </c>
      <c r="H36" s="43">
        <v>0</v>
      </c>
      <c r="I36" s="24">
        <v>0</v>
      </c>
      <c r="J36" s="24">
        <v>0</v>
      </c>
      <c r="K36" s="24">
        <v>0</v>
      </c>
      <c r="L36" s="66" t="str">
        <f t="shared" si="1"/>
        <v>()-()</v>
      </c>
    </row>
    <row r="37" spans="1:12" x14ac:dyDescent="0.25">
      <c r="A37" s="45"/>
      <c r="B37" s="25"/>
      <c r="C37" s="44">
        <v>0</v>
      </c>
      <c r="D37" s="43">
        <v>0</v>
      </c>
      <c r="E37" s="24">
        <v>0</v>
      </c>
      <c r="F37" s="24">
        <v>0</v>
      </c>
      <c r="G37" s="24">
        <v>0</v>
      </c>
      <c r="H37" s="43">
        <v>0</v>
      </c>
      <c r="I37" s="24">
        <v>0</v>
      </c>
      <c r="J37" s="24">
        <v>0</v>
      </c>
      <c r="K37" s="24">
        <v>0</v>
      </c>
      <c r="L37" s="66" t="str">
        <f t="shared" si="1"/>
        <v>()-()</v>
      </c>
    </row>
    <row r="38" spans="1:12" x14ac:dyDescent="0.25">
      <c r="A38" s="45"/>
      <c r="B38" s="25"/>
      <c r="C38" s="44">
        <v>0</v>
      </c>
      <c r="D38" s="43">
        <v>0</v>
      </c>
      <c r="E38" s="24">
        <v>0</v>
      </c>
      <c r="F38" s="24">
        <v>0</v>
      </c>
      <c r="G38" s="24">
        <v>0</v>
      </c>
      <c r="H38" s="43">
        <v>0</v>
      </c>
      <c r="I38" s="24">
        <v>0</v>
      </c>
      <c r="J38" s="24">
        <v>0</v>
      </c>
      <c r="K38" s="24">
        <v>0</v>
      </c>
      <c r="L38" s="66" t="str">
        <f t="shared" si="1"/>
        <v>()-()</v>
      </c>
    </row>
    <row r="39" spans="1:12" x14ac:dyDescent="0.25">
      <c r="A39" s="45"/>
      <c r="B39" s="25"/>
      <c r="C39" s="44">
        <v>0</v>
      </c>
      <c r="D39" s="43">
        <v>0</v>
      </c>
      <c r="E39" s="24">
        <v>0</v>
      </c>
      <c r="F39" s="24">
        <v>0</v>
      </c>
      <c r="G39" s="24">
        <v>0</v>
      </c>
      <c r="H39" s="43">
        <v>0</v>
      </c>
      <c r="I39" s="24">
        <v>0</v>
      </c>
      <c r="J39" s="24">
        <v>0</v>
      </c>
      <c r="K39" s="24">
        <v>0</v>
      </c>
      <c r="L39" s="66" t="str">
        <f t="shared" si="1"/>
        <v>()-()</v>
      </c>
    </row>
    <row r="40" spans="1:12" x14ac:dyDescent="0.25">
      <c r="A40" s="45"/>
      <c r="B40" s="25"/>
      <c r="C40" s="44">
        <v>0</v>
      </c>
      <c r="D40" s="43">
        <v>0</v>
      </c>
      <c r="E40" s="24">
        <v>0</v>
      </c>
      <c r="F40" s="24">
        <v>0</v>
      </c>
      <c r="G40" s="24">
        <v>0</v>
      </c>
      <c r="H40" s="43">
        <v>0</v>
      </c>
      <c r="I40" s="24">
        <v>0</v>
      </c>
      <c r="J40" s="24">
        <v>0</v>
      </c>
      <c r="K40" s="24">
        <v>0</v>
      </c>
      <c r="L40" s="66" t="str">
        <f t="shared" si="1"/>
        <v>()-()</v>
      </c>
    </row>
    <row r="41" spans="1:12" x14ac:dyDescent="0.25">
      <c r="A41" s="45"/>
      <c r="B41" s="25"/>
      <c r="C41" s="44">
        <v>0</v>
      </c>
      <c r="D41" s="43">
        <v>0</v>
      </c>
      <c r="E41" s="24">
        <v>0</v>
      </c>
      <c r="F41" s="24">
        <v>0</v>
      </c>
      <c r="G41" s="24">
        <v>0</v>
      </c>
      <c r="H41" s="43">
        <v>0</v>
      </c>
      <c r="I41" s="24">
        <v>0</v>
      </c>
      <c r="J41" s="24">
        <v>0</v>
      </c>
      <c r="K41" s="24">
        <v>0</v>
      </c>
      <c r="L41" s="66" t="str">
        <f t="shared" si="1"/>
        <v>()-()</v>
      </c>
    </row>
    <row r="42" spans="1:12" x14ac:dyDescent="0.25">
      <c r="A42" s="45"/>
      <c r="B42" s="25"/>
      <c r="C42" s="44">
        <v>0</v>
      </c>
      <c r="D42" s="43">
        <v>0</v>
      </c>
      <c r="E42" s="24">
        <v>0</v>
      </c>
      <c r="F42" s="24">
        <v>0</v>
      </c>
      <c r="G42" s="24">
        <v>0</v>
      </c>
      <c r="H42" s="43">
        <v>0</v>
      </c>
      <c r="I42" s="24">
        <v>0</v>
      </c>
      <c r="J42" s="24">
        <v>0</v>
      </c>
      <c r="K42" s="24">
        <v>0</v>
      </c>
      <c r="L42" s="66" t="str">
        <f t="shared" si="1"/>
        <v>()-()</v>
      </c>
    </row>
    <row r="43" spans="1:12" x14ac:dyDescent="0.25">
      <c r="A43" s="45"/>
      <c r="B43" s="25"/>
      <c r="C43" s="44">
        <v>0</v>
      </c>
      <c r="D43" s="43">
        <v>0</v>
      </c>
      <c r="E43" s="24">
        <v>0</v>
      </c>
      <c r="F43" s="24">
        <v>0</v>
      </c>
      <c r="G43" s="24">
        <v>0</v>
      </c>
      <c r="H43" s="43">
        <v>0</v>
      </c>
      <c r="I43" s="24">
        <v>0</v>
      </c>
      <c r="J43" s="24">
        <v>0</v>
      </c>
      <c r="K43" s="24">
        <v>0</v>
      </c>
      <c r="L43" s="66" t="str">
        <f t="shared" si="1"/>
        <v>()-()</v>
      </c>
    </row>
    <row r="44" spans="1:12" x14ac:dyDescent="0.25">
      <c r="A44" s="45"/>
      <c r="B44" s="25"/>
      <c r="C44" s="44">
        <v>0</v>
      </c>
      <c r="D44" s="43">
        <v>0</v>
      </c>
      <c r="E44" s="24">
        <v>0</v>
      </c>
      <c r="F44" s="24">
        <v>0</v>
      </c>
      <c r="G44" s="24">
        <v>0</v>
      </c>
      <c r="H44" s="43">
        <v>0</v>
      </c>
      <c r="I44" s="24">
        <v>0</v>
      </c>
      <c r="J44" s="24">
        <v>0</v>
      </c>
      <c r="K44" s="24">
        <v>0</v>
      </c>
      <c r="L44" s="66" t="str">
        <f t="shared" si="1"/>
        <v>()-()</v>
      </c>
    </row>
    <row r="45" spans="1:12" x14ac:dyDescent="0.25">
      <c r="A45" s="45"/>
      <c r="B45" s="25"/>
      <c r="C45" s="44">
        <v>0</v>
      </c>
      <c r="D45" s="43">
        <v>0</v>
      </c>
      <c r="E45" s="24">
        <v>0</v>
      </c>
      <c r="F45" s="24">
        <v>0</v>
      </c>
      <c r="G45" s="24">
        <v>0</v>
      </c>
      <c r="H45" s="43">
        <v>0</v>
      </c>
      <c r="I45" s="24">
        <v>0</v>
      </c>
      <c r="J45" s="24">
        <v>0</v>
      </c>
      <c r="K45" s="24">
        <v>0</v>
      </c>
      <c r="L45" s="66" t="str">
        <f t="shared" si="1"/>
        <v>()-()</v>
      </c>
    </row>
    <row r="46" spans="1:12" x14ac:dyDescent="0.25">
      <c r="A46" s="45"/>
      <c r="B46" s="25"/>
      <c r="C46" s="44">
        <v>0</v>
      </c>
      <c r="D46" s="43">
        <v>0</v>
      </c>
      <c r="E46" s="24">
        <v>0</v>
      </c>
      <c r="F46" s="24">
        <v>0</v>
      </c>
      <c r="G46" s="24">
        <v>0</v>
      </c>
      <c r="H46" s="43">
        <v>0</v>
      </c>
      <c r="I46" s="24">
        <v>0</v>
      </c>
      <c r="J46" s="24">
        <v>0</v>
      </c>
      <c r="K46" s="24">
        <v>0</v>
      </c>
      <c r="L46" s="66" t="str">
        <f t="shared" si="1"/>
        <v>()-()</v>
      </c>
    </row>
    <row r="47" spans="1:12" x14ac:dyDescent="0.25">
      <c r="A47" s="45"/>
      <c r="B47" s="25"/>
      <c r="C47" s="44">
        <v>0</v>
      </c>
      <c r="D47" s="43">
        <v>0</v>
      </c>
      <c r="E47" s="24">
        <v>0</v>
      </c>
      <c r="F47" s="24">
        <v>0</v>
      </c>
      <c r="G47" s="24">
        <v>0</v>
      </c>
      <c r="H47" s="43">
        <v>0</v>
      </c>
      <c r="I47" s="24">
        <v>0</v>
      </c>
      <c r="J47" s="24">
        <v>0</v>
      </c>
      <c r="K47" s="24">
        <v>0</v>
      </c>
      <c r="L47" s="66" t="str">
        <f t="shared" si="1"/>
        <v>()-()</v>
      </c>
    </row>
    <row r="48" spans="1:12" x14ac:dyDescent="0.25">
      <c r="A48" s="45"/>
      <c r="B48" s="25"/>
      <c r="C48" s="44">
        <v>0</v>
      </c>
      <c r="D48" s="43">
        <v>0</v>
      </c>
      <c r="E48" s="24">
        <v>0</v>
      </c>
      <c r="F48" s="24">
        <v>0</v>
      </c>
      <c r="G48" s="24">
        <v>0</v>
      </c>
      <c r="H48" s="43">
        <v>0</v>
      </c>
      <c r="I48" s="24">
        <v>0</v>
      </c>
      <c r="J48" s="24">
        <v>0</v>
      </c>
      <c r="K48" s="24">
        <v>0</v>
      </c>
      <c r="L48" s="66" t="str">
        <f t="shared" si="1"/>
        <v>()-()</v>
      </c>
    </row>
    <row r="49" spans="1:12" x14ac:dyDescent="0.25">
      <c r="A49" s="45"/>
      <c r="B49" s="25"/>
      <c r="C49" s="44">
        <v>0</v>
      </c>
      <c r="D49" s="43">
        <v>0</v>
      </c>
      <c r="E49" s="24">
        <v>0</v>
      </c>
      <c r="F49" s="24">
        <v>0</v>
      </c>
      <c r="G49" s="24">
        <v>0</v>
      </c>
      <c r="H49" s="43">
        <v>0</v>
      </c>
      <c r="I49" s="24">
        <v>0</v>
      </c>
      <c r="J49" s="24">
        <v>0</v>
      </c>
      <c r="K49" s="24">
        <v>0</v>
      </c>
      <c r="L49" s="66" t="str">
        <f t="shared" si="1"/>
        <v>()-()</v>
      </c>
    </row>
    <row r="50" spans="1:12" x14ac:dyDescent="0.25">
      <c r="A50" s="45"/>
      <c r="B50" s="25"/>
      <c r="C50" s="44">
        <v>0</v>
      </c>
      <c r="D50" s="43">
        <v>0</v>
      </c>
      <c r="E50" s="24">
        <v>0</v>
      </c>
      <c r="F50" s="24">
        <v>0</v>
      </c>
      <c r="G50" s="24">
        <v>0</v>
      </c>
      <c r="H50" s="43">
        <v>0</v>
      </c>
      <c r="I50" s="24">
        <v>0</v>
      </c>
      <c r="J50" s="24">
        <v>0</v>
      </c>
      <c r="K50" s="24">
        <v>0</v>
      </c>
      <c r="L50" s="66" t="str">
        <f t="shared" si="1"/>
        <v>()-()</v>
      </c>
    </row>
    <row r="51" spans="1:12" x14ac:dyDescent="0.25">
      <c r="A51" s="45"/>
      <c r="B51" s="25"/>
      <c r="C51" s="44">
        <v>0</v>
      </c>
      <c r="D51" s="43">
        <v>0</v>
      </c>
      <c r="E51" s="24">
        <v>0</v>
      </c>
      <c r="F51" s="24">
        <v>0</v>
      </c>
      <c r="G51" s="24">
        <v>0</v>
      </c>
      <c r="H51" s="43">
        <v>0</v>
      </c>
      <c r="I51" s="24">
        <v>0</v>
      </c>
      <c r="J51" s="24">
        <v>0</v>
      </c>
      <c r="K51" s="24">
        <v>0</v>
      </c>
      <c r="L51" s="66" t="str">
        <f t="shared" si="1"/>
        <v>()-()</v>
      </c>
    </row>
    <row r="52" spans="1:12" x14ac:dyDescent="0.25">
      <c r="A52" s="45"/>
      <c r="B52" s="25"/>
      <c r="C52" s="44">
        <v>0</v>
      </c>
      <c r="D52" s="43">
        <v>0</v>
      </c>
      <c r="E52" s="24">
        <v>0</v>
      </c>
      <c r="F52" s="24">
        <v>0</v>
      </c>
      <c r="G52" s="24">
        <v>0</v>
      </c>
      <c r="H52" s="43">
        <v>0</v>
      </c>
      <c r="I52" s="24">
        <v>0</v>
      </c>
      <c r="J52" s="24">
        <v>0</v>
      </c>
      <c r="K52" s="24">
        <v>0</v>
      </c>
      <c r="L52" s="66" t="str">
        <f t="shared" si="1"/>
        <v>()-()</v>
      </c>
    </row>
    <row r="53" spans="1:12" x14ac:dyDescent="0.25">
      <c r="A53" s="45"/>
      <c r="B53" s="25"/>
      <c r="C53" s="44">
        <v>0</v>
      </c>
      <c r="D53" s="43">
        <v>0</v>
      </c>
      <c r="E53" s="24">
        <v>0</v>
      </c>
      <c r="F53" s="24">
        <v>0</v>
      </c>
      <c r="G53" s="24">
        <v>0</v>
      </c>
      <c r="H53" s="43">
        <v>0</v>
      </c>
      <c r="I53" s="24">
        <v>0</v>
      </c>
      <c r="J53" s="24">
        <v>0</v>
      </c>
      <c r="K53" s="24">
        <v>0</v>
      </c>
      <c r="L53" s="66" t="str">
        <f t="shared" si="1"/>
        <v>()-()</v>
      </c>
    </row>
    <row r="54" spans="1:12" x14ac:dyDescent="0.25">
      <c r="A54" s="45"/>
      <c r="B54" s="25"/>
      <c r="C54" s="44">
        <v>0</v>
      </c>
      <c r="D54" s="43">
        <v>0</v>
      </c>
      <c r="E54" s="24">
        <v>0</v>
      </c>
      <c r="F54" s="24">
        <v>0</v>
      </c>
      <c r="G54" s="24">
        <v>0</v>
      </c>
      <c r="H54" s="43">
        <v>0</v>
      </c>
      <c r="I54" s="24">
        <v>0</v>
      </c>
      <c r="J54" s="24">
        <v>0</v>
      </c>
      <c r="K54" s="24">
        <v>0</v>
      </c>
      <c r="L54" s="66" t="str">
        <f t="shared" si="1"/>
        <v>()-()</v>
      </c>
    </row>
    <row r="55" spans="1:12" x14ac:dyDescent="0.25">
      <c r="A55" s="45"/>
      <c r="B55" s="25"/>
      <c r="C55" s="44">
        <v>0</v>
      </c>
      <c r="D55" s="43">
        <v>0</v>
      </c>
      <c r="E55" s="24">
        <v>0</v>
      </c>
      <c r="F55" s="24">
        <v>0</v>
      </c>
      <c r="G55" s="24">
        <v>0</v>
      </c>
      <c r="H55" s="43">
        <v>0</v>
      </c>
      <c r="I55" s="24">
        <v>0</v>
      </c>
      <c r="J55" s="24">
        <v>0</v>
      </c>
      <c r="K55" s="24">
        <v>0</v>
      </c>
      <c r="L55" s="66" t="str">
        <f t="shared" si="1"/>
        <v>()-()</v>
      </c>
    </row>
    <row r="56" spans="1:12" x14ac:dyDescent="0.25">
      <c r="A56" s="45"/>
      <c r="B56" s="25"/>
      <c r="C56" s="44">
        <v>0</v>
      </c>
      <c r="D56" s="43">
        <v>0</v>
      </c>
      <c r="E56" s="24">
        <v>0</v>
      </c>
      <c r="F56" s="24">
        <v>0</v>
      </c>
      <c r="G56" s="24">
        <v>0</v>
      </c>
      <c r="H56" s="43">
        <v>0</v>
      </c>
      <c r="I56" s="24">
        <v>0</v>
      </c>
      <c r="J56" s="24">
        <v>0</v>
      </c>
      <c r="K56" s="24">
        <v>0</v>
      </c>
      <c r="L56" s="66" t="str">
        <f t="shared" si="1"/>
        <v>()-()</v>
      </c>
    </row>
    <row r="57" spans="1:12" x14ac:dyDescent="0.25">
      <c r="A57" s="45"/>
      <c r="B57" s="25"/>
      <c r="C57" s="44">
        <v>0</v>
      </c>
      <c r="D57" s="43">
        <v>0</v>
      </c>
      <c r="E57" s="24">
        <v>0</v>
      </c>
      <c r="F57" s="24">
        <v>0</v>
      </c>
      <c r="G57" s="24">
        <v>0</v>
      </c>
      <c r="H57" s="43">
        <v>0</v>
      </c>
      <c r="I57" s="24">
        <v>0</v>
      </c>
      <c r="J57" s="24">
        <v>0</v>
      </c>
      <c r="K57" s="24">
        <v>0</v>
      </c>
      <c r="L57" s="66" t="str">
        <f t="shared" si="1"/>
        <v>()-()</v>
      </c>
    </row>
    <row r="58" spans="1:12" x14ac:dyDescent="0.25">
      <c r="A58" s="45"/>
      <c r="B58" s="25"/>
      <c r="C58" s="44">
        <v>0</v>
      </c>
      <c r="D58" s="43">
        <v>0</v>
      </c>
      <c r="E58" s="24">
        <v>0</v>
      </c>
      <c r="F58" s="24">
        <v>0</v>
      </c>
      <c r="G58" s="24">
        <v>0</v>
      </c>
      <c r="H58" s="43">
        <v>0</v>
      </c>
      <c r="I58" s="24">
        <v>0</v>
      </c>
      <c r="J58" s="24">
        <v>0</v>
      </c>
      <c r="K58" s="24">
        <v>0</v>
      </c>
      <c r="L58" s="66" t="str">
        <f t="shared" si="1"/>
        <v>()-()</v>
      </c>
    </row>
    <row r="59" spans="1:12" x14ac:dyDescent="0.25">
      <c r="A59" s="45"/>
      <c r="B59" s="25"/>
      <c r="C59" s="44">
        <v>0</v>
      </c>
      <c r="D59" s="43">
        <v>0</v>
      </c>
      <c r="E59" s="24">
        <v>0</v>
      </c>
      <c r="F59" s="24">
        <v>0</v>
      </c>
      <c r="G59" s="24">
        <v>0</v>
      </c>
      <c r="H59" s="43">
        <v>0</v>
      </c>
      <c r="I59" s="24">
        <v>0</v>
      </c>
      <c r="J59" s="24">
        <v>0</v>
      </c>
      <c r="K59" s="24">
        <v>0</v>
      </c>
      <c r="L59" s="66" t="str">
        <f t="shared" si="1"/>
        <v>()-()</v>
      </c>
    </row>
    <row r="60" spans="1:12" x14ac:dyDescent="0.25">
      <c r="A60" s="45"/>
      <c r="B60" s="25"/>
      <c r="C60" s="44">
        <v>0</v>
      </c>
      <c r="D60" s="43">
        <v>0</v>
      </c>
      <c r="E60" s="24">
        <v>0</v>
      </c>
      <c r="F60" s="24">
        <v>0</v>
      </c>
      <c r="G60" s="24">
        <v>0</v>
      </c>
      <c r="H60" s="43">
        <v>0</v>
      </c>
      <c r="I60" s="24">
        <v>0</v>
      </c>
      <c r="J60" s="24">
        <v>0</v>
      </c>
      <c r="K60" s="24">
        <v>0</v>
      </c>
      <c r="L60" s="66" t="str">
        <f t="shared" si="1"/>
        <v>()-()</v>
      </c>
    </row>
    <row r="61" spans="1:12" x14ac:dyDescent="0.25">
      <c r="A61" s="45"/>
      <c r="B61" s="25"/>
      <c r="C61" s="44">
        <v>0</v>
      </c>
      <c r="D61" s="43">
        <v>0</v>
      </c>
      <c r="E61" s="24">
        <v>0</v>
      </c>
      <c r="F61" s="24">
        <v>0</v>
      </c>
      <c r="G61" s="24">
        <v>0</v>
      </c>
      <c r="H61" s="43">
        <v>0</v>
      </c>
      <c r="I61" s="24">
        <v>0</v>
      </c>
      <c r="J61" s="24">
        <v>0</v>
      </c>
      <c r="K61" s="24">
        <v>0</v>
      </c>
      <c r="L61" s="66" t="str">
        <f t="shared" si="1"/>
        <v>()-()</v>
      </c>
    </row>
    <row r="62" spans="1:12" x14ac:dyDescent="0.25">
      <c r="A62" s="45"/>
      <c r="B62" s="25"/>
      <c r="C62" s="44">
        <v>0</v>
      </c>
      <c r="D62" s="43">
        <v>0</v>
      </c>
      <c r="E62" s="24">
        <v>0</v>
      </c>
      <c r="F62" s="24">
        <v>0</v>
      </c>
      <c r="G62" s="24">
        <v>0</v>
      </c>
      <c r="H62" s="43">
        <v>0</v>
      </c>
      <c r="I62" s="24">
        <v>0</v>
      </c>
      <c r="J62" s="24">
        <v>0</v>
      </c>
      <c r="K62" s="24">
        <v>0</v>
      </c>
      <c r="L62" s="66" t="str">
        <f t="shared" si="1"/>
        <v>()-()</v>
      </c>
    </row>
    <row r="63" spans="1:12" x14ac:dyDescent="0.25">
      <c r="A63" s="45"/>
      <c r="B63" s="25"/>
      <c r="C63" s="44">
        <v>0</v>
      </c>
      <c r="D63" s="43">
        <v>0</v>
      </c>
      <c r="E63" s="24">
        <v>0</v>
      </c>
      <c r="F63" s="24">
        <v>0</v>
      </c>
      <c r="G63" s="24">
        <v>0</v>
      </c>
      <c r="H63" s="43">
        <v>0</v>
      </c>
      <c r="I63" s="24">
        <v>0</v>
      </c>
      <c r="J63" s="24">
        <v>0</v>
      </c>
      <c r="K63" s="24">
        <v>0</v>
      </c>
      <c r="L63" s="66" t="str">
        <f t="shared" si="1"/>
        <v>()-()</v>
      </c>
    </row>
    <row r="64" spans="1:12" x14ac:dyDescent="0.25">
      <c r="A64" s="45"/>
      <c r="B64" s="25"/>
      <c r="C64" s="44">
        <v>0</v>
      </c>
      <c r="D64" s="43">
        <v>0</v>
      </c>
      <c r="E64" s="24">
        <v>0</v>
      </c>
      <c r="F64" s="24">
        <v>0</v>
      </c>
      <c r="G64" s="24">
        <v>0</v>
      </c>
      <c r="H64" s="43">
        <v>0</v>
      </c>
      <c r="I64" s="24">
        <v>0</v>
      </c>
      <c r="J64" s="24">
        <v>0</v>
      </c>
      <c r="K64" s="24">
        <v>0</v>
      </c>
      <c r="L64" s="66" t="str">
        <f t="shared" si="1"/>
        <v>()-()</v>
      </c>
    </row>
    <row r="65" spans="1:12" x14ac:dyDescent="0.25">
      <c r="A65" s="45"/>
      <c r="B65" s="25"/>
      <c r="C65" s="44">
        <v>0</v>
      </c>
      <c r="D65" s="43">
        <v>0</v>
      </c>
      <c r="E65" s="24">
        <v>0</v>
      </c>
      <c r="F65" s="24">
        <v>0</v>
      </c>
      <c r="G65" s="24">
        <v>0</v>
      </c>
      <c r="H65" s="43">
        <v>0</v>
      </c>
      <c r="I65" s="24">
        <v>0</v>
      </c>
      <c r="J65" s="24">
        <v>0</v>
      </c>
      <c r="K65" s="24">
        <v>0</v>
      </c>
      <c r="L65" s="66" t="str">
        <f t="shared" si="1"/>
        <v>()-()</v>
      </c>
    </row>
    <row r="66" spans="1:12" x14ac:dyDescent="0.25">
      <c r="A66" s="45"/>
      <c r="B66" s="25"/>
      <c r="C66" s="44">
        <v>0</v>
      </c>
      <c r="D66" s="43">
        <v>0</v>
      </c>
      <c r="E66" s="24">
        <v>0</v>
      </c>
      <c r="F66" s="24">
        <v>0</v>
      </c>
      <c r="G66" s="24">
        <v>0</v>
      </c>
      <c r="H66" s="43">
        <v>0</v>
      </c>
      <c r="I66" s="24">
        <v>0</v>
      </c>
      <c r="J66" s="24">
        <v>0</v>
      </c>
      <c r="K66" s="24">
        <v>0</v>
      </c>
      <c r="L66" s="66" t="str">
        <f t="shared" si="1"/>
        <v>()-()</v>
      </c>
    </row>
    <row r="67" spans="1:12" x14ac:dyDescent="0.25">
      <c r="A67" s="45"/>
      <c r="B67" s="25"/>
      <c r="C67" s="44">
        <v>0</v>
      </c>
      <c r="D67" s="43">
        <v>0</v>
      </c>
      <c r="E67" s="24">
        <v>0</v>
      </c>
      <c r="F67" s="24">
        <v>0</v>
      </c>
      <c r="G67" s="24">
        <v>0</v>
      </c>
      <c r="H67" s="43">
        <v>0</v>
      </c>
      <c r="I67" s="24">
        <v>0</v>
      </c>
      <c r="J67" s="24">
        <v>0</v>
      </c>
      <c r="K67" s="24">
        <v>0</v>
      </c>
      <c r="L67" s="66" t="str">
        <f t="shared" si="1"/>
        <v>()-()</v>
      </c>
    </row>
    <row r="68" spans="1:12" x14ac:dyDescent="0.25">
      <c r="A68" s="45"/>
      <c r="B68" s="25"/>
      <c r="C68" s="44">
        <v>0</v>
      </c>
      <c r="D68" s="43">
        <v>0</v>
      </c>
      <c r="E68" s="24">
        <v>0</v>
      </c>
      <c r="F68" s="24">
        <v>0</v>
      </c>
      <c r="G68" s="24">
        <v>0</v>
      </c>
      <c r="H68" s="43">
        <v>0</v>
      </c>
      <c r="I68" s="24">
        <v>0</v>
      </c>
      <c r="J68" s="24">
        <v>0</v>
      </c>
      <c r="K68" s="24">
        <v>0</v>
      </c>
      <c r="L68" s="66" t="str">
        <f t="shared" si="1"/>
        <v>()-()</v>
      </c>
    </row>
    <row r="69" spans="1:12" x14ac:dyDescent="0.25">
      <c r="A69" s="45"/>
      <c r="B69" s="25"/>
      <c r="C69" s="44">
        <v>0</v>
      </c>
      <c r="D69" s="43">
        <v>0</v>
      </c>
      <c r="E69" s="24">
        <v>0</v>
      </c>
      <c r="F69" s="24">
        <v>0</v>
      </c>
      <c r="G69" s="24">
        <v>0</v>
      </c>
      <c r="H69" s="43">
        <v>0</v>
      </c>
      <c r="I69" s="24">
        <v>0</v>
      </c>
      <c r="J69" s="24">
        <v>0</v>
      </c>
      <c r="K69" s="24">
        <v>0</v>
      </c>
      <c r="L69" s="66" t="str">
        <f t="shared" si="1"/>
        <v>()-()</v>
      </c>
    </row>
    <row r="70" spans="1:12" x14ac:dyDescent="0.25">
      <c r="A70" s="45"/>
      <c r="B70" s="25"/>
      <c r="C70" s="44">
        <v>0</v>
      </c>
      <c r="D70" s="43">
        <v>0</v>
      </c>
      <c r="E70" s="24">
        <v>0</v>
      </c>
      <c r="F70" s="24">
        <v>0</v>
      </c>
      <c r="G70" s="24">
        <v>0</v>
      </c>
      <c r="H70" s="43">
        <v>0</v>
      </c>
      <c r="I70" s="24">
        <v>0</v>
      </c>
      <c r="J70" s="24">
        <v>0</v>
      </c>
      <c r="K70" s="24">
        <v>0</v>
      </c>
      <c r="L70" s="66" t="str">
        <f t="shared" si="1"/>
        <v>()-()</v>
      </c>
    </row>
    <row r="71" spans="1:12" x14ac:dyDescent="0.25">
      <c r="A71" s="45"/>
      <c r="B71" s="25"/>
      <c r="C71" s="44">
        <v>0</v>
      </c>
      <c r="D71" s="43">
        <v>0</v>
      </c>
      <c r="E71" s="24">
        <v>0</v>
      </c>
      <c r="F71" s="24">
        <v>0</v>
      </c>
      <c r="G71" s="24">
        <v>0</v>
      </c>
      <c r="H71" s="43">
        <v>0</v>
      </c>
      <c r="I71" s="24">
        <v>0</v>
      </c>
      <c r="J71" s="24">
        <v>0</v>
      </c>
      <c r="K71" s="24">
        <v>0</v>
      </c>
      <c r="L71" s="66" t="str">
        <f t="shared" si="1"/>
        <v>()-()</v>
      </c>
    </row>
    <row r="72" spans="1:12" x14ac:dyDescent="0.25">
      <c r="A72" s="45"/>
      <c r="B72" s="25"/>
      <c r="C72" s="44">
        <v>0</v>
      </c>
      <c r="D72" s="43">
        <v>0</v>
      </c>
      <c r="E72" s="24">
        <v>0</v>
      </c>
      <c r="F72" s="24">
        <v>0</v>
      </c>
      <c r="G72" s="24">
        <v>0</v>
      </c>
      <c r="H72" s="43">
        <v>0</v>
      </c>
      <c r="I72" s="24">
        <v>0</v>
      </c>
      <c r="J72" s="24">
        <v>0</v>
      </c>
      <c r="K72" s="24">
        <v>0</v>
      </c>
      <c r="L72" s="66" t="str">
        <f t="shared" si="1"/>
        <v>()-()</v>
      </c>
    </row>
    <row r="73" spans="1:12" x14ac:dyDescent="0.25">
      <c r="A73" s="45"/>
      <c r="B73" s="25"/>
      <c r="C73" s="44">
        <v>0</v>
      </c>
      <c r="D73" s="43">
        <v>0</v>
      </c>
      <c r="E73" s="24">
        <v>0</v>
      </c>
      <c r="F73" s="24">
        <v>0</v>
      </c>
      <c r="G73" s="24">
        <v>0</v>
      </c>
      <c r="H73" s="43">
        <v>0</v>
      </c>
      <c r="I73" s="24">
        <v>0</v>
      </c>
      <c r="J73" s="24">
        <v>0</v>
      </c>
      <c r="K73" s="24">
        <v>0</v>
      </c>
      <c r="L73" s="66" t="str">
        <f t="shared" si="1"/>
        <v>()-()</v>
      </c>
    </row>
    <row r="74" spans="1:12" x14ac:dyDescent="0.25">
      <c r="A74" s="45"/>
      <c r="B74" s="25"/>
      <c r="C74" s="44">
        <v>0</v>
      </c>
      <c r="D74" s="43">
        <v>0</v>
      </c>
      <c r="E74" s="24">
        <v>0</v>
      </c>
      <c r="F74" s="24">
        <v>0</v>
      </c>
      <c r="G74" s="24">
        <v>0</v>
      </c>
      <c r="H74" s="43">
        <v>0</v>
      </c>
      <c r="I74" s="24">
        <v>0</v>
      </c>
      <c r="J74" s="24">
        <v>0</v>
      </c>
      <c r="K74" s="24">
        <v>0</v>
      </c>
      <c r="L74" s="66" t="str">
        <f t="shared" si="1"/>
        <v>()-()</v>
      </c>
    </row>
    <row r="75" spans="1:12" x14ac:dyDescent="0.25">
      <c r="A75" s="45"/>
      <c r="B75" s="25"/>
      <c r="C75" s="44">
        <v>0</v>
      </c>
      <c r="D75" s="43">
        <v>0</v>
      </c>
      <c r="E75" s="24">
        <v>0</v>
      </c>
      <c r="F75" s="24">
        <v>0</v>
      </c>
      <c r="G75" s="24">
        <v>0</v>
      </c>
      <c r="H75" s="43">
        <v>0</v>
      </c>
      <c r="I75" s="24">
        <v>0</v>
      </c>
      <c r="J75" s="24">
        <v>0</v>
      </c>
      <c r="K75" s="24">
        <v>0</v>
      </c>
      <c r="L75" s="66" t="str">
        <f t="shared" ref="L75:L138" si="2">CONCATENATE(IF(C75=0,"",CONCATENATE(C75,"+")),"(",IF(D75=0,"",CONCATENATE("+(a.att*",D75,")")),IF(E75=0,"",CONCATENATE("+(a.mat*",E75,")")),IF(F75=0,"",CONCATENATE("+(a.agi*",F75,")")),IF(G75=0,"",CONCATENATE("+(a.luk*",G75,")")),")-(",IF(H75=0,"",CONCATENATE("+(b.def*",H75,")")),IF(I75=0,"",CONCATENATE("+(b.mdf*",I75,")")),IF(J75=0,"",CONCATENATE("+(b.agi*",J75,")")),IF(K75=0,"",CONCATENATE("+(b.luk*",K75,")")),")")</f>
        <v>()-()</v>
      </c>
    </row>
    <row r="76" spans="1:12" x14ac:dyDescent="0.25">
      <c r="A76" s="45"/>
      <c r="B76" s="25"/>
      <c r="C76" s="44">
        <v>0</v>
      </c>
      <c r="D76" s="43">
        <v>0</v>
      </c>
      <c r="E76" s="24">
        <v>0</v>
      </c>
      <c r="F76" s="24">
        <v>0</v>
      </c>
      <c r="G76" s="24">
        <v>0</v>
      </c>
      <c r="H76" s="43">
        <v>0</v>
      </c>
      <c r="I76" s="24">
        <v>0</v>
      </c>
      <c r="J76" s="24">
        <v>0</v>
      </c>
      <c r="K76" s="24">
        <v>0</v>
      </c>
      <c r="L76" s="66" t="str">
        <f t="shared" si="2"/>
        <v>()-()</v>
      </c>
    </row>
    <row r="77" spans="1:12" x14ac:dyDescent="0.25">
      <c r="A77" s="45"/>
      <c r="B77" s="25"/>
      <c r="C77" s="44">
        <v>0</v>
      </c>
      <c r="D77" s="43">
        <v>0</v>
      </c>
      <c r="E77" s="24">
        <v>0</v>
      </c>
      <c r="F77" s="24">
        <v>0</v>
      </c>
      <c r="G77" s="24">
        <v>0</v>
      </c>
      <c r="H77" s="43">
        <v>0</v>
      </c>
      <c r="I77" s="24">
        <v>0</v>
      </c>
      <c r="J77" s="24">
        <v>0</v>
      </c>
      <c r="K77" s="24">
        <v>0</v>
      </c>
      <c r="L77" s="66" t="str">
        <f t="shared" si="2"/>
        <v>()-()</v>
      </c>
    </row>
    <row r="78" spans="1:12" x14ac:dyDescent="0.25">
      <c r="A78" s="45"/>
      <c r="B78" s="25"/>
      <c r="C78" s="44">
        <v>0</v>
      </c>
      <c r="D78" s="43">
        <v>0</v>
      </c>
      <c r="E78" s="24">
        <v>0</v>
      </c>
      <c r="F78" s="24">
        <v>0</v>
      </c>
      <c r="G78" s="24">
        <v>0</v>
      </c>
      <c r="H78" s="43">
        <v>0</v>
      </c>
      <c r="I78" s="24">
        <v>0</v>
      </c>
      <c r="J78" s="24">
        <v>0</v>
      </c>
      <c r="K78" s="24">
        <v>0</v>
      </c>
      <c r="L78" s="66" t="str">
        <f t="shared" si="2"/>
        <v>()-()</v>
      </c>
    </row>
    <row r="79" spans="1:12" x14ac:dyDescent="0.25">
      <c r="A79" s="45"/>
      <c r="B79" s="25"/>
      <c r="C79" s="44">
        <v>0</v>
      </c>
      <c r="D79" s="43">
        <v>0</v>
      </c>
      <c r="E79" s="24">
        <v>0</v>
      </c>
      <c r="F79" s="24">
        <v>0</v>
      </c>
      <c r="G79" s="24">
        <v>0</v>
      </c>
      <c r="H79" s="43">
        <v>0</v>
      </c>
      <c r="I79" s="24">
        <v>0</v>
      </c>
      <c r="J79" s="24">
        <v>0</v>
      </c>
      <c r="K79" s="24">
        <v>0</v>
      </c>
      <c r="L79" s="66" t="str">
        <f t="shared" si="2"/>
        <v>()-()</v>
      </c>
    </row>
    <row r="80" spans="1:12" x14ac:dyDescent="0.25">
      <c r="A80" s="45"/>
      <c r="B80" s="25"/>
      <c r="C80" s="44">
        <v>0</v>
      </c>
      <c r="D80" s="43">
        <v>0</v>
      </c>
      <c r="E80" s="24">
        <v>0</v>
      </c>
      <c r="F80" s="24">
        <v>0</v>
      </c>
      <c r="G80" s="24">
        <v>0</v>
      </c>
      <c r="H80" s="43">
        <v>0</v>
      </c>
      <c r="I80" s="24">
        <v>0</v>
      </c>
      <c r="J80" s="24">
        <v>0</v>
      </c>
      <c r="K80" s="24">
        <v>0</v>
      </c>
      <c r="L80" s="66" t="str">
        <f t="shared" si="2"/>
        <v>()-()</v>
      </c>
    </row>
    <row r="81" spans="1:12" x14ac:dyDescent="0.25">
      <c r="A81" s="45"/>
      <c r="B81" s="25"/>
      <c r="C81" s="44">
        <v>0</v>
      </c>
      <c r="D81" s="43">
        <v>0</v>
      </c>
      <c r="E81" s="24">
        <v>0</v>
      </c>
      <c r="F81" s="24">
        <v>0</v>
      </c>
      <c r="G81" s="24">
        <v>0</v>
      </c>
      <c r="H81" s="43">
        <v>0</v>
      </c>
      <c r="I81" s="24">
        <v>0</v>
      </c>
      <c r="J81" s="24">
        <v>0</v>
      </c>
      <c r="K81" s="24">
        <v>0</v>
      </c>
      <c r="L81" s="66" t="str">
        <f t="shared" si="2"/>
        <v>()-()</v>
      </c>
    </row>
    <row r="82" spans="1:12" x14ac:dyDescent="0.25">
      <c r="A82" s="45"/>
      <c r="B82" s="25"/>
      <c r="C82" s="44">
        <v>0</v>
      </c>
      <c r="D82" s="43">
        <v>0</v>
      </c>
      <c r="E82" s="24">
        <v>0</v>
      </c>
      <c r="F82" s="24">
        <v>0</v>
      </c>
      <c r="G82" s="24">
        <v>0</v>
      </c>
      <c r="H82" s="43">
        <v>0</v>
      </c>
      <c r="I82" s="24">
        <v>0</v>
      </c>
      <c r="J82" s="24">
        <v>0</v>
      </c>
      <c r="K82" s="24">
        <v>0</v>
      </c>
      <c r="L82" s="66" t="str">
        <f t="shared" si="2"/>
        <v>()-()</v>
      </c>
    </row>
    <row r="83" spans="1:12" x14ac:dyDescent="0.25">
      <c r="A83" s="45"/>
      <c r="B83" s="25"/>
      <c r="C83" s="44">
        <v>0</v>
      </c>
      <c r="D83" s="43">
        <v>0</v>
      </c>
      <c r="E83" s="24">
        <v>0</v>
      </c>
      <c r="F83" s="24">
        <v>0</v>
      </c>
      <c r="G83" s="24">
        <v>0</v>
      </c>
      <c r="H83" s="43">
        <v>0</v>
      </c>
      <c r="I83" s="24">
        <v>0</v>
      </c>
      <c r="J83" s="24">
        <v>0</v>
      </c>
      <c r="K83" s="24">
        <v>0</v>
      </c>
      <c r="L83" s="66" t="str">
        <f t="shared" si="2"/>
        <v>()-()</v>
      </c>
    </row>
    <row r="84" spans="1:12" x14ac:dyDescent="0.25">
      <c r="A84" s="45"/>
      <c r="B84" s="25"/>
      <c r="C84" s="44">
        <v>0</v>
      </c>
      <c r="D84" s="43">
        <v>0</v>
      </c>
      <c r="E84" s="24">
        <v>0</v>
      </c>
      <c r="F84" s="24">
        <v>0</v>
      </c>
      <c r="G84" s="24">
        <v>0</v>
      </c>
      <c r="H84" s="43">
        <v>0</v>
      </c>
      <c r="I84" s="24">
        <v>0</v>
      </c>
      <c r="J84" s="24">
        <v>0</v>
      </c>
      <c r="K84" s="24">
        <v>0</v>
      </c>
      <c r="L84" s="66" t="str">
        <f t="shared" si="2"/>
        <v>()-()</v>
      </c>
    </row>
    <row r="85" spans="1:12" x14ac:dyDescent="0.25">
      <c r="A85" s="45"/>
      <c r="B85" s="25"/>
      <c r="C85" s="44">
        <v>0</v>
      </c>
      <c r="D85" s="43">
        <v>0</v>
      </c>
      <c r="E85" s="24">
        <v>0</v>
      </c>
      <c r="F85" s="24">
        <v>0</v>
      </c>
      <c r="G85" s="24">
        <v>0</v>
      </c>
      <c r="H85" s="43">
        <v>0</v>
      </c>
      <c r="I85" s="24">
        <v>0</v>
      </c>
      <c r="J85" s="24">
        <v>0</v>
      </c>
      <c r="K85" s="24">
        <v>0</v>
      </c>
      <c r="L85" s="66" t="str">
        <f t="shared" si="2"/>
        <v>()-()</v>
      </c>
    </row>
    <row r="86" spans="1:12" x14ac:dyDescent="0.25">
      <c r="A86" s="45"/>
      <c r="B86" s="25"/>
      <c r="C86" s="44">
        <v>0</v>
      </c>
      <c r="D86" s="43">
        <v>0</v>
      </c>
      <c r="E86" s="24">
        <v>0</v>
      </c>
      <c r="F86" s="24">
        <v>0</v>
      </c>
      <c r="G86" s="24">
        <v>0</v>
      </c>
      <c r="H86" s="43">
        <v>0</v>
      </c>
      <c r="I86" s="24">
        <v>0</v>
      </c>
      <c r="J86" s="24">
        <v>0</v>
      </c>
      <c r="K86" s="24">
        <v>0</v>
      </c>
      <c r="L86" s="66" t="str">
        <f t="shared" si="2"/>
        <v>()-()</v>
      </c>
    </row>
    <row r="87" spans="1:12" x14ac:dyDescent="0.25">
      <c r="A87" s="45"/>
      <c r="B87" s="25"/>
      <c r="C87" s="44">
        <v>0</v>
      </c>
      <c r="D87" s="43">
        <v>0</v>
      </c>
      <c r="E87" s="24">
        <v>0</v>
      </c>
      <c r="F87" s="24">
        <v>0</v>
      </c>
      <c r="G87" s="24">
        <v>0</v>
      </c>
      <c r="H87" s="43">
        <v>0</v>
      </c>
      <c r="I87" s="24">
        <v>0</v>
      </c>
      <c r="J87" s="24">
        <v>0</v>
      </c>
      <c r="K87" s="24">
        <v>0</v>
      </c>
      <c r="L87" s="66" t="str">
        <f t="shared" si="2"/>
        <v>()-()</v>
      </c>
    </row>
    <row r="88" spans="1:12" x14ac:dyDescent="0.25">
      <c r="A88" s="45"/>
      <c r="B88" s="25"/>
      <c r="C88" s="44">
        <v>0</v>
      </c>
      <c r="D88" s="43">
        <v>0</v>
      </c>
      <c r="E88" s="24">
        <v>0</v>
      </c>
      <c r="F88" s="24">
        <v>0</v>
      </c>
      <c r="G88" s="24">
        <v>0</v>
      </c>
      <c r="H88" s="43">
        <v>0</v>
      </c>
      <c r="I88" s="24">
        <v>0</v>
      </c>
      <c r="J88" s="24">
        <v>0</v>
      </c>
      <c r="K88" s="24">
        <v>0</v>
      </c>
      <c r="L88" s="66" t="str">
        <f t="shared" si="2"/>
        <v>()-()</v>
      </c>
    </row>
    <row r="89" spans="1:12" x14ac:dyDescent="0.25">
      <c r="A89" s="45"/>
      <c r="B89" s="25"/>
      <c r="C89" s="44">
        <v>0</v>
      </c>
      <c r="D89" s="43">
        <v>0</v>
      </c>
      <c r="E89" s="24">
        <v>0</v>
      </c>
      <c r="F89" s="24">
        <v>0</v>
      </c>
      <c r="G89" s="24">
        <v>0</v>
      </c>
      <c r="H89" s="43">
        <v>0</v>
      </c>
      <c r="I89" s="24">
        <v>0</v>
      </c>
      <c r="J89" s="24">
        <v>0</v>
      </c>
      <c r="K89" s="24">
        <v>0</v>
      </c>
      <c r="L89" s="66" t="str">
        <f t="shared" si="2"/>
        <v>()-()</v>
      </c>
    </row>
    <row r="90" spans="1:12" x14ac:dyDescent="0.25">
      <c r="A90" s="45"/>
      <c r="B90" s="25"/>
      <c r="C90" s="44">
        <v>0</v>
      </c>
      <c r="D90" s="43">
        <v>0</v>
      </c>
      <c r="E90" s="24">
        <v>0</v>
      </c>
      <c r="F90" s="24">
        <v>0</v>
      </c>
      <c r="G90" s="24">
        <v>0</v>
      </c>
      <c r="H90" s="43">
        <v>0</v>
      </c>
      <c r="I90" s="24">
        <v>0</v>
      </c>
      <c r="J90" s="24">
        <v>0</v>
      </c>
      <c r="K90" s="24">
        <v>0</v>
      </c>
      <c r="L90" s="66" t="str">
        <f t="shared" si="2"/>
        <v>()-()</v>
      </c>
    </row>
    <row r="91" spans="1:12" x14ac:dyDescent="0.25">
      <c r="A91" s="45"/>
      <c r="B91" s="25"/>
      <c r="C91" s="44">
        <v>0</v>
      </c>
      <c r="D91" s="43">
        <v>0</v>
      </c>
      <c r="E91" s="24">
        <v>0</v>
      </c>
      <c r="F91" s="24">
        <v>0</v>
      </c>
      <c r="G91" s="24">
        <v>0</v>
      </c>
      <c r="H91" s="43">
        <v>0</v>
      </c>
      <c r="I91" s="24">
        <v>0</v>
      </c>
      <c r="J91" s="24">
        <v>0</v>
      </c>
      <c r="K91" s="24">
        <v>0</v>
      </c>
      <c r="L91" s="66" t="str">
        <f t="shared" si="2"/>
        <v>()-()</v>
      </c>
    </row>
    <row r="92" spans="1:12" x14ac:dyDescent="0.25">
      <c r="A92" s="45"/>
      <c r="B92" s="25"/>
      <c r="C92" s="44">
        <v>0</v>
      </c>
      <c r="D92" s="43">
        <v>0</v>
      </c>
      <c r="E92" s="24">
        <v>0</v>
      </c>
      <c r="F92" s="24">
        <v>0</v>
      </c>
      <c r="G92" s="24">
        <v>0</v>
      </c>
      <c r="H92" s="43">
        <v>0</v>
      </c>
      <c r="I92" s="24">
        <v>0</v>
      </c>
      <c r="J92" s="24">
        <v>0</v>
      </c>
      <c r="K92" s="24">
        <v>0</v>
      </c>
      <c r="L92" s="66" t="str">
        <f t="shared" si="2"/>
        <v>()-()</v>
      </c>
    </row>
    <row r="93" spans="1:12" x14ac:dyDescent="0.25">
      <c r="A93" s="45"/>
      <c r="B93" s="25"/>
      <c r="C93" s="44">
        <v>0</v>
      </c>
      <c r="D93" s="43">
        <v>0</v>
      </c>
      <c r="E93" s="24">
        <v>0</v>
      </c>
      <c r="F93" s="24">
        <v>0</v>
      </c>
      <c r="G93" s="24">
        <v>0</v>
      </c>
      <c r="H93" s="43">
        <v>0</v>
      </c>
      <c r="I93" s="24">
        <v>0</v>
      </c>
      <c r="J93" s="24">
        <v>0</v>
      </c>
      <c r="K93" s="24">
        <v>0</v>
      </c>
      <c r="L93" s="66" t="str">
        <f t="shared" si="2"/>
        <v>()-()</v>
      </c>
    </row>
    <row r="94" spans="1:12" x14ac:dyDescent="0.25">
      <c r="A94" s="45"/>
      <c r="B94" s="25"/>
      <c r="C94" s="44">
        <v>0</v>
      </c>
      <c r="D94" s="43">
        <v>0</v>
      </c>
      <c r="E94" s="24">
        <v>0</v>
      </c>
      <c r="F94" s="24">
        <v>0</v>
      </c>
      <c r="G94" s="24">
        <v>0</v>
      </c>
      <c r="H94" s="43">
        <v>0</v>
      </c>
      <c r="I94" s="24">
        <v>0</v>
      </c>
      <c r="J94" s="24">
        <v>0</v>
      </c>
      <c r="K94" s="24">
        <v>0</v>
      </c>
      <c r="L94" s="66" t="str">
        <f t="shared" si="2"/>
        <v>()-()</v>
      </c>
    </row>
    <row r="95" spans="1:12" x14ac:dyDescent="0.25">
      <c r="A95" s="45"/>
      <c r="B95" s="25"/>
      <c r="C95" s="44">
        <v>0</v>
      </c>
      <c r="D95" s="43">
        <v>0</v>
      </c>
      <c r="E95" s="24">
        <v>0</v>
      </c>
      <c r="F95" s="24">
        <v>0</v>
      </c>
      <c r="G95" s="24">
        <v>0</v>
      </c>
      <c r="H95" s="43">
        <v>0</v>
      </c>
      <c r="I95" s="24">
        <v>0</v>
      </c>
      <c r="J95" s="24">
        <v>0</v>
      </c>
      <c r="K95" s="24">
        <v>0</v>
      </c>
      <c r="L95" s="66" t="str">
        <f t="shared" si="2"/>
        <v>()-()</v>
      </c>
    </row>
    <row r="96" spans="1:12" x14ac:dyDescent="0.25">
      <c r="A96" s="45"/>
      <c r="B96" s="25"/>
      <c r="C96" s="44">
        <v>0</v>
      </c>
      <c r="D96" s="43">
        <v>0</v>
      </c>
      <c r="E96" s="24">
        <v>0</v>
      </c>
      <c r="F96" s="24">
        <v>0</v>
      </c>
      <c r="G96" s="24">
        <v>0</v>
      </c>
      <c r="H96" s="43">
        <v>0</v>
      </c>
      <c r="I96" s="24">
        <v>0</v>
      </c>
      <c r="J96" s="24">
        <v>0</v>
      </c>
      <c r="K96" s="24">
        <v>0</v>
      </c>
      <c r="L96" s="66" t="str">
        <f t="shared" si="2"/>
        <v>()-()</v>
      </c>
    </row>
    <row r="97" spans="1:12" x14ac:dyDescent="0.25">
      <c r="A97" s="45"/>
      <c r="B97" s="25"/>
      <c r="C97" s="44">
        <v>0</v>
      </c>
      <c r="D97" s="43">
        <v>0</v>
      </c>
      <c r="E97" s="24">
        <v>0</v>
      </c>
      <c r="F97" s="24">
        <v>0</v>
      </c>
      <c r="G97" s="24">
        <v>0</v>
      </c>
      <c r="H97" s="43">
        <v>0</v>
      </c>
      <c r="I97" s="24">
        <v>0</v>
      </c>
      <c r="J97" s="24">
        <v>0</v>
      </c>
      <c r="K97" s="24">
        <v>0</v>
      </c>
      <c r="L97" s="66" t="str">
        <f t="shared" si="2"/>
        <v>()-()</v>
      </c>
    </row>
    <row r="98" spans="1:12" x14ac:dyDescent="0.25">
      <c r="A98" s="45"/>
      <c r="B98" s="25"/>
      <c r="C98" s="44">
        <v>0</v>
      </c>
      <c r="D98" s="43">
        <v>0</v>
      </c>
      <c r="E98" s="24">
        <v>0</v>
      </c>
      <c r="F98" s="24">
        <v>0</v>
      </c>
      <c r="G98" s="24">
        <v>0</v>
      </c>
      <c r="H98" s="43">
        <v>0</v>
      </c>
      <c r="I98" s="24">
        <v>0</v>
      </c>
      <c r="J98" s="24">
        <v>0</v>
      </c>
      <c r="K98" s="24">
        <v>0</v>
      </c>
      <c r="L98" s="66" t="str">
        <f t="shared" si="2"/>
        <v>()-()</v>
      </c>
    </row>
    <row r="99" spans="1:12" x14ac:dyDescent="0.25">
      <c r="A99" s="45"/>
      <c r="B99" s="25"/>
      <c r="C99" s="44">
        <v>0</v>
      </c>
      <c r="D99" s="43">
        <v>0</v>
      </c>
      <c r="E99" s="24">
        <v>0</v>
      </c>
      <c r="F99" s="24">
        <v>0</v>
      </c>
      <c r="G99" s="24">
        <v>0</v>
      </c>
      <c r="H99" s="43">
        <v>0</v>
      </c>
      <c r="I99" s="24">
        <v>0</v>
      </c>
      <c r="J99" s="24">
        <v>0</v>
      </c>
      <c r="K99" s="24">
        <v>0</v>
      </c>
      <c r="L99" s="66" t="str">
        <f t="shared" si="2"/>
        <v>()-()</v>
      </c>
    </row>
    <row r="100" spans="1:12" x14ac:dyDescent="0.25">
      <c r="A100" s="45"/>
      <c r="B100" s="25"/>
      <c r="C100" s="44">
        <v>0</v>
      </c>
      <c r="D100" s="43">
        <v>0</v>
      </c>
      <c r="E100" s="24">
        <v>0</v>
      </c>
      <c r="F100" s="24">
        <v>0</v>
      </c>
      <c r="G100" s="24">
        <v>0</v>
      </c>
      <c r="H100" s="43">
        <v>0</v>
      </c>
      <c r="I100" s="24">
        <v>0</v>
      </c>
      <c r="J100" s="24">
        <v>0</v>
      </c>
      <c r="K100" s="24">
        <v>0</v>
      </c>
      <c r="L100" s="66" t="str">
        <f t="shared" si="2"/>
        <v>()-()</v>
      </c>
    </row>
    <row r="101" spans="1:12" x14ac:dyDescent="0.25">
      <c r="A101" s="45"/>
      <c r="B101" s="25"/>
      <c r="C101" s="44">
        <v>0</v>
      </c>
      <c r="D101" s="43">
        <v>0</v>
      </c>
      <c r="E101" s="24">
        <v>0</v>
      </c>
      <c r="F101" s="24">
        <v>0</v>
      </c>
      <c r="G101" s="24">
        <v>0</v>
      </c>
      <c r="H101" s="43">
        <v>0</v>
      </c>
      <c r="I101" s="24">
        <v>0</v>
      </c>
      <c r="J101" s="24">
        <v>0</v>
      </c>
      <c r="K101" s="24">
        <v>0</v>
      </c>
      <c r="L101" s="66" t="str">
        <f t="shared" si="2"/>
        <v>()-()</v>
      </c>
    </row>
    <row r="102" spans="1:12" x14ac:dyDescent="0.25">
      <c r="A102" s="45"/>
      <c r="B102" s="25"/>
      <c r="C102" s="44">
        <v>0</v>
      </c>
      <c r="D102" s="43">
        <v>0</v>
      </c>
      <c r="E102" s="24">
        <v>0</v>
      </c>
      <c r="F102" s="24">
        <v>0</v>
      </c>
      <c r="G102" s="24">
        <v>0</v>
      </c>
      <c r="H102" s="43">
        <v>0</v>
      </c>
      <c r="I102" s="24">
        <v>0</v>
      </c>
      <c r="J102" s="24">
        <v>0</v>
      </c>
      <c r="K102" s="24">
        <v>0</v>
      </c>
      <c r="L102" s="66" t="str">
        <f t="shared" si="2"/>
        <v>()-()</v>
      </c>
    </row>
    <row r="103" spans="1:12" x14ac:dyDescent="0.25">
      <c r="A103" s="45"/>
      <c r="B103" s="25"/>
      <c r="C103" s="44">
        <v>0</v>
      </c>
      <c r="D103" s="43">
        <v>0</v>
      </c>
      <c r="E103" s="24">
        <v>0</v>
      </c>
      <c r="F103" s="24">
        <v>0</v>
      </c>
      <c r="G103" s="24">
        <v>0</v>
      </c>
      <c r="H103" s="43">
        <v>0</v>
      </c>
      <c r="I103" s="24">
        <v>0</v>
      </c>
      <c r="J103" s="24">
        <v>0</v>
      </c>
      <c r="K103" s="24">
        <v>0</v>
      </c>
      <c r="L103" s="66" t="str">
        <f t="shared" si="2"/>
        <v>()-()</v>
      </c>
    </row>
    <row r="104" spans="1:12" x14ac:dyDescent="0.25">
      <c r="A104" s="45"/>
      <c r="B104" s="25"/>
      <c r="C104" s="44">
        <v>0</v>
      </c>
      <c r="D104" s="43">
        <v>0</v>
      </c>
      <c r="E104" s="24">
        <v>0</v>
      </c>
      <c r="F104" s="24">
        <v>0</v>
      </c>
      <c r="G104" s="24">
        <v>0</v>
      </c>
      <c r="H104" s="43">
        <v>0</v>
      </c>
      <c r="I104" s="24">
        <v>0</v>
      </c>
      <c r="J104" s="24">
        <v>0</v>
      </c>
      <c r="K104" s="24">
        <v>0</v>
      </c>
      <c r="L104" s="66" t="str">
        <f t="shared" si="2"/>
        <v>()-()</v>
      </c>
    </row>
    <row r="105" spans="1:12" x14ac:dyDescent="0.25">
      <c r="A105" s="45"/>
      <c r="B105" s="25"/>
      <c r="C105" s="44">
        <v>0</v>
      </c>
      <c r="D105" s="43">
        <v>0</v>
      </c>
      <c r="E105" s="24">
        <v>0</v>
      </c>
      <c r="F105" s="24">
        <v>0</v>
      </c>
      <c r="G105" s="24">
        <v>0</v>
      </c>
      <c r="H105" s="43">
        <v>0</v>
      </c>
      <c r="I105" s="24">
        <v>0</v>
      </c>
      <c r="J105" s="24">
        <v>0</v>
      </c>
      <c r="K105" s="24">
        <v>0</v>
      </c>
      <c r="L105" s="66" t="str">
        <f t="shared" si="2"/>
        <v>()-()</v>
      </c>
    </row>
    <row r="106" spans="1:12" x14ac:dyDescent="0.25">
      <c r="A106" s="45"/>
      <c r="B106" s="25"/>
      <c r="C106" s="44">
        <v>0</v>
      </c>
      <c r="D106" s="43">
        <v>0</v>
      </c>
      <c r="E106" s="24">
        <v>0</v>
      </c>
      <c r="F106" s="24">
        <v>0</v>
      </c>
      <c r="G106" s="24">
        <v>0</v>
      </c>
      <c r="H106" s="43">
        <v>0</v>
      </c>
      <c r="I106" s="24">
        <v>0</v>
      </c>
      <c r="J106" s="24">
        <v>0</v>
      </c>
      <c r="K106" s="24">
        <v>0</v>
      </c>
      <c r="L106" s="66" t="str">
        <f t="shared" si="2"/>
        <v>()-()</v>
      </c>
    </row>
    <row r="107" spans="1:12" x14ac:dyDescent="0.25">
      <c r="A107" s="45"/>
      <c r="B107" s="25"/>
      <c r="C107" s="44">
        <v>0</v>
      </c>
      <c r="D107" s="43">
        <v>0</v>
      </c>
      <c r="E107" s="24">
        <v>0</v>
      </c>
      <c r="F107" s="24">
        <v>0</v>
      </c>
      <c r="G107" s="24">
        <v>0</v>
      </c>
      <c r="H107" s="43">
        <v>0</v>
      </c>
      <c r="I107" s="24">
        <v>0</v>
      </c>
      <c r="J107" s="24">
        <v>0</v>
      </c>
      <c r="K107" s="24">
        <v>0</v>
      </c>
      <c r="L107" s="66" t="str">
        <f t="shared" si="2"/>
        <v>()-()</v>
      </c>
    </row>
    <row r="108" spans="1:12" x14ac:dyDescent="0.25">
      <c r="A108" s="45"/>
      <c r="B108" s="25"/>
      <c r="C108" s="44">
        <v>0</v>
      </c>
      <c r="D108" s="43">
        <v>0</v>
      </c>
      <c r="E108" s="24">
        <v>0</v>
      </c>
      <c r="F108" s="24">
        <v>0</v>
      </c>
      <c r="G108" s="24">
        <v>0</v>
      </c>
      <c r="H108" s="43">
        <v>0</v>
      </c>
      <c r="I108" s="24">
        <v>0</v>
      </c>
      <c r="J108" s="24">
        <v>0</v>
      </c>
      <c r="K108" s="24">
        <v>0</v>
      </c>
      <c r="L108" s="66" t="str">
        <f t="shared" si="2"/>
        <v>()-()</v>
      </c>
    </row>
    <row r="109" spans="1:12" x14ac:dyDescent="0.25">
      <c r="A109" s="45"/>
      <c r="B109" s="25"/>
      <c r="C109" s="44">
        <v>0</v>
      </c>
      <c r="D109" s="43">
        <v>0</v>
      </c>
      <c r="E109" s="24">
        <v>0</v>
      </c>
      <c r="F109" s="24">
        <v>0</v>
      </c>
      <c r="G109" s="24">
        <v>0</v>
      </c>
      <c r="H109" s="43">
        <v>0</v>
      </c>
      <c r="I109" s="24">
        <v>0</v>
      </c>
      <c r="J109" s="24">
        <v>0</v>
      </c>
      <c r="K109" s="24">
        <v>0</v>
      </c>
      <c r="L109" s="66" t="str">
        <f t="shared" si="2"/>
        <v>()-()</v>
      </c>
    </row>
    <row r="110" spans="1:12" x14ac:dyDescent="0.25">
      <c r="A110" s="45"/>
      <c r="B110" s="25"/>
      <c r="C110" s="44">
        <v>0</v>
      </c>
      <c r="D110" s="43">
        <v>0</v>
      </c>
      <c r="E110" s="24">
        <v>0</v>
      </c>
      <c r="F110" s="24">
        <v>0</v>
      </c>
      <c r="G110" s="24">
        <v>0</v>
      </c>
      <c r="H110" s="43">
        <v>0</v>
      </c>
      <c r="I110" s="24">
        <v>0</v>
      </c>
      <c r="J110" s="24">
        <v>0</v>
      </c>
      <c r="K110" s="24">
        <v>0</v>
      </c>
      <c r="L110" s="66" t="str">
        <f t="shared" si="2"/>
        <v>()-()</v>
      </c>
    </row>
    <row r="111" spans="1:12" x14ac:dyDescent="0.25">
      <c r="A111" s="45"/>
      <c r="B111" s="25"/>
      <c r="C111" s="44">
        <v>0</v>
      </c>
      <c r="D111" s="43">
        <v>0</v>
      </c>
      <c r="E111" s="24">
        <v>0</v>
      </c>
      <c r="F111" s="24">
        <v>0</v>
      </c>
      <c r="G111" s="24">
        <v>0</v>
      </c>
      <c r="H111" s="43">
        <v>0</v>
      </c>
      <c r="I111" s="24">
        <v>0</v>
      </c>
      <c r="J111" s="24">
        <v>0</v>
      </c>
      <c r="K111" s="24">
        <v>0</v>
      </c>
      <c r="L111" s="66" t="str">
        <f t="shared" si="2"/>
        <v>()-()</v>
      </c>
    </row>
    <row r="112" spans="1:12" x14ac:dyDescent="0.25">
      <c r="A112" s="45"/>
      <c r="B112" s="25"/>
      <c r="C112" s="44">
        <v>0</v>
      </c>
      <c r="D112" s="43">
        <v>0</v>
      </c>
      <c r="E112" s="24">
        <v>0</v>
      </c>
      <c r="F112" s="24">
        <v>0</v>
      </c>
      <c r="G112" s="24">
        <v>0</v>
      </c>
      <c r="H112" s="43">
        <v>0</v>
      </c>
      <c r="I112" s="24">
        <v>0</v>
      </c>
      <c r="J112" s="24">
        <v>0</v>
      </c>
      <c r="K112" s="24">
        <v>0</v>
      </c>
      <c r="L112" s="66" t="str">
        <f t="shared" si="2"/>
        <v>()-()</v>
      </c>
    </row>
    <row r="113" spans="1:12" x14ac:dyDescent="0.25">
      <c r="A113" s="45"/>
      <c r="B113" s="25"/>
      <c r="C113" s="44">
        <v>0</v>
      </c>
      <c r="D113" s="43">
        <v>0</v>
      </c>
      <c r="E113" s="24">
        <v>0</v>
      </c>
      <c r="F113" s="24">
        <v>0</v>
      </c>
      <c r="G113" s="24">
        <v>0</v>
      </c>
      <c r="H113" s="43">
        <v>0</v>
      </c>
      <c r="I113" s="24">
        <v>0</v>
      </c>
      <c r="J113" s="24">
        <v>0</v>
      </c>
      <c r="K113" s="24">
        <v>0</v>
      </c>
      <c r="L113" s="66" t="str">
        <f t="shared" si="2"/>
        <v>()-()</v>
      </c>
    </row>
    <row r="114" spans="1:12" x14ac:dyDescent="0.25">
      <c r="A114" s="45"/>
      <c r="B114" s="25"/>
      <c r="C114" s="44">
        <v>0</v>
      </c>
      <c r="D114" s="43">
        <v>0</v>
      </c>
      <c r="E114" s="24">
        <v>0</v>
      </c>
      <c r="F114" s="24">
        <v>0</v>
      </c>
      <c r="G114" s="24">
        <v>0</v>
      </c>
      <c r="H114" s="43">
        <v>0</v>
      </c>
      <c r="I114" s="24">
        <v>0</v>
      </c>
      <c r="J114" s="24">
        <v>0</v>
      </c>
      <c r="K114" s="24">
        <v>0</v>
      </c>
      <c r="L114" s="66" t="str">
        <f t="shared" si="2"/>
        <v>()-()</v>
      </c>
    </row>
    <row r="115" spans="1:12" x14ac:dyDescent="0.25">
      <c r="A115" s="45"/>
      <c r="B115" s="25"/>
      <c r="C115" s="44">
        <v>0</v>
      </c>
      <c r="D115" s="43">
        <v>0</v>
      </c>
      <c r="E115" s="24">
        <v>0</v>
      </c>
      <c r="F115" s="24">
        <v>0</v>
      </c>
      <c r="G115" s="24">
        <v>0</v>
      </c>
      <c r="H115" s="43">
        <v>0</v>
      </c>
      <c r="I115" s="24">
        <v>0</v>
      </c>
      <c r="J115" s="24">
        <v>0</v>
      </c>
      <c r="K115" s="24">
        <v>0</v>
      </c>
      <c r="L115" s="66" t="str">
        <f t="shared" si="2"/>
        <v>()-()</v>
      </c>
    </row>
    <row r="116" spans="1:12" x14ac:dyDescent="0.25">
      <c r="A116" s="45"/>
      <c r="B116" s="25"/>
      <c r="C116" s="44">
        <v>0</v>
      </c>
      <c r="D116" s="43">
        <v>0</v>
      </c>
      <c r="E116" s="24">
        <v>0</v>
      </c>
      <c r="F116" s="24">
        <v>0</v>
      </c>
      <c r="G116" s="24">
        <v>0</v>
      </c>
      <c r="H116" s="43">
        <v>0</v>
      </c>
      <c r="I116" s="24">
        <v>0</v>
      </c>
      <c r="J116" s="24">
        <v>0</v>
      </c>
      <c r="K116" s="24">
        <v>0</v>
      </c>
      <c r="L116" s="66" t="str">
        <f t="shared" si="2"/>
        <v>()-()</v>
      </c>
    </row>
    <row r="117" spans="1:12" x14ac:dyDescent="0.25">
      <c r="A117" s="45"/>
      <c r="B117" s="25"/>
      <c r="C117" s="44">
        <v>0</v>
      </c>
      <c r="D117" s="43">
        <v>0</v>
      </c>
      <c r="E117" s="24">
        <v>0</v>
      </c>
      <c r="F117" s="24">
        <v>0</v>
      </c>
      <c r="G117" s="24">
        <v>0</v>
      </c>
      <c r="H117" s="43">
        <v>0</v>
      </c>
      <c r="I117" s="24">
        <v>0</v>
      </c>
      <c r="J117" s="24">
        <v>0</v>
      </c>
      <c r="K117" s="24">
        <v>0</v>
      </c>
      <c r="L117" s="66" t="str">
        <f t="shared" si="2"/>
        <v>()-()</v>
      </c>
    </row>
    <row r="118" spans="1:12" x14ac:dyDescent="0.25">
      <c r="A118" s="45"/>
      <c r="B118" s="25"/>
      <c r="C118" s="44">
        <v>0</v>
      </c>
      <c r="D118" s="43">
        <v>0</v>
      </c>
      <c r="E118" s="24">
        <v>0</v>
      </c>
      <c r="F118" s="24">
        <v>0</v>
      </c>
      <c r="G118" s="24">
        <v>0</v>
      </c>
      <c r="H118" s="43">
        <v>0</v>
      </c>
      <c r="I118" s="24">
        <v>0</v>
      </c>
      <c r="J118" s="24">
        <v>0</v>
      </c>
      <c r="K118" s="24">
        <v>0</v>
      </c>
      <c r="L118" s="66" t="str">
        <f t="shared" si="2"/>
        <v>()-()</v>
      </c>
    </row>
    <row r="119" spans="1:12" x14ac:dyDescent="0.25">
      <c r="A119" s="45"/>
      <c r="B119" s="25"/>
      <c r="C119" s="44">
        <v>0</v>
      </c>
      <c r="D119" s="43">
        <v>0</v>
      </c>
      <c r="E119" s="24">
        <v>0</v>
      </c>
      <c r="F119" s="24">
        <v>0</v>
      </c>
      <c r="G119" s="24">
        <v>0</v>
      </c>
      <c r="H119" s="43">
        <v>0</v>
      </c>
      <c r="I119" s="24">
        <v>0</v>
      </c>
      <c r="J119" s="24">
        <v>0</v>
      </c>
      <c r="K119" s="24">
        <v>0</v>
      </c>
      <c r="L119" s="66" t="str">
        <f t="shared" si="2"/>
        <v>()-()</v>
      </c>
    </row>
    <row r="120" spans="1:12" x14ac:dyDescent="0.25">
      <c r="A120" s="45"/>
      <c r="B120" s="25"/>
      <c r="C120" s="44">
        <v>0</v>
      </c>
      <c r="D120" s="43">
        <v>0</v>
      </c>
      <c r="E120" s="24">
        <v>0</v>
      </c>
      <c r="F120" s="24">
        <v>0</v>
      </c>
      <c r="G120" s="24">
        <v>0</v>
      </c>
      <c r="H120" s="43">
        <v>0</v>
      </c>
      <c r="I120" s="24">
        <v>0</v>
      </c>
      <c r="J120" s="24">
        <v>0</v>
      </c>
      <c r="K120" s="24">
        <v>0</v>
      </c>
      <c r="L120" s="66" t="str">
        <f t="shared" si="2"/>
        <v>()-()</v>
      </c>
    </row>
    <row r="121" spans="1:12" x14ac:dyDescent="0.25">
      <c r="A121" s="45"/>
      <c r="B121" s="25"/>
      <c r="C121" s="44">
        <v>0</v>
      </c>
      <c r="D121" s="43">
        <v>0</v>
      </c>
      <c r="E121" s="24">
        <v>0</v>
      </c>
      <c r="F121" s="24">
        <v>0</v>
      </c>
      <c r="G121" s="24">
        <v>0</v>
      </c>
      <c r="H121" s="43">
        <v>0</v>
      </c>
      <c r="I121" s="24">
        <v>0</v>
      </c>
      <c r="J121" s="24">
        <v>0</v>
      </c>
      <c r="K121" s="24">
        <v>0</v>
      </c>
      <c r="L121" s="66" t="str">
        <f t="shared" si="2"/>
        <v>()-()</v>
      </c>
    </row>
    <row r="122" spans="1:12" x14ac:dyDescent="0.25">
      <c r="A122" s="45"/>
      <c r="B122" s="25"/>
      <c r="C122" s="44">
        <v>0</v>
      </c>
      <c r="D122" s="43">
        <v>0</v>
      </c>
      <c r="E122" s="24">
        <v>0</v>
      </c>
      <c r="F122" s="24">
        <v>0</v>
      </c>
      <c r="G122" s="24">
        <v>0</v>
      </c>
      <c r="H122" s="43">
        <v>0</v>
      </c>
      <c r="I122" s="24">
        <v>0</v>
      </c>
      <c r="J122" s="24">
        <v>0</v>
      </c>
      <c r="K122" s="24">
        <v>0</v>
      </c>
      <c r="L122" s="66" t="str">
        <f t="shared" si="2"/>
        <v>()-()</v>
      </c>
    </row>
    <row r="123" spans="1:12" x14ac:dyDescent="0.25">
      <c r="A123" s="45"/>
      <c r="B123" s="25"/>
      <c r="C123" s="44">
        <v>0</v>
      </c>
      <c r="D123" s="43">
        <v>0</v>
      </c>
      <c r="E123" s="24">
        <v>0</v>
      </c>
      <c r="F123" s="24">
        <v>0</v>
      </c>
      <c r="G123" s="24">
        <v>0</v>
      </c>
      <c r="H123" s="43">
        <v>0</v>
      </c>
      <c r="I123" s="24">
        <v>0</v>
      </c>
      <c r="J123" s="24">
        <v>0</v>
      </c>
      <c r="K123" s="24">
        <v>0</v>
      </c>
      <c r="L123" s="66" t="str">
        <f t="shared" si="2"/>
        <v>()-()</v>
      </c>
    </row>
    <row r="124" spans="1:12" x14ac:dyDescent="0.25">
      <c r="A124" s="45"/>
      <c r="B124" s="25"/>
      <c r="C124" s="44">
        <v>0</v>
      </c>
      <c r="D124" s="43">
        <v>0</v>
      </c>
      <c r="E124" s="24">
        <v>0</v>
      </c>
      <c r="F124" s="24">
        <v>0</v>
      </c>
      <c r="G124" s="24">
        <v>0</v>
      </c>
      <c r="H124" s="43">
        <v>0</v>
      </c>
      <c r="I124" s="24">
        <v>0</v>
      </c>
      <c r="J124" s="24">
        <v>0</v>
      </c>
      <c r="K124" s="24">
        <v>0</v>
      </c>
      <c r="L124" s="66" t="str">
        <f t="shared" si="2"/>
        <v>()-()</v>
      </c>
    </row>
    <row r="125" spans="1:12" x14ac:dyDescent="0.25">
      <c r="A125" s="45"/>
      <c r="B125" s="25"/>
      <c r="C125" s="44">
        <v>0</v>
      </c>
      <c r="D125" s="43">
        <v>0</v>
      </c>
      <c r="E125" s="24">
        <v>0</v>
      </c>
      <c r="F125" s="24">
        <v>0</v>
      </c>
      <c r="G125" s="24">
        <v>0</v>
      </c>
      <c r="H125" s="43">
        <v>0</v>
      </c>
      <c r="I125" s="24">
        <v>0</v>
      </c>
      <c r="J125" s="24">
        <v>0</v>
      </c>
      <c r="K125" s="24">
        <v>0</v>
      </c>
      <c r="L125" s="66" t="str">
        <f t="shared" si="2"/>
        <v>()-()</v>
      </c>
    </row>
    <row r="126" spans="1:12" x14ac:dyDescent="0.25">
      <c r="A126" s="45"/>
      <c r="B126" s="25"/>
      <c r="C126" s="44">
        <v>0</v>
      </c>
      <c r="D126" s="43">
        <v>0</v>
      </c>
      <c r="E126" s="24">
        <v>0</v>
      </c>
      <c r="F126" s="24">
        <v>0</v>
      </c>
      <c r="G126" s="24">
        <v>0</v>
      </c>
      <c r="H126" s="43">
        <v>0</v>
      </c>
      <c r="I126" s="24">
        <v>0</v>
      </c>
      <c r="J126" s="24">
        <v>0</v>
      </c>
      <c r="K126" s="24">
        <v>0</v>
      </c>
      <c r="L126" s="66" t="str">
        <f t="shared" si="2"/>
        <v>()-()</v>
      </c>
    </row>
    <row r="127" spans="1:12" x14ac:dyDescent="0.25">
      <c r="A127" s="45"/>
      <c r="B127" s="25"/>
      <c r="C127" s="44">
        <v>0</v>
      </c>
      <c r="D127" s="43">
        <v>0</v>
      </c>
      <c r="E127" s="24">
        <v>0</v>
      </c>
      <c r="F127" s="24">
        <v>0</v>
      </c>
      <c r="G127" s="24">
        <v>0</v>
      </c>
      <c r="H127" s="43">
        <v>0</v>
      </c>
      <c r="I127" s="24">
        <v>0</v>
      </c>
      <c r="J127" s="24">
        <v>0</v>
      </c>
      <c r="K127" s="24">
        <v>0</v>
      </c>
      <c r="L127" s="66" t="str">
        <f t="shared" si="2"/>
        <v>()-()</v>
      </c>
    </row>
    <row r="128" spans="1:12" x14ac:dyDescent="0.25">
      <c r="A128" s="45"/>
      <c r="B128" s="25"/>
      <c r="C128" s="44">
        <v>0</v>
      </c>
      <c r="D128" s="43">
        <v>0</v>
      </c>
      <c r="E128" s="24">
        <v>0</v>
      </c>
      <c r="F128" s="24">
        <v>0</v>
      </c>
      <c r="G128" s="24">
        <v>0</v>
      </c>
      <c r="H128" s="43">
        <v>0</v>
      </c>
      <c r="I128" s="24">
        <v>0</v>
      </c>
      <c r="J128" s="24">
        <v>0</v>
      </c>
      <c r="K128" s="24">
        <v>0</v>
      </c>
      <c r="L128" s="66" t="str">
        <f t="shared" si="2"/>
        <v>()-()</v>
      </c>
    </row>
    <row r="129" spans="1:12" x14ac:dyDescent="0.25">
      <c r="A129" s="45"/>
      <c r="B129" s="25"/>
      <c r="C129" s="44">
        <v>0</v>
      </c>
      <c r="D129" s="43">
        <v>0</v>
      </c>
      <c r="E129" s="24">
        <v>0</v>
      </c>
      <c r="F129" s="24">
        <v>0</v>
      </c>
      <c r="G129" s="24">
        <v>0</v>
      </c>
      <c r="H129" s="43">
        <v>0</v>
      </c>
      <c r="I129" s="24">
        <v>0</v>
      </c>
      <c r="J129" s="24">
        <v>0</v>
      </c>
      <c r="K129" s="24">
        <v>0</v>
      </c>
      <c r="L129" s="66" t="str">
        <f t="shared" si="2"/>
        <v>()-()</v>
      </c>
    </row>
    <row r="130" spans="1:12" x14ac:dyDescent="0.25">
      <c r="A130" s="45"/>
      <c r="B130" s="25"/>
      <c r="C130" s="44">
        <v>0</v>
      </c>
      <c r="D130" s="43">
        <v>0</v>
      </c>
      <c r="E130" s="24">
        <v>0</v>
      </c>
      <c r="F130" s="24">
        <v>0</v>
      </c>
      <c r="G130" s="24">
        <v>0</v>
      </c>
      <c r="H130" s="43">
        <v>0</v>
      </c>
      <c r="I130" s="24">
        <v>0</v>
      </c>
      <c r="J130" s="24">
        <v>0</v>
      </c>
      <c r="K130" s="24">
        <v>0</v>
      </c>
      <c r="L130" s="66" t="str">
        <f t="shared" si="2"/>
        <v>()-()</v>
      </c>
    </row>
    <row r="131" spans="1:12" x14ac:dyDescent="0.25">
      <c r="A131" s="45"/>
      <c r="B131" s="25"/>
      <c r="C131" s="44">
        <v>0</v>
      </c>
      <c r="D131" s="43">
        <v>0</v>
      </c>
      <c r="E131" s="24">
        <v>0</v>
      </c>
      <c r="F131" s="24">
        <v>0</v>
      </c>
      <c r="G131" s="24">
        <v>0</v>
      </c>
      <c r="H131" s="43">
        <v>0</v>
      </c>
      <c r="I131" s="24">
        <v>0</v>
      </c>
      <c r="J131" s="24">
        <v>0</v>
      </c>
      <c r="K131" s="24">
        <v>0</v>
      </c>
      <c r="L131" s="66" t="str">
        <f t="shared" si="2"/>
        <v>()-()</v>
      </c>
    </row>
    <row r="132" spans="1:12" x14ac:dyDescent="0.25">
      <c r="A132" s="45"/>
      <c r="B132" s="25"/>
      <c r="C132" s="44">
        <v>0</v>
      </c>
      <c r="D132" s="43">
        <v>0</v>
      </c>
      <c r="E132" s="24">
        <v>0</v>
      </c>
      <c r="F132" s="24">
        <v>0</v>
      </c>
      <c r="G132" s="24">
        <v>0</v>
      </c>
      <c r="H132" s="43">
        <v>0</v>
      </c>
      <c r="I132" s="24">
        <v>0</v>
      </c>
      <c r="J132" s="24">
        <v>0</v>
      </c>
      <c r="K132" s="24">
        <v>0</v>
      </c>
      <c r="L132" s="66" t="str">
        <f t="shared" si="2"/>
        <v>()-()</v>
      </c>
    </row>
    <row r="133" spans="1:12" x14ac:dyDescent="0.25">
      <c r="A133" s="45"/>
      <c r="B133" s="25"/>
      <c r="C133" s="44">
        <v>0</v>
      </c>
      <c r="D133" s="43">
        <v>0</v>
      </c>
      <c r="E133" s="24">
        <v>0</v>
      </c>
      <c r="F133" s="24">
        <v>0</v>
      </c>
      <c r="G133" s="24">
        <v>0</v>
      </c>
      <c r="H133" s="43">
        <v>0</v>
      </c>
      <c r="I133" s="24">
        <v>0</v>
      </c>
      <c r="J133" s="24">
        <v>0</v>
      </c>
      <c r="K133" s="24">
        <v>0</v>
      </c>
      <c r="L133" s="66" t="str">
        <f t="shared" si="2"/>
        <v>()-()</v>
      </c>
    </row>
    <row r="134" spans="1:12" x14ac:dyDescent="0.25">
      <c r="A134" s="45"/>
      <c r="B134" s="25"/>
      <c r="C134" s="44">
        <v>0</v>
      </c>
      <c r="D134" s="43">
        <v>0</v>
      </c>
      <c r="E134" s="24">
        <v>0</v>
      </c>
      <c r="F134" s="24">
        <v>0</v>
      </c>
      <c r="G134" s="24">
        <v>0</v>
      </c>
      <c r="H134" s="43">
        <v>0</v>
      </c>
      <c r="I134" s="24">
        <v>0</v>
      </c>
      <c r="J134" s="24">
        <v>0</v>
      </c>
      <c r="K134" s="24">
        <v>0</v>
      </c>
      <c r="L134" s="66" t="str">
        <f t="shared" si="2"/>
        <v>()-()</v>
      </c>
    </row>
    <row r="135" spans="1:12" x14ac:dyDescent="0.25">
      <c r="A135" s="45"/>
      <c r="B135" s="25"/>
      <c r="C135" s="44">
        <v>0</v>
      </c>
      <c r="D135" s="43">
        <v>0</v>
      </c>
      <c r="E135" s="24">
        <v>0</v>
      </c>
      <c r="F135" s="24">
        <v>0</v>
      </c>
      <c r="G135" s="24">
        <v>0</v>
      </c>
      <c r="H135" s="43">
        <v>0</v>
      </c>
      <c r="I135" s="24">
        <v>0</v>
      </c>
      <c r="J135" s="24">
        <v>0</v>
      </c>
      <c r="K135" s="24">
        <v>0</v>
      </c>
      <c r="L135" s="66" t="str">
        <f t="shared" si="2"/>
        <v>()-()</v>
      </c>
    </row>
    <row r="136" spans="1:12" x14ac:dyDescent="0.25">
      <c r="A136" s="45"/>
      <c r="B136" s="25"/>
      <c r="C136" s="44">
        <v>0</v>
      </c>
      <c r="D136" s="43">
        <v>0</v>
      </c>
      <c r="E136" s="24">
        <v>0</v>
      </c>
      <c r="F136" s="24">
        <v>0</v>
      </c>
      <c r="G136" s="24">
        <v>0</v>
      </c>
      <c r="H136" s="43">
        <v>0</v>
      </c>
      <c r="I136" s="24">
        <v>0</v>
      </c>
      <c r="J136" s="24">
        <v>0</v>
      </c>
      <c r="K136" s="24">
        <v>0</v>
      </c>
      <c r="L136" s="66" t="str">
        <f t="shared" si="2"/>
        <v>()-()</v>
      </c>
    </row>
    <row r="137" spans="1:12" x14ac:dyDescent="0.25">
      <c r="A137" s="45"/>
      <c r="B137" s="25"/>
      <c r="C137" s="44">
        <v>0</v>
      </c>
      <c r="D137" s="43">
        <v>0</v>
      </c>
      <c r="E137" s="24">
        <v>0</v>
      </c>
      <c r="F137" s="24">
        <v>0</v>
      </c>
      <c r="G137" s="24">
        <v>0</v>
      </c>
      <c r="H137" s="43">
        <v>0</v>
      </c>
      <c r="I137" s="24">
        <v>0</v>
      </c>
      <c r="J137" s="24">
        <v>0</v>
      </c>
      <c r="K137" s="24">
        <v>0</v>
      </c>
      <c r="L137" s="66" t="str">
        <f t="shared" si="2"/>
        <v>()-()</v>
      </c>
    </row>
    <row r="138" spans="1:12" x14ac:dyDescent="0.25">
      <c r="A138" s="45"/>
      <c r="B138" s="25"/>
      <c r="C138" s="44">
        <v>0</v>
      </c>
      <c r="D138" s="43">
        <v>0</v>
      </c>
      <c r="E138" s="24">
        <v>0</v>
      </c>
      <c r="F138" s="24">
        <v>0</v>
      </c>
      <c r="G138" s="24">
        <v>0</v>
      </c>
      <c r="H138" s="43">
        <v>0</v>
      </c>
      <c r="I138" s="24">
        <v>0</v>
      </c>
      <c r="J138" s="24">
        <v>0</v>
      </c>
      <c r="K138" s="24">
        <v>0</v>
      </c>
      <c r="L138" s="66" t="str">
        <f t="shared" si="2"/>
        <v>()-()</v>
      </c>
    </row>
    <row r="139" spans="1:12" x14ac:dyDescent="0.25">
      <c r="A139" s="45"/>
      <c r="B139" s="25"/>
      <c r="C139" s="44">
        <v>0</v>
      </c>
      <c r="D139" s="43">
        <v>0</v>
      </c>
      <c r="E139" s="24">
        <v>0</v>
      </c>
      <c r="F139" s="24">
        <v>0</v>
      </c>
      <c r="G139" s="24">
        <v>0</v>
      </c>
      <c r="H139" s="43">
        <v>0</v>
      </c>
      <c r="I139" s="24">
        <v>0</v>
      </c>
      <c r="J139" s="24">
        <v>0</v>
      </c>
      <c r="K139" s="24">
        <v>0</v>
      </c>
      <c r="L139" s="66" t="str">
        <f t="shared" ref="L139:L202" si="3">CONCATENATE(IF(C139=0,"",CONCATENATE(C139,"+")),"(",IF(D139=0,"",CONCATENATE("+(a.att*",D139,")")),IF(E139=0,"",CONCATENATE("+(a.mat*",E139,")")),IF(F139=0,"",CONCATENATE("+(a.agi*",F139,")")),IF(G139=0,"",CONCATENATE("+(a.luk*",G139,")")),")-(",IF(H139=0,"",CONCATENATE("+(b.def*",H139,")")),IF(I139=0,"",CONCATENATE("+(b.mdf*",I139,")")),IF(J139=0,"",CONCATENATE("+(b.agi*",J139,")")),IF(K139=0,"",CONCATENATE("+(b.luk*",K139,")")),")")</f>
        <v>()-()</v>
      </c>
    </row>
    <row r="140" spans="1:12" x14ac:dyDescent="0.25">
      <c r="A140" s="45"/>
      <c r="B140" s="25"/>
      <c r="C140" s="44">
        <v>0</v>
      </c>
      <c r="D140" s="43">
        <v>0</v>
      </c>
      <c r="E140" s="24">
        <v>0</v>
      </c>
      <c r="F140" s="24">
        <v>0</v>
      </c>
      <c r="G140" s="24">
        <v>0</v>
      </c>
      <c r="H140" s="43">
        <v>0</v>
      </c>
      <c r="I140" s="24">
        <v>0</v>
      </c>
      <c r="J140" s="24">
        <v>0</v>
      </c>
      <c r="K140" s="24">
        <v>0</v>
      </c>
      <c r="L140" s="66" t="str">
        <f t="shared" si="3"/>
        <v>()-()</v>
      </c>
    </row>
    <row r="141" spans="1:12" x14ac:dyDescent="0.25">
      <c r="A141" s="45"/>
      <c r="B141" s="25"/>
      <c r="C141" s="44">
        <v>0</v>
      </c>
      <c r="D141" s="43">
        <v>0</v>
      </c>
      <c r="E141" s="24">
        <v>0</v>
      </c>
      <c r="F141" s="24">
        <v>0</v>
      </c>
      <c r="G141" s="24">
        <v>0</v>
      </c>
      <c r="H141" s="43">
        <v>0</v>
      </c>
      <c r="I141" s="24">
        <v>0</v>
      </c>
      <c r="J141" s="24">
        <v>0</v>
      </c>
      <c r="K141" s="24">
        <v>0</v>
      </c>
      <c r="L141" s="66" t="str">
        <f t="shared" si="3"/>
        <v>()-()</v>
      </c>
    </row>
    <row r="142" spans="1:12" x14ac:dyDescent="0.25">
      <c r="A142" s="45"/>
      <c r="B142" s="25"/>
      <c r="C142" s="44">
        <v>0</v>
      </c>
      <c r="D142" s="43">
        <v>0</v>
      </c>
      <c r="E142" s="24">
        <v>0</v>
      </c>
      <c r="F142" s="24">
        <v>0</v>
      </c>
      <c r="G142" s="24">
        <v>0</v>
      </c>
      <c r="H142" s="43">
        <v>0</v>
      </c>
      <c r="I142" s="24">
        <v>0</v>
      </c>
      <c r="J142" s="24">
        <v>0</v>
      </c>
      <c r="K142" s="24">
        <v>0</v>
      </c>
      <c r="L142" s="66" t="str">
        <f t="shared" si="3"/>
        <v>()-()</v>
      </c>
    </row>
    <row r="143" spans="1:12" x14ac:dyDescent="0.25">
      <c r="A143" s="45"/>
      <c r="B143" s="25"/>
      <c r="C143" s="44">
        <v>0</v>
      </c>
      <c r="D143" s="43">
        <v>0</v>
      </c>
      <c r="E143" s="24">
        <v>0</v>
      </c>
      <c r="F143" s="24">
        <v>0</v>
      </c>
      <c r="G143" s="24">
        <v>0</v>
      </c>
      <c r="H143" s="43">
        <v>0</v>
      </c>
      <c r="I143" s="24">
        <v>0</v>
      </c>
      <c r="J143" s="24">
        <v>0</v>
      </c>
      <c r="K143" s="24">
        <v>0</v>
      </c>
      <c r="L143" s="66" t="str">
        <f t="shared" si="3"/>
        <v>()-()</v>
      </c>
    </row>
    <row r="144" spans="1:12" x14ac:dyDescent="0.25">
      <c r="A144" s="45"/>
      <c r="B144" s="25"/>
      <c r="C144" s="44">
        <v>0</v>
      </c>
      <c r="D144" s="43">
        <v>0</v>
      </c>
      <c r="E144" s="24">
        <v>0</v>
      </c>
      <c r="F144" s="24">
        <v>0</v>
      </c>
      <c r="G144" s="24">
        <v>0</v>
      </c>
      <c r="H144" s="43">
        <v>0</v>
      </c>
      <c r="I144" s="24">
        <v>0</v>
      </c>
      <c r="J144" s="24">
        <v>0</v>
      </c>
      <c r="K144" s="24">
        <v>0</v>
      </c>
      <c r="L144" s="66" t="str">
        <f t="shared" si="3"/>
        <v>()-()</v>
      </c>
    </row>
    <row r="145" spans="1:12" x14ac:dyDescent="0.25">
      <c r="A145" s="45"/>
      <c r="B145" s="25"/>
      <c r="C145" s="44">
        <v>0</v>
      </c>
      <c r="D145" s="43">
        <v>0</v>
      </c>
      <c r="E145" s="24">
        <v>0</v>
      </c>
      <c r="F145" s="24">
        <v>0</v>
      </c>
      <c r="G145" s="24">
        <v>0</v>
      </c>
      <c r="H145" s="43">
        <v>0</v>
      </c>
      <c r="I145" s="24">
        <v>0</v>
      </c>
      <c r="J145" s="24">
        <v>0</v>
      </c>
      <c r="K145" s="24">
        <v>0</v>
      </c>
      <c r="L145" s="66" t="str">
        <f t="shared" si="3"/>
        <v>()-()</v>
      </c>
    </row>
    <row r="146" spans="1:12" x14ac:dyDescent="0.25">
      <c r="A146" s="45"/>
      <c r="B146" s="25"/>
      <c r="C146" s="44">
        <v>0</v>
      </c>
      <c r="D146" s="43">
        <v>0</v>
      </c>
      <c r="E146" s="24">
        <v>0</v>
      </c>
      <c r="F146" s="24">
        <v>0</v>
      </c>
      <c r="G146" s="24">
        <v>0</v>
      </c>
      <c r="H146" s="43">
        <v>0</v>
      </c>
      <c r="I146" s="24">
        <v>0</v>
      </c>
      <c r="J146" s="24">
        <v>0</v>
      </c>
      <c r="K146" s="24">
        <v>0</v>
      </c>
      <c r="L146" s="66" t="str">
        <f t="shared" si="3"/>
        <v>()-()</v>
      </c>
    </row>
    <row r="147" spans="1:12" x14ac:dyDescent="0.25">
      <c r="A147" s="45"/>
      <c r="B147" s="25"/>
      <c r="C147" s="44">
        <v>0</v>
      </c>
      <c r="D147" s="43">
        <v>0</v>
      </c>
      <c r="E147" s="24">
        <v>0</v>
      </c>
      <c r="F147" s="24">
        <v>0</v>
      </c>
      <c r="G147" s="24">
        <v>0</v>
      </c>
      <c r="H147" s="43">
        <v>0</v>
      </c>
      <c r="I147" s="24">
        <v>0</v>
      </c>
      <c r="J147" s="24">
        <v>0</v>
      </c>
      <c r="K147" s="24">
        <v>0</v>
      </c>
      <c r="L147" s="66" t="str">
        <f t="shared" si="3"/>
        <v>()-()</v>
      </c>
    </row>
    <row r="148" spans="1:12" x14ac:dyDescent="0.25">
      <c r="A148" s="45"/>
      <c r="B148" s="25"/>
      <c r="C148" s="44">
        <v>0</v>
      </c>
      <c r="D148" s="43">
        <v>0</v>
      </c>
      <c r="E148" s="24">
        <v>0</v>
      </c>
      <c r="F148" s="24">
        <v>0</v>
      </c>
      <c r="G148" s="24">
        <v>0</v>
      </c>
      <c r="H148" s="43">
        <v>0</v>
      </c>
      <c r="I148" s="24">
        <v>0</v>
      </c>
      <c r="J148" s="24">
        <v>0</v>
      </c>
      <c r="K148" s="24">
        <v>0</v>
      </c>
      <c r="L148" s="66" t="str">
        <f t="shared" si="3"/>
        <v>()-()</v>
      </c>
    </row>
    <row r="149" spans="1:12" x14ac:dyDescent="0.25">
      <c r="A149" s="45"/>
      <c r="B149" s="25"/>
      <c r="C149" s="44">
        <v>0</v>
      </c>
      <c r="D149" s="43">
        <v>0</v>
      </c>
      <c r="E149" s="24">
        <v>0</v>
      </c>
      <c r="F149" s="24">
        <v>0</v>
      </c>
      <c r="G149" s="24">
        <v>0</v>
      </c>
      <c r="H149" s="43">
        <v>0</v>
      </c>
      <c r="I149" s="24">
        <v>0</v>
      </c>
      <c r="J149" s="24">
        <v>0</v>
      </c>
      <c r="K149" s="24">
        <v>0</v>
      </c>
      <c r="L149" s="66" t="str">
        <f t="shared" si="3"/>
        <v>()-()</v>
      </c>
    </row>
    <row r="150" spans="1:12" x14ac:dyDescent="0.25">
      <c r="A150" s="45"/>
      <c r="B150" s="25"/>
      <c r="C150" s="44">
        <v>0</v>
      </c>
      <c r="D150" s="43">
        <v>0</v>
      </c>
      <c r="E150" s="24">
        <v>0</v>
      </c>
      <c r="F150" s="24">
        <v>0</v>
      </c>
      <c r="G150" s="24">
        <v>0</v>
      </c>
      <c r="H150" s="43">
        <v>0</v>
      </c>
      <c r="I150" s="24">
        <v>0</v>
      </c>
      <c r="J150" s="24">
        <v>0</v>
      </c>
      <c r="K150" s="24">
        <v>0</v>
      </c>
      <c r="L150" s="66" t="str">
        <f t="shared" si="3"/>
        <v>()-()</v>
      </c>
    </row>
    <row r="151" spans="1:12" x14ac:dyDescent="0.25">
      <c r="A151" s="45"/>
      <c r="B151" s="25"/>
      <c r="C151" s="44">
        <v>0</v>
      </c>
      <c r="D151" s="43">
        <v>0</v>
      </c>
      <c r="E151" s="24">
        <v>0</v>
      </c>
      <c r="F151" s="24">
        <v>0</v>
      </c>
      <c r="G151" s="24">
        <v>0</v>
      </c>
      <c r="H151" s="43">
        <v>0</v>
      </c>
      <c r="I151" s="24">
        <v>0</v>
      </c>
      <c r="J151" s="24">
        <v>0</v>
      </c>
      <c r="K151" s="24">
        <v>0</v>
      </c>
      <c r="L151" s="66" t="str">
        <f t="shared" si="3"/>
        <v>()-()</v>
      </c>
    </row>
    <row r="152" spans="1:12" x14ac:dyDescent="0.25">
      <c r="A152" s="45"/>
      <c r="B152" s="25"/>
      <c r="C152" s="44">
        <v>0</v>
      </c>
      <c r="D152" s="43">
        <v>0</v>
      </c>
      <c r="E152" s="24">
        <v>0</v>
      </c>
      <c r="F152" s="24">
        <v>0</v>
      </c>
      <c r="G152" s="24">
        <v>0</v>
      </c>
      <c r="H152" s="43">
        <v>0</v>
      </c>
      <c r="I152" s="24">
        <v>0</v>
      </c>
      <c r="J152" s="24">
        <v>0</v>
      </c>
      <c r="K152" s="24">
        <v>0</v>
      </c>
      <c r="L152" s="66" t="str">
        <f t="shared" si="3"/>
        <v>()-()</v>
      </c>
    </row>
    <row r="153" spans="1:12" x14ac:dyDescent="0.25">
      <c r="A153" s="45"/>
      <c r="B153" s="25"/>
      <c r="C153" s="44">
        <v>0</v>
      </c>
      <c r="D153" s="43">
        <v>0</v>
      </c>
      <c r="E153" s="24">
        <v>0</v>
      </c>
      <c r="F153" s="24">
        <v>0</v>
      </c>
      <c r="G153" s="24">
        <v>0</v>
      </c>
      <c r="H153" s="43">
        <v>0</v>
      </c>
      <c r="I153" s="24">
        <v>0</v>
      </c>
      <c r="J153" s="24">
        <v>0</v>
      </c>
      <c r="K153" s="24">
        <v>0</v>
      </c>
      <c r="L153" s="66" t="str">
        <f t="shared" si="3"/>
        <v>()-()</v>
      </c>
    </row>
    <row r="154" spans="1:12" x14ac:dyDescent="0.25">
      <c r="A154" s="45"/>
      <c r="B154" s="25"/>
      <c r="C154" s="44">
        <v>0</v>
      </c>
      <c r="D154" s="43">
        <v>0</v>
      </c>
      <c r="E154" s="24">
        <v>0</v>
      </c>
      <c r="F154" s="24">
        <v>0</v>
      </c>
      <c r="G154" s="24">
        <v>0</v>
      </c>
      <c r="H154" s="43">
        <v>0</v>
      </c>
      <c r="I154" s="24">
        <v>0</v>
      </c>
      <c r="J154" s="24">
        <v>0</v>
      </c>
      <c r="K154" s="24">
        <v>0</v>
      </c>
      <c r="L154" s="66" t="str">
        <f t="shared" si="3"/>
        <v>()-()</v>
      </c>
    </row>
    <row r="155" spans="1:12" x14ac:dyDescent="0.25">
      <c r="A155" s="45"/>
      <c r="B155" s="25"/>
      <c r="C155" s="44">
        <v>0</v>
      </c>
      <c r="D155" s="43">
        <v>0</v>
      </c>
      <c r="E155" s="24">
        <v>0</v>
      </c>
      <c r="F155" s="24">
        <v>0</v>
      </c>
      <c r="G155" s="24">
        <v>0</v>
      </c>
      <c r="H155" s="43">
        <v>0</v>
      </c>
      <c r="I155" s="24">
        <v>0</v>
      </c>
      <c r="J155" s="24">
        <v>0</v>
      </c>
      <c r="K155" s="24">
        <v>0</v>
      </c>
      <c r="L155" s="66" t="str">
        <f t="shared" si="3"/>
        <v>()-()</v>
      </c>
    </row>
    <row r="156" spans="1:12" x14ac:dyDescent="0.25">
      <c r="A156" s="45"/>
      <c r="B156" s="25"/>
      <c r="C156" s="44">
        <v>0</v>
      </c>
      <c r="D156" s="43">
        <v>0</v>
      </c>
      <c r="E156" s="24">
        <v>0</v>
      </c>
      <c r="F156" s="24">
        <v>0</v>
      </c>
      <c r="G156" s="24">
        <v>0</v>
      </c>
      <c r="H156" s="43">
        <v>0</v>
      </c>
      <c r="I156" s="24">
        <v>0</v>
      </c>
      <c r="J156" s="24">
        <v>0</v>
      </c>
      <c r="K156" s="24">
        <v>0</v>
      </c>
      <c r="L156" s="66" t="str">
        <f t="shared" si="3"/>
        <v>()-()</v>
      </c>
    </row>
    <row r="157" spans="1:12" x14ac:dyDescent="0.25">
      <c r="A157" s="45"/>
      <c r="B157" s="25"/>
      <c r="C157" s="44">
        <v>0</v>
      </c>
      <c r="D157" s="43">
        <v>0</v>
      </c>
      <c r="E157" s="24">
        <v>0</v>
      </c>
      <c r="F157" s="24">
        <v>0</v>
      </c>
      <c r="G157" s="24">
        <v>0</v>
      </c>
      <c r="H157" s="43">
        <v>0</v>
      </c>
      <c r="I157" s="24">
        <v>0</v>
      </c>
      <c r="J157" s="24">
        <v>0</v>
      </c>
      <c r="K157" s="24">
        <v>0</v>
      </c>
      <c r="L157" s="66" t="str">
        <f t="shared" si="3"/>
        <v>()-()</v>
      </c>
    </row>
    <row r="158" spans="1:12" x14ac:dyDescent="0.25">
      <c r="A158" s="45"/>
      <c r="B158" s="25"/>
      <c r="C158" s="44">
        <v>0</v>
      </c>
      <c r="D158" s="43">
        <v>0</v>
      </c>
      <c r="E158" s="24">
        <v>0</v>
      </c>
      <c r="F158" s="24">
        <v>0</v>
      </c>
      <c r="G158" s="24">
        <v>0</v>
      </c>
      <c r="H158" s="43">
        <v>0</v>
      </c>
      <c r="I158" s="24">
        <v>0</v>
      </c>
      <c r="J158" s="24">
        <v>0</v>
      </c>
      <c r="K158" s="24">
        <v>0</v>
      </c>
      <c r="L158" s="66" t="str">
        <f t="shared" si="3"/>
        <v>()-()</v>
      </c>
    </row>
    <row r="159" spans="1:12" x14ac:dyDescent="0.25">
      <c r="A159" s="45"/>
      <c r="B159" s="25"/>
      <c r="C159" s="44">
        <v>0</v>
      </c>
      <c r="D159" s="43">
        <v>0</v>
      </c>
      <c r="E159" s="24">
        <v>0</v>
      </c>
      <c r="F159" s="24">
        <v>0</v>
      </c>
      <c r="G159" s="24">
        <v>0</v>
      </c>
      <c r="H159" s="43">
        <v>0</v>
      </c>
      <c r="I159" s="24">
        <v>0</v>
      </c>
      <c r="J159" s="24">
        <v>0</v>
      </c>
      <c r="K159" s="24">
        <v>0</v>
      </c>
      <c r="L159" s="66" t="str">
        <f t="shared" si="3"/>
        <v>()-()</v>
      </c>
    </row>
    <row r="160" spans="1:12" x14ac:dyDescent="0.25">
      <c r="A160" s="45"/>
      <c r="B160" s="25"/>
      <c r="C160" s="44">
        <v>0</v>
      </c>
      <c r="D160" s="43">
        <v>0</v>
      </c>
      <c r="E160" s="24">
        <v>0</v>
      </c>
      <c r="F160" s="24">
        <v>0</v>
      </c>
      <c r="G160" s="24">
        <v>0</v>
      </c>
      <c r="H160" s="43">
        <v>0</v>
      </c>
      <c r="I160" s="24">
        <v>0</v>
      </c>
      <c r="J160" s="24">
        <v>0</v>
      </c>
      <c r="K160" s="24">
        <v>0</v>
      </c>
      <c r="L160" s="66" t="str">
        <f t="shared" si="3"/>
        <v>()-()</v>
      </c>
    </row>
    <row r="161" spans="1:12" x14ac:dyDescent="0.25">
      <c r="A161" s="45"/>
      <c r="B161" s="25"/>
      <c r="C161" s="44">
        <v>0</v>
      </c>
      <c r="D161" s="43">
        <v>0</v>
      </c>
      <c r="E161" s="24">
        <v>0</v>
      </c>
      <c r="F161" s="24">
        <v>0</v>
      </c>
      <c r="G161" s="24">
        <v>0</v>
      </c>
      <c r="H161" s="43">
        <v>0</v>
      </c>
      <c r="I161" s="24">
        <v>0</v>
      </c>
      <c r="J161" s="24">
        <v>0</v>
      </c>
      <c r="K161" s="24">
        <v>0</v>
      </c>
      <c r="L161" s="66" t="str">
        <f t="shared" si="3"/>
        <v>()-()</v>
      </c>
    </row>
    <row r="162" spans="1:12" x14ac:dyDescent="0.25">
      <c r="A162" s="45"/>
      <c r="B162" s="25"/>
      <c r="C162" s="44">
        <v>0</v>
      </c>
      <c r="D162" s="43">
        <v>0</v>
      </c>
      <c r="E162" s="24">
        <v>0</v>
      </c>
      <c r="F162" s="24">
        <v>0</v>
      </c>
      <c r="G162" s="24">
        <v>0</v>
      </c>
      <c r="H162" s="43">
        <v>0</v>
      </c>
      <c r="I162" s="24">
        <v>0</v>
      </c>
      <c r="J162" s="24">
        <v>0</v>
      </c>
      <c r="K162" s="24">
        <v>0</v>
      </c>
      <c r="L162" s="66" t="str">
        <f t="shared" si="3"/>
        <v>()-()</v>
      </c>
    </row>
    <row r="163" spans="1:12" x14ac:dyDescent="0.25">
      <c r="A163" s="45"/>
      <c r="B163" s="25"/>
      <c r="C163" s="44">
        <v>0</v>
      </c>
      <c r="D163" s="43">
        <v>0</v>
      </c>
      <c r="E163" s="24">
        <v>0</v>
      </c>
      <c r="F163" s="24">
        <v>0</v>
      </c>
      <c r="G163" s="24">
        <v>0</v>
      </c>
      <c r="H163" s="43">
        <v>0</v>
      </c>
      <c r="I163" s="24">
        <v>0</v>
      </c>
      <c r="J163" s="24">
        <v>0</v>
      </c>
      <c r="K163" s="24">
        <v>0</v>
      </c>
      <c r="L163" s="66" t="str">
        <f t="shared" si="3"/>
        <v>()-()</v>
      </c>
    </row>
    <row r="164" spans="1:12" x14ac:dyDescent="0.25">
      <c r="A164" s="45"/>
      <c r="B164" s="25"/>
      <c r="C164" s="44">
        <v>0</v>
      </c>
      <c r="D164" s="43">
        <v>0</v>
      </c>
      <c r="E164" s="24">
        <v>0</v>
      </c>
      <c r="F164" s="24">
        <v>0</v>
      </c>
      <c r="G164" s="24">
        <v>0</v>
      </c>
      <c r="H164" s="43">
        <v>0</v>
      </c>
      <c r="I164" s="24">
        <v>0</v>
      </c>
      <c r="J164" s="24">
        <v>0</v>
      </c>
      <c r="K164" s="24">
        <v>0</v>
      </c>
      <c r="L164" s="66" t="str">
        <f t="shared" si="3"/>
        <v>()-()</v>
      </c>
    </row>
    <row r="165" spans="1:12" x14ac:dyDescent="0.25">
      <c r="A165" s="45"/>
      <c r="B165" s="25"/>
      <c r="C165" s="44">
        <v>0</v>
      </c>
      <c r="D165" s="43">
        <v>0</v>
      </c>
      <c r="E165" s="24">
        <v>0</v>
      </c>
      <c r="F165" s="24">
        <v>0</v>
      </c>
      <c r="G165" s="24">
        <v>0</v>
      </c>
      <c r="H165" s="43">
        <v>0</v>
      </c>
      <c r="I165" s="24">
        <v>0</v>
      </c>
      <c r="J165" s="24">
        <v>0</v>
      </c>
      <c r="K165" s="24">
        <v>0</v>
      </c>
      <c r="L165" s="66" t="str">
        <f t="shared" si="3"/>
        <v>()-()</v>
      </c>
    </row>
    <row r="166" spans="1:12" x14ac:dyDescent="0.25">
      <c r="A166" s="45"/>
      <c r="B166" s="25"/>
      <c r="C166" s="44">
        <v>0</v>
      </c>
      <c r="D166" s="43">
        <v>0</v>
      </c>
      <c r="E166" s="24">
        <v>0</v>
      </c>
      <c r="F166" s="24">
        <v>0</v>
      </c>
      <c r="G166" s="24">
        <v>0</v>
      </c>
      <c r="H166" s="43">
        <v>0</v>
      </c>
      <c r="I166" s="24">
        <v>0</v>
      </c>
      <c r="J166" s="24">
        <v>0</v>
      </c>
      <c r="K166" s="24">
        <v>0</v>
      </c>
      <c r="L166" s="66" t="str">
        <f t="shared" si="3"/>
        <v>()-()</v>
      </c>
    </row>
    <row r="167" spans="1:12" x14ac:dyDescent="0.25">
      <c r="A167" s="45"/>
      <c r="B167" s="25"/>
      <c r="C167" s="44">
        <v>0</v>
      </c>
      <c r="D167" s="43">
        <v>0</v>
      </c>
      <c r="E167" s="24">
        <v>0</v>
      </c>
      <c r="F167" s="24">
        <v>0</v>
      </c>
      <c r="G167" s="24">
        <v>0</v>
      </c>
      <c r="H167" s="43">
        <v>0</v>
      </c>
      <c r="I167" s="24">
        <v>0</v>
      </c>
      <c r="J167" s="24">
        <v>0</v>
      </c>
      <c r="K167" s="24">
        <v>0</v>
      </c>
      <c r="L167" s="66" t="str">
        <f t="shared" si="3"/>
        <v>()-()</v>
      </c>
    </row>
    <row r="168" spans="1:12" x14ac:dyDescent="0.25">
      <c r="A168" s="45"/>
      <c r="B168" s="25"/>
      <c r="C168" s="44">
        <v>0</v>
      </c>
      <c r="D168" s="43">
        <v>0</v>
      </c>
      <c r="E168" s="24">
        <v>0</v>
      </c>
      <c r="F168" s="24">
        <v>0</v>
      </c>
      <c r="G168" s="24">
        <v>0</v>
      </c>
      <c r="H168" s="43">
        <v>0</v>
      </c>
      <c r="I168" s="24">
        <v>0</v>
      </c>
      <c r="J168" s="24">
        <v>0</v>
      </c>
      <c r="K168" s="24">
        <v>0</v>
      </c>
      <c r="L168" s="66" t="str">
        <f t="shared" si="3"/>
        <v>()-()</v>
      </c>
    </row>
    <row r="169" spans="1:12" x14ac:dyDescent="0.25">
      <c r="A169" s="45"/>
      <c r="B169" s="25"/>
      <c r="C169" s="44">
        <v>0</v>
      </c>
      <c r="D169" s="43">
        <v>0</v>
      </c>
      <c r="E169" s="24">
        <v>0</v>
      </c>
      <c r="F169" s="24">
        <v>0</v>
      </c>
      <c r="G169" s="24">
        <v>0</v>
      </c>
      <c r="H169" s="43">
        <v>0</v>
      </c>
      <c r="I169" s="24">
        <v>0</v>
      </c>
      <c r="J169" s="24">
        <v>0</v>
      </c>
      <c r="K169" s="24">
        <v>0</v>
      </c>
      <c r="L169" s="66" t="str">
        <f t="shared" si="3"/>
        <v>()-()</v>
      </c>
    </row>
    <row r="170" spans="1:12" x14ac:dyDescent="0.25">
      <c r="A170" s="45"/>
      <c r="B170" s="25"/>
      <c r="C170" s="44">
        <v>0</v>
      </c>
      <c r="D170" s="43">
        <v>0</v>
      </c>
      <c r="E170" s="24">
        <v>0</v>
      </c>
      <c r="F170" s="24">
        <v>0</v>
      </c>
      <c r="G170" s="24">
        <v>0</v>
      </c>
      <c r="H170" s="43">
        <v>0</v>
      </c>
      <c r="I170" s="24">
        <v>0</v>
      </c>
      <c r="J170" s="24">
        <v>0</v>
      </c>
      <c r="K170" s="24">
        <v>0</v>
      </c>
      <c r="L170" s="66" t="str">
        <f t="shared" si="3"/>
        <v>()-()</v>
      </c>
    </row>
    <row r="171" spans="1:12" x14ac:dyDescent="0.25">
      <c r="A171" s="45"/>
      <c r="B171" s="25"/>
      <c r="C171" s="44">
        <v>0</v>
      </c>
      <c r="D171" s="43">
        <v>0</v>
      </c>
      <c r="E171" s="24">
        <v>0</v>
      </c>
      <c r="F171" s="24">
        <v>0</v>
      </c>
      <c r="G171" s="24">
        <v>0</v>
      </c>
      <c r="H171" s="43">
        <v>0</v>
      </c>
      <c r="I171" s="24">
        <v>0</v>
      </c>
      <c r="J171" s="24">
        <v>0</v>
      </c>
      <c r="K171" s="24">
        <v>0</v>
      </c>
      <c r="L171" s="66" t="str">
        <f t="shared" si="3"/>
        <v>()-()</v>
      </c>
    </row>
    <row r="172" spans="1:12" x14ac:dyDescent="0.25">
      <c r="A172" s="45"/>
      <c r="B172" s="25"/>
      <c r="C172" s="44">
        <v>0</v>
      </c>
      <c r="D172" s="43">
        <v>0</v>
      </c>
      <c r="E172" s="24">
        <v>0</v>
      </c>
      <c r="F172" s="24">
        <v>0</v>
      </c>
      <c r="G172" s="24">
        <v>0</v>
      </c>
      <c r="H172" s="43">
        <v>0</v>
      </c>
      <c r="I172" s="24">
        <v>0</v>
      </c>
      <c r="J172" s="24">
        <v>0</v>
      </c>
      <c r="K172" s="24">
        <v>0</v>
      </c>
      <c r="L172" s="66" t="str">
        <f t="shared" si="3"/>
        <v>()-()</v>
      </c>
    </row>
    <row r="173" spans="1:12" x14ac:dyDescent="0.25">
      <c r="A173" s="45"/>
      <c r="B173" s="25"/>
      <c r="C173" s="44">
        <v>0</v>
      </c>
      <c r="D173" s="43">
        <v>0</v>
      </c>
      <c r="E173" s="24">
        <v>0</v>
      </c>
      <c r="F173" s="24">
        <v>0</v>
      </c>
      <c r="G173" s="24">
        <v>0</v>
      </c>
      <c r="H173" s="43">
        <v>0</v>
      </c>
      <c r="I173" s="24">
        <v>0</v>
      </c>
      <c r="J173" s="24">
        <v>0</v>
      </c>
      <c r="K173" s="24">
        <v>0</v>
      </c>
      <c r="L173" s="66" t="str">
        <f t="shared" si="3"/>
        <v>()-()</v>
      </c>
    </row>
    <row r="174" spans="1:12" x14ac:dyDescent="0.25">
      <c r="A174" s="45"/>
      <c r="B174" s="25"/>
      <c r="C174" s="44">
        <v>0</v>
      </c>
      <c r="D174" s="43">
        <v>0</v>
      </c>
      <c r="E174" s="24">
        <v>0</v>
      </c>
      <c r="F174" s="24">
        <v>0</v>
      </c>
      <c r="G174" s="24">
        <v>0</v>
      </c>
      <c r="H174" s="43">
        <v>0</v>
      </c>
      <c r="I174" s="24">
        <v>0</v>
      </c>
      <c r="J174" s="24">
        <v>0</v>
      </c>
      <c r="K174" s="24">
        <v>0</v>
      </c>
      <c r="L174" s="66" t="str">
        <f t="shared" si="3"/>
        <v>()-()</v>
      </c>
    </row>
    <row r="175" spans="1:12" x14ac:dyDescent="0.25">
      <c r="A175" s="45"/>
      <c r="B175" s="25"/>
      <c r="C175" s="44">
        <v>0</v>
      </c>
      <c r="D175" s="43">
        <v>0</v>
      </c>
      <c r="E175" s="24">
        <v>0</v>
      </c>
      <c r="F175" s="24">
        <v>0</v>
      </c>
      <c r="G175" s="24">
        <v>0</v>
      </c>
      <c r="H175" s="43">
        <v>0</v>
      </c>
      <c r="I175" s="24">
        <v>0</v>
      </c>
      <c r="J175" s="24">
        <v>0</v>
      </c>
      <c r="K175" s="24">
        <v>0</v>
      </c>
      <c r="L175" s="66" t="str">
        <f t="shared" si="3"/>
        <v>()-()</v>
      </c>
    </row>
    <row r="176" spans="1:12" x14ac:dyDescent="0.25">
      <c r="A176" s="45"/>
      <c r="B176" s="25"/>
      <c r="C176" s="44">
        <v>0</v>
      </c>
      <c r="D176" s="43">
        <v>0</v>
      </c>
      <c r="E176" s="24">
        <v>0</v>
      </c>
      <c r="F176" s="24">
        <v>0</v>
      </c>
      <c r="G176" s="24">
        <v>0</v>
      </c>
      <c r="H176" s="43">
        <v>0</v>
      </c>
      <c r="I176" s="24">
        <v>0</v>
      </c>
      <c r="J176" s="24">
        <v>0</v>
      </c>
      <c r="K176" s="24">
        <v>0</v>
      </c>
      <c r="L176" s="66" t="str">
        <f t="shared" si="3"/>
        <v>()-()</v>
      </c>
    </row>
    <row r="177" spans="1:12" x14ac:dyDescent="0.25">
      <c r="A177" s="45"/>
      <c r="B177" s="25"/>
      <c r="C177" s="44">
        <v>0</v>
      </c>
      <c r="D177" s="43">
        <v>0</v>
      </c>
      <c r="E177" s="24">
        <v>0</v>
      </c>
      <c r="F177" s="24">
        <v>0</v>
      </c>
      <c r="G177" s="24">
        <v>0</v>
      </c>
      <c r="H177" s="43">
        <v>0</v>
      </c>
      <c r="I177" s="24">
        <v>0</v>
      </c>
      <c r="J177" s="24">
        <v>0</v>
      </c>
      <c r="K177" s="24">
        <v>0</v>
      </c>
      <c r="L177" s="66" t="str">
        <f t="shared" si="3"/>
        <v>()-()</v>
      </c>
    </row>
    <row r="178" spans="1:12" x14ac:dyDescent="0.25">
      <c r="A178" s="45"/>
      <c r="B178" s="25"/>
      <c r="C178" s="44">
        <v>0</v>
      </c>
      <c r="D178" s="43">
        <v>0</v>
      </c>
      <c r="E178" s="24">
        <v>0</v>
      </c>
      <c r="F178" s="24">
        <v>0</v>
      </c>
      <c r="G178" s="24">
        <v>0</v>
      </c>
      <c r="H178" s="43">
        <v>0</v>
      </c>
      <c r="I178" s="24">
        <v>0</v>
      </c>
      <c r="J178" s="24">
        <v>0</v>
      </c>
      <c r="K178" s="24">
        <v>0</v>
      </c>
      <c r="L178" s="66" t="str">
        <f t="shared" si="3"/>
        <v>()-()</v>
      </c>
    </row>
    <row r="179" spans="1:12" x14ac:dyDescent="0.25">
      <c r="A179" s="45"/>
      <c r="B179" s="25"/>
      <c r="C179" s="44">
        <v>0</v>
      </c>
      <c r="D179" s="43">
        <v>0</v>
      </c>
      <c r="E179" s="24">
        <v>0</v>
      </c>
      <c r="F179" s="24">
        <v>0</v>
      </c>
      <c r="G179" s="24">
        <v>0</v>
      </c>
      <c r="H179" s="43">
        <v>0</v>
      </c>
      <c r="I179" s="24">
        <v>0</v>
      </c>
      <c r="J179" s="24">
        <v>0</v>
      </c>
      <c r="K179" s="24">
        <v>0</v>
      </c>
      <c r="L179" s="66" t="str">
        <f t="shared" si="3"/>
        <v>()-()</v>
      </c>
    </row>
    <row r="180" spans="1:12" x14ac:dyDescent="0.25">
      <c r="A180" s="45"/>
      <c r="B180" s="25"/>
      <c r="C180" s="44">
        <v>0</v>
      </c>
      <c r="D180" s="43">
        <v>0</v>
      </c>
      <c r="E180" s="24">
        <v>0</v>
      </c>
      <c r="F180" s="24">
        <v>0</v>
      </c>
      <c r="G180" s="24">
        <v>0</v>
      </c>
      <c r="H180" s="43">
        <v>0</v>
      </c>
      <c r="I180" s="24">
        <v>0</v>
      </c>
      <c r="J180" s="24">
        <v>0</v>
      </c>
      <c r="K180" s="24">
        <v>0</v>
      </c>
      <c r="L180" s="66" t="str">
        <f t="shared" si="3"/>
        <v>()-()</v>
      </c>
    </row>
    <row r="181" spans="1:12" x14ac:dyDescent="0.25">
      <c r="A181" s="45"/>
      <c r="B181" s="25"/>
      <c r="C181" s="44">
        <v>0</v>
      </c>
      <c r="D181" s="43">
        <v>0</v>
      </c>
      <c r="E181" s="24">
        <v>0</v>
      </c>
      <c r="F181" s="24">
        <v>0</v>
      </c>
      <c r="G181" s="24">
        <v>0</v>
      </c>
      <c r="H181" s="43">
        <v>0</v>
      </c>
      <c r="I181" s="24">
        <v>0</v>
      </c>
      <c r="J181" s="24">
        <v>0</v>
      </c>
      <c r="K181" s="24">
        <v>0</v>
      </c>
      <c r="L181" s="66" t="str">
        <f t="shared" si="3"/>
        <v>()-()</v>
      </c>
    </row>
    <row r="182" spans="1:12" x14ac:dyDescent="0.25">
      <c r="A182" s="45"/>
      <c r="B182" s="25"/>
      <c r="C182" s="44">
        <v>0</v>
      </c>
      <c r="D182" s="43">
        <v>0</v>
      </c>
      <c r="E182" s="24">
        <v>0</v>
      </c>
      <c r="F182" s="24">
        <v>0</v>
      </c>
      <c r="G182" s="24">
        <v>0</v>
      </c>
      <c r="H182" s="43">
        <v>0</v>
      </c>
      <c r="I182" s="24">
        <v>0</v>
      </c>
      <c r="J182" s="24">
        <v>0</v>
      </c>
      <c r="K182" s="24">
        <v>0</v>
      </c>
      <c r="L182" s="66" t="str">
        <f t="shared" si="3"/>
        <v>()-()</v>
      </c>
    </row>
    <row r="183" spans="1:12" x14ac:dyDescent="0.25">
      <c r="A183" s="45"/>
      <c r="B183" s="25"/>
      <c r="C183" s="44">
        <v>0</v>
      </c>
      <c r="D183" s="43">
        <v>0</v>
      </c>
      <c r="E183" s="24">
        <v>0</v>
      </c>
      <c r="F183" s="24">
        <v>0</v>
      </c>
      <c r="G183" s="24">
        <v>0</v>
      </c>
      <c r="H183" s="43">
        <v>0</v>
      </c>
      <c r="I183" s="24">
        <v>0</v>
      </c>
      <c r="J183" s="24">
        <v>0</v>
      </c>
      <c r="K183" s="24">
        <v>0</v>
      </c>
      <c r="L183" s="66" t="str">
        <f t="shared" si="3"/>
        <v>()-()</v>
      </c>
    </row>
    <row r="184" spans="1:12" x14ac:dyDescent="0.25">
      <c r="A184" s="45"/>
      <c r="B184" s="25"/>
      <c r="C184" s="44">
        <v>0</v>
      </c>
      <c r="D184" s="43">
        <v>0</v>
      </c>
      <c r="E184" s="24">
        <v>0</v>
      </c>
      <c r="F184" s="24">
        <v>0</v>
      </c>
      <c r="G184" s="24">
        <v>0</v>
      </c>
      <c r="H184" s="43">
        <v>0</v>
      </c>
      <c r="I184" s="24">
        <v>0</v>
      </c>
      <c r="J184" s="24">
        <v>0</v>
      </c>
      <c r="K184" s="24">
        <v>0</v>
      </c>
      <c r="L184" s="66" t="str">
        <f t="shared" si="3"/>
        <v>()-()</v>
      </c>
    </row>
    <row r="185" spans="1:12" x14ac:dyDescent="0.25">
      <c r="A185" s="45"/>
      <c r="B185" s="25"/>
      <c r="C185" s="44">
        <v>0</v>
      </c>
      <c r="D185" s="43">
        <v>0</v>
      </c>
      <c r="E185" s="24">
        <v>0</v>
      </c>
      <c r="F185" s="24">
        <v>0</v>
      </c>
      <c r="G185" s="24">
        <v>0</v>
      </c>
      <c r="H185" s="43">
        <v>0</v>
      </c>
      <c r="I185" s="24">
        <v>0</v>
      </c>
      <c r="J185" s="24">
        <v>0</v>
      </c>
      <c r="K185" s="24">
        <v>0</v>
      </c>
      <c r="L185" s="66" t="str">
        <f t="shared" si="3"/>
        <v>()-()</v>
      </c>
    </row>
    <row r="186" spans="1:12" x14ac:dyDescent="0.25">
      <c r="A186" s="45"/>
      <c r="B186" s="25"/>
      <c r="C186" s="44">
        <v>0</v>
      </c>
      <c r="D186" s="43">
        <v>0</v>
      </c>
      <c r="E186" s="24">
        <v>0</v>
      </c>
      <c r="F186" s="24">
        <v>0</v>
      </c>
      <c r="G186" s="24">
        <v>0</v>
      </c>
      <c r="H186" s="43">
        <v>0</v>
      </c>
      <c r="I186" s="24">
        <v>0</v>
      </c>
      <c r="J186" s="24">
        <v>0</v>
      </c>
      <c r="K186" s="24">
        <v>0</v>
      </c>
      <c r="L186" s="66" t="str">
        <f t="shared" si="3"/>
        <v>()-()</v>
      </c>
    </row>
    <row r="187" spans="1:12" x14ac:dyDescent="0.25">
      <c r="A187" s="45"/>
      <c r="B187" s="25"/>
      <c r="C187" s="44">
        <v>0</v>
      </c>
      <c r="D187" s="43">
        <v>0</v>
      </c>
      <c r="E187" s="24">
        <v>0</v>
      </c>
      <c r="F187" s="24">
        <v>0</v>
      </c>
      <c r="G187" s="24">
        <v>0</v>
      </c>
      <c r="H187" s="43">
        <v>0</v>
      </c>
      <c r="I187" s="24">
        <v>0</v>
      </c>
      <c r="J187" s="24">
        <v>0</v>
      </c>
      <c r="K187" s="24">
        <v>0</v>
      </c>
      <c r="L187" s="66" t="str">
        <f t="shared" si="3"/>
        <v>()-()</v>
      </c>
    </row>
    <row r="188" spans="1:12" x14ac:dyDescent="0.25">
      <c r="A188" s="45"/>
      <c r="B188" s="25"/>
      <c r="C188" s="44">
        <v>0</v>
      </c>
      <c r="D188" s="43">
        <v>0</v>
      </c>
      <c r="E188" s="24">
        <v>0</v>
      </c>
      <c r="F188" s="24">
        <v>0</v>
      </c>
      <c r="G188" s="24">
        <v>0</v>
      </c>
      <c r="H188" s="43">
        <v>0</v>
      </c>
      <c r="I188" s="24">
        <v>0</v>
      </c>
      <c r="J188" s="24">
        <v>0</v>
      </c>
      <c r="K188" s="24">
        <v>0</v>
      </c>
      <c r="L188" s="66" t="str">
        <f t="shared" si="3"/>
        <v>()-()</v>
      </c>
    </row>
    <row r="189" spans="1:12" x14ac:dyDescent="0.25">
      <c r="A189" s="45"/>
      <c r="B189" s="25"/>
      <c r="C189" s="44">
        <v>0</v>
      </c>
      <c r="D189" s="43">
        <v>0</v>
      </c>
      <c r="E189" s="24">
        <v>0</v>
      </c>
      <c r="F189" s="24">
        <v>0</v>
      </c>
      <c r="G189" s="24">
        <v>0</v>
      </c>
      <c r="H189" s="43">
        <v>0</v>
      </c>
      <c r="I189" s="24">
        <v>0</v>
      </c>
      <c r="J189" s="24">
        <v>0</v>
      </c>
      <c r="K189" s="24">
        <v>0</v>
      </c>
      <c r="L189" s="66" t="str">
        <f t="shared" si="3"/>
        <v>()-()</v>
      </c>
    </row>
    <row r="190" spans="1:12" x14ac:dyDescent="0.25">
      <c r="A190" s="45"/>
      <c r="B190" s="25"/>
      <c r="C190" s="44">
        <v>0</v>
      </c>
      <c r="D190" s="43">
        <v>0</v>
      </c>
      <c r="E190" s="24">
        <v>0</v>
      </c>
      <c r="F190" s="24">
        <v>0</v>
      </c>
      <c r="G190" s="24">
        <v>0</v>
      </c>
      <c r="H190" s="43">
        <v>0</v>
      </c>
      <c r="I190" s="24">
        <v>0</v>
      </c>
      <c r="J190" s="24">
        <v>0</v>
      </c>
      <c r="K190" s="24">
        <v>0</v>
      </c>
      <c r="L190" s="66" t="str">
        <f t="shared" si="3"/>
        <v>()-()</v>
      </c>
    </row>
    <row r="191" spans="1:12" x14ac:dyDescent="0.25">
      <c r="A191" s="45"/>
      <c r="B191" s="25"/>
      <c r="C191" s="44">
        <v>0</v>
      </c>
      <c r="D191" s="43">
        <v>0</v>
      </c>
      <c r="E191" s="24">
        <v>0</v>
      </c>
      <c r="F191" s="24">
        <v>0</v>
      </c>
      <c r="G191" s="24">
        <v>0</v>
      </c>
      <c r="H191" s="43">
        <v>0</v>
      </c>
      <c r="I191" s="24">
        <v>0</v>
      </c>
      <c r="J191" s="24">
        <v>0</v>
      </c>
      <c r="K191" s="24">
        <v>0</v>
      </c>
      <c r="L191" s="66" t="str">
        <f t="shared" si="3"/>
        <v>()-()</v>
      </c>
    </row>
    <row r="192" spans="1:12" x14ac:dyDescent="0.25">
      <c r="A192" s="45"/>
      <c r="B192" s="25"/>
      <c r="C192" s="44">
        <v>0</v>
      </c>
      <c r="D192" s="43">
        <v>0</v>
      </c>
      <c r="E192" s="24">
        <v>0</v>
      </c>
      <c r="F192" s="24">
        <v>0</v>
      </c>
      <c r="G192" s="24">
        <v>0</v>
      </c>
      <c r="H192" s="43">
        <v>0</v>
      </c>
      <c r="I192" s="24">
        <v>0</v>
      </c>
      <c r="J192" s="24">
        <v>0</v>
      </c>
      <c r="K192" s="24">
        <v>0</v>
      </c>
      <c r="L192" s="66" t="str">
        <f t="shared" si="3"/>
        <v>()-()</v>
      </c>
    </row>
    <row r="193" spans="1:12" x14ac:dyDescent="0.25">
      <c r="A193" s="45"/>
      <c r="B193" s="25"/>
      <c r="C193" s="44">
        <v>0</v>
      </c>
      <c r="D193" s="43">
        <v>0</v>
      </c>
      <c r="E193" s="24">
        <v>0</v>
      </c>
      <c r="F193" s="24">
        <v>0</v>
      </c>
      <c r="G193" s="24">
        <v>0</v>
      </c>
      <c r="H193" s="43">
        <v>0</v>
      </c>
      <c r="I193" s="24">
        <v>0</v>
      </c>
      <c r="J193" s="24">
        <v>0</v>
      </c>
      <c r="K193" s="24">
        <v>0</v>
      </c>
      <c r="L193" s="66" t="str">
        <f t="shared" si="3"/>
        <v>()-()</v>
      </c>
    </row>
    <row r="194" spans="1:12" x14ac:dyDescent="0.25">
      <c r="A194" s="45"/>
      <c r="B194" s="25"/>
      <c r="C194" s="44">
        <v>0</v>
      </c>
      <c r="D194" s="43">
        <v>0</v>
      </c>
      <c r="E194" s="24">
        <v>0</v>
      </c>
      <c r="F194" s="24">
        <v>0</v>
      </c>
      <c r="G194" s="24">
        <v>0</v>
      </c>
      <c r="H194" s="43">
        <v>0</v>
      </c>
      <c r="I194" s="24">
        <v>0</v>
      </c>
      <c r="J194" s="24">
        <v>0</v>
      </c>
      <c r="K194" s="24">
        <v>0</v>
      </c>
      <c r="L194" s="66" t="str">
        <f t="shared" si="3"/>
        <v>()-()</v>
      </c>
    </row>
    <row r="195" spans="1:12" x14ac:dyDescent="0.25">
      <c r="A195" s="45"/>
      <c r="B195" s="25"/>
      <c r="C195" s="44">
        <v>0</v>
      </c>
      <c r="D195" s="43">
        <v>0</v>
      </c>
      <c r="E195" s="24">
        <v>0</v>
      </c>
      <c r="F195" s="24">
        <v>0</v>
      </c>
      <c r="G195" s="24">
        <v>0</v>
      </c>
      <c r="H195" s="43">
        <v>0</v>
      </c>
      <c r="I195" s="24">
        <v>0</v>
      </c>
      <c r="J195" s="24">
        <v>0</v>
      </c>
      <c r="K195" s="24">
        <v>0</v>
      </c>
      <c r="L195" s="66" t="str">
        <f t="shared" si="3"/>
        <v>()-()</v>
      </c>
    </row>
    <row r="196" spans="1:12" x14ac:dyDescent="0.25">
      <c r="A196" s="45"/>
      <c r="B196" s="25"/>
      <c r="C196" s="44">
        <v>0</v>
      </c>
      <c r="D196" s="43">
        <v>0</v>
      </c>
      <c r="E196" s="24">
        <v>0</v>
      </c>
      <c r="F196" s="24">
        <v>0</v>
      </c>
      <c r="G196" s="24">
        <v>0</v>
      </c>
      <c r="H196" s="43">
        <v>0</v>
      </c>
      <c r="I196" s="24">
        <v>0</v>
      </c>
      <c r="J196" s="24">
        <v>0</v>
      </c>
      <c r="K196" s="24">
        <v>0</v>
      </c>
      <c r="L196" s="66" t="str">
        <f t="shared" si="3"/>
        <v>()-()</v>
      </c>
    </row>
    <row r="197" spans="1:12" x14ac:dyDescent="0.25">
      <c r="A197" s="45"/>
      <c r="B197" s="25"/>
      <c r="C197" s="44">
        <v>0</v>
      </c>
      <c r="D197" s="43">
        <v>0</v>
      </c>
      <c r="E197" s="24">
        <v>0</v>
      </c>
      <c r="F197" s="24">
        <v>0</v>
      </c>
      <c r="G197" s="24">
        <v>0</v>
      </c>
      <c r="H197" s="43">
        <v>0</v>
      </c>
      <c r="I197" s="24">
        <v>0</v>
      </c>
      <c r="J197" s="24">
        <v>0</v>
      </c>
      <c r="K197" s="24">
        <v>0</v>
      </c>
      <c r="L197" s="66" t="str">
        <f t="shared" si="3"/>
        <v>()-()</v>
      </c>
    </row>
    <row r="198" spans="1:12" x14ac:dyDescent="0.25">
      <c r="A198" s="45"/>
      <c r="B198" s="25"/>
      <c r="C198" s="44">
        <v>0</v>
      </c>
      <c r="D198" s="43">
        <v>0</v>
      </c>
      <c r="E198" s="24">
        <v>0</v>
      </c>
      <c r="F198" s="24">
        <v>0</v>
      </c>
      <c r="G198" s="24">
        <v>0</v>
      </c>
      <c r="H198" s="43">
        <v>0</v>
      </c>
      <c r="I198" s="24">
        <v>0</v>
      </c>
      <c r="J198" s="24">
        <v>0</v>
      </c>
      <c r="K198" s="24">
        <v>0</v>
      </c>
      <c r="L198" s="66" t="str">
        <f t="shared" si="3"/>
        <v>()-()</v>
      </c>
    </row>
    <row r="199" spans="1:12" x14ac:dyDescent="0.25">
      <c r="A199" s="45"/>
      <c r="B199" s="25"/>
      <c r="C199" s="44">
        <v>0</v>
      </c>
      <c r="D199" s="43">
        <v>0</v>
      </c>
      <c r="E199" s="24">
        <v>0</v>
      </c>
      <c r="F199" s="24">
        <v>0</v>
      </c>
      <c r="G199" s="24">
        <v>0</v>
      </c>
      <c r="H199" s="43">
        <v>0</v>
      </c>
      <c r="I199" s="24">
        <v>0</v>
      </c>
      <c r="J199" s="24">
        <v>0</v>
      </c>
      <c r="K199" s="24">
        <v>0</v>
      </c>
      <c r="L199" s="66" t="str">
        <f t="shared" si="3"/>
        <v>()-()</v>
      </c>
    </row>
    <row r="200" spans="1:12" x14ac:dyDescent="0.25">
      <c r="A200" s="45"/>
      <c r="B200" s="25"/>
      <c r="C200" s="44">
        <v>0</v>
      </c>
      <c r="D200" s="43">
        <v>0</v>
      </c>
      <c r="E200" s="24">
        <v>0</v>
      </c>
      <c r="F200" s="24">
        <v>0</v>
      </c>
      <c r="G200" s="24">
        <v>0</v>
      </c>
      <c r="H200" s="43">
        <v>0</v>
      </c>
      <c r="I200" s="24">
        <v>0</v>
      </c>
      <c r="J200" s="24">
        <v>0</v>
      </c>
      <c r="K200" s="24">
        <v>0</v>
      </c>
      <c r="L200" s="66" t="str">
        <f t="shared" si="3"/>
        <v>()-()</v>
      </c>
    </row>
    <row r="201" spans="1:12" x14ac:dyDescent="0.25">
      <c r="A201" s="45"/>
      <c r="B201" s="25"/>
      <c r="C201" s="44">
        <v>0</v>
      </c>
      <c r="D201" s="43">
        <v>0</v>
      </c>
      <c r="E201" s="24">
        <v>0</v>
      </c>
      <c r="F201" s="24">
        <v>0</v>
      </c>
      <c r="G201" s="24">
        <v>0</v>
      </c>
      <c r="H201" s="43">
        <v>0</v>
      </c>
      <c r="I201" s="24">
        <v>0</v>
      </c>
      <c r="J201" s="24">
        <v>0</v>
      </c>
      <c r="K201" s="24">
        <v>0</v>
      </c>
      <c r="L201" s="66" t="str">
        <f t="shared" si="3"/>
        <v>()-()</v>
      </c>
    </row>
    <row r="202" spans="1:12" x14ac:dyDescent="0.25">
      <c r="A202" s="45"/>
      <c r="B202" s="25"/>
      <c r="C202" s="44">
        <v>0</v>
      </c>
      <c r="D202" s="43">
        <v>0</v>
      </c>
      <c r="E202" s="24">
        <v>0</v>
      </c>
      <c r="F202" s="24">
        <v>0</v>
      </c>
      <c r="G202" s="24">
        <v>0</v>
      </c>
      <c r="H202" s="43">
        <v>0</v>
      </c>
      <c r="I202" s="24">
        <v>0</v>
      </c>
      <c r="J202" s="24">
        <v>0</v>
      </c>
      <c r="K202" s="24">
        <v>0</v>
      </c>
      <c r="L202" s="66" t="str">
        <f t="shared" si="3"/>
        <v>()-()</v>
      </c>
    </row>
    <row r="203" spans="1:12" x14ac:dyDescent="0.25">
      <c r="A203" s="45"/>
      <c r="B203" s="25"/>
      <c r="C203" s="44">
        <v>0</v>
      </c>
      <c r="D203" s="43">
        <v>0</v>
      </c>
      <c r="E203" s="24">
        <v>0</v>
      </c>
      <c r="F203" s="24">
        <v>0</v>
      </c>
      <c r="G203" s="24">
        <v>0</v>
      </c>
      <c r="H203" s="43">
        <v>0</v>
      </c>
      <c r="I203" s="24">
        <v>0</v>
      </c>
      <c r="J203" s="24">
        <v>0</v>
      </c>
      <c r="K203" s="24">
        <v>0</v>
      </c>
      <c r="L203" s="66" t="str">
        <f t="shared" ref="L203:L266" si="4">CONCATENATE(IF(C203=0,"",CONCATENATE(C203,"+")),"(",IF(D203=0,"",CONCATENATE("+(a.att*",D203,")")),IF(E203=0,"",CONCATENATE("+(a.mat*",E203,")")),IF(F203=0,"",CONCATENATE("+(a.agi*",F203,")")),IF(G203=0,"",CONCATENATE("+(a.luk*",G203,")")),")-(",IF(H203=0,"",CONCATENATE("+(b.def*",H203,")")),IF(I203=0,"",CONCATENATE("+(b.mdf*",I203,")")),IF(J203=0,"",CONCATENATE("+(b.agi*",J203,")")),IF(K203=0,"",CONCATENATE("+(b.luk*",K203,")")),")")</f>
        <v>()-()</v>
      </c>
    </row>
    <row r="204" spans="1:12" x14ac:dyDescent="0.25">
      <c r="A204" s="45"/>
      <c r="B204" s="25"/>
      <c r="C204" s="44">
        <v>0</v>
      </c>
      <c r="D204" s="43">
        <v>0</v>
      </c>
      <c r="E204" s="24">
        <v>0</v>
      </c>
      <c r="F204" s="24">
        <v>0</v>
      </c>
      <c r="G204" s="24">
        <v>0</v>
      </c>
      <c r="H204" s="43">
        <v>0</v>
      </c>
      <c r="I204" s="24">
        <v>0</v>
      </c>
      <c r="J204" s="24">
        <v>0</v>
      </c>
      <c r="K204" s="24">
        <v>0</v>
      </c>
      <c r="L204" s="66" t="str">
        <f t="shared" si="4"/>
        <v>()-()</v>
      </c>
    </row>
    <row r="205" spans="1:12" x14ac:dyDescent="0.25">
      <c r="A205" s="45"/>
      <c r="B205" s="25"/>
      <c r="C205" s="44">
        <v>0</v>
      </c>
      <c r="D205" s="43">
        <v>0</v>
      </c>
      <c r="E205" s="24">
        <v>0</v>
      </c>
      <c r="F205" s="24">
        <v>0</v>
      </c>
      <c r="G205" s="24">
        <v>0</v>
      </c>
      <c r="H205" s="43">
        <v>0</v>
      </c>
      <c r="I205" s="24">
        <v>0</v>
      </c>
      <c r="J205" s="24">
        <v>0</v>
      </c>
      <c r="K205" s="24">
        <v>0</v>
      </c>
      <c r="L205" s="66" t="str">
        <f t="shared" si="4"/>
        <v>()-()</v>
      </c>
    </row>
    <row r="206" spans="1:12" x14ac:dyDescent="0.25">
      <c r="A206" s="45"/>
      <c r="B206" s="25"/>
      <c r="C206" s="44">
        <v>0</v>
      </c>
      <c r="D206" s="43">
        <v>0</v>
      </c>
      <c r="E206" s="24">
        <v>0</v>
      </c>
      <c r="F206" s="24">
        <v>0</v>
      </c>
      <c r="G206" s="24">
        <v>0</v>
      </c>
      <c r="H206" s="43">
        <v>0</v>
      </c>
      <c r="I206" s="24">
        <v>0</v>
      </c>
      <c r="J206" s="24">
        <v>0</v>
      </c>
      <c r="K206" s="24">
        <v>0</v>
      </c>
      <c r="L206" s="66" t="str">
        <f t="shared" si="4"/>
        <v>()-()</v>
      </c>
    </row>
    <row r="207" spans="1:12" x14ac:dyDescent="0.25">
      <c r="A207" s="45"/>
      <c r="B207" s="25"/>
      <c r="C207" s="44">
        <v>0</v>
      </c>
      <c r="D207" s="43">
        <v>0</v>
      </c>
      <c r="E207" s="24">
        <v>0</v>
      </c>
      <c r="F207" s="24">
        <v>0</v>
      </c>
      <c r="G207" s="24">
        <v>0</v>
      </c>
      <c r="H207" s="43">
        <v>0</v>
      </c>
      <c r="I207" s="24">
        <v>0</v>
      </c>
      <c r="J207" s="24">
        <v>0</v>
      </c>
      <c r="K207" s="24">
        <v>0</v>
      </c>
      <c r="L207" s="66" t="str">
        <f t="shared" si="4"/>
        <v>()-()</v>
      </c>
    </row>
    <row r="208" spans="1:12" x14ac:dyDescent="0.25">
      <c r="A208" s="45"/>
      <c r="B208" s="25"/>
      <c r="C208" s="44">
        <v>0</v>
      </c>
      <c r="D208" s="43">
        <v>0</v>
      </c>
      <c r="E208" s="24">
        <v>0</v>
      </c>
      <c r="F208" s="24">
        <v>0</v>
      </c>
      <c r="G208" s="24">
        <v>0</v>
      </c>
      <c r="H208" s="43">
        <v>0</v>
      </c>
      <c r="I208" s="24">
        <v>0</v>
      </c>
      <c r="J208" s="24">
        <v>0</v>
      </c>
      <c r="K208" s="24">
        <v>0</v>
      </c>
      <c r="L208" s="66" t="str">
        <f t="shared" si="4"/>
        <v>()-()</v>
      </c>
    </row>
    <row r="209" spans="1:12" x14ac:dyDescent="0.25">
      <c r="A209" s="45"/>
      <c r="B209" s="25"/>
      <c r="C209" s="44">
        <v>0</v>
      </c>
      <c r="D209" s="43">
        <v>0</v>
      </c>
      <c r="E209" s="24">
        <v>0</v>
      </c>
      <c r="F209" s="24">
        <v>0</v>
      </c>
      <c r="G209" s="24">
        <v>0</v>
      </c>
      <c r="H209" s="43">
        <v>0</v>
      </c>
      <c r="I209" s="24">
        <v>0</v>
      </c>
      <c r="J209" s="24">
        <v>0</v>
      </c>
      <c r="K209" s="24">
        <v>0</v>
      </c>
      <c r="L209" s="66" t="str">
        <f t="shared" si="4"/>
        <v>()-()</v>
      </c>
    </row>
    <row r="210" spans="1:12" x14ac:dyDescent="0.25">
      <c r="A210" s="45"/>
      <c r="B210" s="25"/>
      <c r="C210" s="44">
        <v>0</v>
      </c>
      <c r="D210" s="43">
        <v>0</v>
      </c>
      <c r="E210" s="24">
        <v>0</v>
      </c>
      <c r="F210" s="24">
        <v>0</v>
      </c>
      <c r="G210" s="24">
        <v>0</v>
      </c>
      <c r="H210" s="43">
        <v>0</v>
      </c>
      <c r="I210" s="24">
        <v>0</v>
      </c>
      <c r="J210" s="24">
        <v>0</v>
      </c>
      <c r="K210" s="24">
        <v>0</v>
      </c>
      <c r="L210" s="66" t="str">
        <f t="shared" si="4"/>
        <v>()-()</v>
      </c>
    </row>
    <row r="211" spans="1:12" x14ac:dyDescent="0.25">
      <c r="A211" s="45"/>
      <c r="B211" s="25"/>
      <c r="C211" s="44">
        <v>0</v>
      </c>
      <c r="D211" s="43">
        <v>0</v>
      </c>
      <c r="E211" s="24">
        <v>0</v>
      </c>
      <c r="F211" s="24">
        <v>0</v>
      </c>
      <c r="G211" s="24">
        <v>0</v>
      </c>
      <c r="H211" s="43">
        <v>0</v>
      </c>
      <c r="I211" s="24">
        <v>0</v>
      </c>
      <c r="J211" s="24">
        <v>0</v>
      </c>
      <c r="K211" s="24">
        <v>0</v>
      </c>
      <c r="L211" s="66" t="str">
        <f t="shared" si="4"/>
        <v>()-()</v>
      </c>
    </row>
    <row r="212" spans="1:12" x14ac:dyDescent="0.25">
      <c r="A212" s="45"/>
      <c r="B212" s="25"/>
      <c r="C212" s="44">
        <v>0</v>
      </c>
      <c r="D212" s="43">
        <v>0</v>
      </c>
      <c r="E212" s="24">
        <v>0</v>
      </c>
      <c r="F212" s="24">
        <v>0</v>
      </c>
      <c r="G212" s="24">
        <v>0</v>
      </c>
      <c r="H212" s="43">
        <v>0</v>
      </c>
      <c r="I212" s="24">
        <v>0</v>
      </c>
      <c r="J212" s="24">
        <v>0</v>
      </c>
      <c r="K212" s="24">
        <v>0</v>
      </c>
      <c r="L212" s="66" t="str">
        <f t="shared" si="4"/>
        <v>()-()</v>
      </c>
    </row>
    <row r="213" spans="1:12" x14ac:dyDescent="0.25">
      <c r="A213" s="45"/>
      <c r="B213" s="25"/>
      <c r="C213" s="44">
        <v>0</v>
      </c>
      <c r="D213" s="43">
        <v>0</v>
      </c>
      <c r="E213" s="24">
        <v>0</v>
      </c>
      <c r="F213" s="24">
        <v>0</v>
      </c>
      <c r="G213" s="24">
        <v>0</v>
      </c>
      <c r="H213" s="43">
        <v>0</v>
      </c>
      <c r="I213" s="24">
        <v>0</v>
      </c>
      <c r="J213" s="24">
        <v>0</v>
      </c>
      <c r="K213" s="24">
        <v>0</v>
      </c>
      <c r="L213" s="66" t="str">
        <f t="shared" si="4"/>
        <v>()-()</v>
      </c>
    </row>
    <row r="214" spans="1:12" x14ac:dyDescent="0.25">
      <c r="A214" s="45"/>
      <c r="B214" s="25"/>
      <c r="C214" s="44">
        <v>0</v>
      </c>
      <c r="D214" s="43">
        <v>0</v>
      </c>
      <c r="E214" s="24">
        <v>0</v>
      </c>
      <c r="F214" s="24">
        <v>0</v>
      </c>
      <c r="G214" s="24">
        <v>0</v>
      </c>
      <c r="H214" s="43">
        <v>0</v>
      </c>
      <c r="I214" s="24">
        <v>0</v>
      </c>
      <c r="J214" s="24">
        <v>0</v>
      </c>
      <c r="K214" s="24">
        <v>0</v>
      </c>
      <c r="L214" s="66" t="str">
        <f t="shared" si="4"/>
        <v>()-()</v>
      </c>
    </row>
    <row r="215" spans="1:12" x14ac:dyDescent="0.25">
      <c r="A215" s="45"/>
      <c r="B215" s="25"/>
      <c r="C215" s="44">
        <v>0</v>
      </c>
      <c r="D215" s="43">
        <v>0</v>
      </c>
      <c r="E215" s="24">
        <v>0</v>
      </c>
      <c r="F215" s="24">
        <v>0</v>
      </c>
      <c r="G215" s="24">
        <v>0</v>
      </c>
      <c r="H215" s="43">
        <v>0</v>
      </c>
      <c r="I215" s="24">
        <v>0</v>
      </c>
      <c r="J215" s="24">
        <v>0</v>
      </c>
      <c r="K215" s="24">
        <v>0</v>
      </c>
      <c r="L215" s="66" t="str">
        <f t="shared" si="4"/>
        <v>()-()</v>
      </c>
    </row>
    <row r="216" spans="1:12" x14ac:dyDescent="0.25">
      <c r="A216" s="45"/>
      <c r="B216" s="25"/>
      <c r="C216" s="44">
        <v>0</v>
      </c>
      <c r="D216" s="43">
        <v>0</v>
      </c>
      <c r="E216" s="24">
        <v>0</v>
      </c>
      <c r="F216" s="24">
        <v>0</v>
      </c>
      <c r="G216" s="24">
        <v>0</v>
      </c>
      <c r="H216" s="43">
        <v>0</v>
      </c>
      <c r="I216" s="24">
        <v>0</v>
      </c>
      <c r="J216" s="24">
        <v>0</v>
      </c>
      <c r="K216" s="24">
        <v>0</v>
      </c>
      <c r="L216" s="66" t="str">
        <f t="shared" si="4"/>
        <v>()-()</v>
      </c>
    </row>
    <row r="217" spans="1:12" x14ac:dyDescent="0.25">
      <c r="A217" s="45"/>
      <c r="B217" s="25"/>
      <c r="C217" s="44">
        <v>0</v>
      </c>
      <c r="D217" s="43">
        <v>0</v>
      </c>
      <c r="E217" s="24">
        <v>0</v>
      </c>
      <c r="F217" s="24">
        <v>0</v>
      </c>
      <c r="G217" s="24">
        <v>0</v>
      </c>
      <c r="H217" s="43">
        <v>0</v>
      </c>
      <c r="I217" s="24">
        <v>0</v>
      </c>
      <c r="J217" s="24">
        <v>0</v>
      </c>
      <c r="K217" s="24">
        <v>0</v>
      </c>
      <c r="L217" s="66" t="str">
        <f t="shared" si="4"/>
        <v>()-()</v>
      </c>
    </row>
    <row r="218" spans="1:12" x14ac:dyDescent="0.25">
      <c r="A218" s="45"/>
      <c r="B218" s="25"/>
      <c r="C218" s="44">
        <v>0</v>
      </c>
      <c r="D218" s="43">
        <v>0</v>
      </c>
      <c r="E218" s="24">
        <v>0</v>
      </c>
      <c r="F218" s="24">
        <v>0</v>
      </c>
      <c r="G218" s="24">
        <v>0</v>
      </c>
      <c r="H218" s="43">
        <v>0</v>
      </c>
      <c r="I218" s="24">
        <v>0</v>
      </c>
      <c r="J218" s="24">
        <v>0</v>
      </c>
      <c r="K218" s="24">
        <v>0</v>
      </c>
      <c r="L218" s="66" t="str">
        <f t="shared" si="4"/>
        <v>()-()</v>
      </c>
    </row>
    <row r="219" spans="1:12" x14ac:dyDescent="0.25">
      <c r="A219" s="45"/>
      <c r="B219" s="25"/>
      <c r="C219" s="44">
        <v>0</v>
      </c>
      <c r="D219" s="43">
        <v>0</v>
      </c>
      <c r="E219" s="24">
        <v>0</v>
      </c>
      <c r="F219" s="24">
        <v>0</v>
      </c>
      <c r="G219" s="24">
        <v>0</v>
      </c>
      <c r="H219" s="43">
        <v>0</v>
      </c>
      <c r="I219" s="24">
        <v>0</v>
      </c>
      <c r="J219" s="24">
        <v>0</v>
      </c>
      <c r="K219" s="24">
        <v>0</v>
      </c>
      <c r="L219" s="66" t="str">
        <f t="shared" si="4"/>
        <v>()-()</v>
      </c>
    </row>
    <row r="220" spans="1:12" x14ac:dyDescent="0.25">
      <c r="A220" s="45"/>
      <c r="B220" s="25"/>
      <c r="C220" s="44">
        <v>0</v>
      </c>
      <c r="D220" s="43">
        <v>0</v>
      </c>
      <c r="E220" s="24">
        <v>0</v>
      </c>
      <c r="F220" s="24">
        <v>0</v>
      </c>
      <c r="G220" s="24">
        <v>0</v>
      </c>
      <c r="H220" s="43">
        <v>0</v>
      </c>
      <c r="I220" s="24">
        <v>0</v>
      </c>
      <c r="J220" s="24">
        <v>0</v>
      </c>
      <c r="K220" s="24">
        <v>0</v>
      </c>
      <c r="L220" s="66" t="str">
        <f t="shared" si="4"/>
        <v>()-()</v>
      </c>
    </row>
    <row r="221" spans="1:12" x14ac:dyDescent="0.25">
      <c r="A221" s="45"/>
      <c r="B221" s="25"/>
      <c r="C221" s="44">
        <v>0</v>
      </c>
      <c r="D221" s="43">
        <v>0</v>
      </c>
      <c r="E221" s="24">
        <v>0</v>
      </c>
      <c r="F221" s="24">
        <v>0</v>
      </c>
      <c r="G221" s="24">
        <v>0</v>
      </c>
      <c r="H221" s="43">
        <v>0</v>
      </c>
      <c r="I221" s="24">
        <v>0</v>
      </c>
      <c r="J221" s="24">
        <v>0</v>
      </c>
      <c r="K221" s="24">
        <v>0</v>
      </c>
      <c r="L221" s="66" t="str">
        <f t="shared" si="4"/>
        <v>()-()</v>
      </c>
    </row>
    <row r="222" spans="1:12" x14ac:dyDescent="0.25">
      <c r="A222" s="45"/>
      <c r="B222" s="25"/>
      <c r="C222" s="44">
        <v>0</v>
      </c>
      <c r="D222" s="43">
        <v>0</v>
      </c>
      <c r="E222" s="24">
        <v>0</v>
      </c>
      <c r="F222" s="24">
        <v>0</v>
      </c>
      <c r="G222" s="24">
        <v>0</v>
      </c>
      <c r="H222" s="43">
        <v>0</v>
      </c>
      <c r="I222" s="24">
        <v>0</v>
      </c>
      <c r="J222" s="24">
        <v>0</v>
      </c>
      <c r="K222" s="24">
        <v>0</v>
      </c>
      <c r="L222" s="66" t="str">
        <f t="shared" si="4"/>
        <v>()-()</v>
      </c>
    </row>
    <row r="223" spans="1:12" x14ac:dyDescent="0.25">
      <c r="A223" s="45"/>
      <c r="B223" s="25"/>
      <c r="C223" s="44">
        <v>0</v>
      </c>
      <c r="D223" s="43">
        <v>0</v>
      </c>
      <c r="E223" s="24">
        <v>0</v>
      </c>
      <c r="F223" s="24">
        <v>0</v>
      </c>
      <c r="G223" s="24">
        <v>0</v>
      </c>
      <c r="H223" s="43">
        <v>0</v>
      </c>
      <c r="I223" s="24">
        <v>0</v>
      </c>
      <c r="J223" s="24">
        <v>0</v>
      </c>
      <c r="K223" s="24">
        <v>0</v>
      </c>
      <c r="L223" s="66" t="str">
        <f t="shared" si="4"/>
        <v>()-()</v>
      </c>
    </row>
    <row r="224" spans="1:12" x14ac:dyDescent="0.25">
      <c r="A224" s="45"/>
      <c r="B224" s="25"/>
      <c r="C224" s="44">
        <v>0</v>
      </c>
      <c r="D224" s="43">
        <v>0</v>
      </c>
      <c r="E224" s="24">
        <v>0</v>
      </c>
      <c r="F224" s="24">
        <v>0</v>
      </c>
      <c r="G224" s="24">
        <v>0</v>
      </c>
      <c r="H224" s="43">
        <v>0</v>
      </c>
      <c r="I224" s="24">
        <v>0</v>
      </c>
      <c r="J224" s="24">
        <v>0</v>
      </c>
      <c r="K224" s="24">
        <v>0</v>
      </c>
      <c r="L224" s="66" t="str">
        <f t="shared" si="4"/>
        <v>()-()</v>
      </c>
    </row>
    <row r="225" spans="1:12" x14ac:dyDescent="0.25">
      <c r="A225" s="45"/>
      <c r="B225" s="25"/>
      <c r="C225" s="44">
        <v>0</v>
      </c>
      <c r="D225" s="43">
        <v>0</v>
      </c>
      <c r="E225" s="24">
        <v>0</v>
      </c>
      <c r="F225" s="24">
        <v>0</v>
      </c>
      <c r="G225" s="24">
        <v>0</v>
      </c>
      <c r="H225" s="43">
        <v>0</v>
      </c>
      <c r="I225" s="24">
        <v>0</v>
      </c>
      <c r="J225" s="24">
        <v>0</v>
      </c>
      <c r="K225" s="24">
        <v>0</v>
      </c>
      <c r="L225" s="66" t="str">
        <f t="shared" si="4"/>
        <v>()-()</v>
      </c>
    </row>
    <row r="226" spans="1:12" x14ac:dyDescent="0.25">
      <c r="A226" s="45"/>
      <c r="B226" s="25"/>
      <c r="C226" s="44">
        <v>0</v>
      </c>
      <c r="D226" s="43">
        <v>0</v>
      </c>
      <c r="E226" s="24">
        <v>0</v>
      </c>
      <c r="F226" s="24">
        <v>0</v>
      </c>
      <c r="G226" s="24">
        <v>0</v>
      </c>
      <c r="H226" s="43">
        <v>0</v>
      </c>
      <c r="I226" s="24">
        <v>0</v>
      </c>
      <c r="J226" s="24">
        <v>0</v>
      </c>
      <c r="K226" s="24">
        <v>0</v>
      </c>
      <c r="L226" s="66" t="str">
        <f t="shared" si="4"/>
        <v>()-()</v>
      </c>
    </row>
    <row r="227" spans="1:12" x14ac:dyDescent="0.25">
      <c r="A227" s="45"/>
      <c r="B227" s="25"/>
      <c r="C227" s="44">
        <v>0</v>
      </c>
      <c r="D227" s="43">
        <v>0</v>
      </c>
      <c r="E227" s="24">
        <v>0</v>
      </c>
      <c r="F227" s="24">
        <v>0</v>
      </c>
      <c r="G227" s="24">
        <v>0</v>
      </c>
      <c r="H227" s="43">
        <v>0</v>
      </c>
      <c r="I227" s="24">
        <v>0</v>
      </c>
      <c r="J227" s="24">
        <v>0</v>
      </c>
      <c r="K227" s="24">
        <v>0</v>
      </c>
      <c r="L227" s="66" t="str">
        <f t="shared" si="4"/>
        <v>()-()</v>
      </c>
    </row>
    <row r="228" spans="1:12" x14ac:dyDescent="0.25">
      <c r="A228" s="45"/>
      <c r="B228" s="25"/>
      <c r="C228" s="44">
        <v>0</v>
      </c>
      <c r="D228" s="43">
        <v>0</v>
      </c>
      <c r="E228" s="24">
        <v>0</v>
      </c>
      <c r="F228" s="24">
        <v>0</v>
      </c>
      <c r="G228" s="24">
        <v>0</v>
      </c>
      <c r="H228" s="43">
        <v>0</v>
      </c>
      <c r="I228" s="24">
        <v>0</v>
      </c>
      <c r="J228" s="24">
        <v>0</v>
      </c>
      <c r="K228" s="24">
        <v>0</v>
      </c>
      <c r="L228" s="66" t="str">
        <f t="shared" si="4"/>
        <v>()-()</v>
      </c>
    </row>
    <row r="229" spans="1:12" x14ac:dyDescent="0.25">
      <c r="A229" s="45"/>
      <c r="B229" s="25"/>
      <c r="C229" s="44">
        <v>0</v>
      </c>
      <c r="D229" s="43">
        <v>0</v>
      </c>
      <c r="E229" s="24">
        <v>0</v>
      </c>
      <c r="F229" s="24">
        <v>0</v>
      </c>
      <c r="G229" s="24">
        <v>0</v>
      </c>
      <c r="H229" s="43">
        <v>0</v>
      </c>
      <c r="I229" s="24">
        <v>0</v>
      </c>
      <c r="J229" s="24">
        <v>0</v>
      </c>
      <c r="K229" s="24">
        <v>0</v>
      </c>
      <c r="L229" s="66" t="str">
        <f t="shared" si="4"/>
        <v>()-()</v>
      </c>
    </row>
    <row r="230" spans="1:12" x14ac:dyDescent="0.25">
      <c r="A230" s="45"/>
      <c r="B230" s="25"/>
      <c r="C230" s="44">
        <v>0</v>
      </c>
      <c r="D230" s="43">
        <v>0</v>
      </c>
      <c r="E230" s="24">
        <v>0</v>
      </c>
      <c r="F230" s="24">
        <v>0</v>
      </c>
      <c r="G230" s="24">
        <v>0</v>
      </c>
      <c r="H230" s="43">
        <v>0</v>
      </c>
      <c r="I230" s="24">
        <v>0</v>
      </c>
      <c r="J230" s="24">
        <v>0</v>
      </c>
      <c r="K230" s="24">
        <v>0</v>
      </c>
      <c r="L230" s="66" t="str">
        <f t="shared" si="4"/>
        <v>()-()</v>
      </c>
    </row>
    <row r="231" spans="1:12" x14ac:dyDescent="0.25">
      <c r="A231" s="45"/>
      <c r="B231" s="25"/>
      <c r="C231" s="44">
        <v>0</v>
      </c>
      <c r="D231" s="43">
        <v>0</v>
      </c>
      <c r="E231" s="24">
        <v>0</v>
      </c>
      <c r="F231" s="24">
        <v>0</v>
      </c>
      <c r="G231" s="24">
        <v>0</v>
      </c>
      <c r="H231" s="43">
        <v>0</v>
      </c>
      <c r="I231" s="24">
        <v>0</v>
      </c>
      <c r="J231" s="24">
        <v>0</v>
      </c>
      <c r="K231" s="24">
        <v>0</v>
      </c>
      <c r="L231" s="66" t="str">
        <f t="shared" si="4"/>
        <v>()-()</v>
      </c>
    </row>
    <row r="232" spans="1:12" x14ac:dyDescent="0.25">
      <c r="A232" s="45"/>
      <c r="B232" s="25"/>
      <c r="C232" s="44">
        <v>0</v>
      </c>
      <c r="D232" s="43">
        <v>0</v>
      </c>
      <c r="E232" s="24">
        <v>0</v>
      </c>
      <c r="F232" s="24">
        <v>0</v>
      </c>
      <c r="G232" s="24">
        <v>0</v>
      </c>
      <c r="H232" s="43">
        <v>0</v>
      </c>
      <c r="I232" s="24">
        <v>0</v>
      </c>
      <c r="J232" s="24">
        <v>0</v>
      </c>
      <c r="K232" s="24">
        <v>0</v>
      </c>
      <c r="L232" s="66" t="str">
        <f t="shared" si="4"/>
        <v>()-()</v>
      </c>
    </row>
    <row r="233" spans="1:12" x14ac:dyDescent="0.25">
      <c r="A233" s="45"/>
      <c r="B233" s="25"/>
      <c r="C233" s="44">
        <v>0</v>
      </c>
      <c r="D233" s="43">
        <v>0</v>
      </c>
      <c r="E233" s="24">
        <v>0</v>
      </c>
      <c r="F233" s="24">
        <v>0</v>
      </c>
      <c r="G233" s="24">
        <v>0</v>
      </c>
      <c r="H233" s="43">
        <v>0</v>
      </c>
      <c r="I233" s="24">
        <v>0</v>
      </c>
      <c r="J233" s="24">
        <v>0</v>
      </c>
      <c r="K233" s="24">
        <v>0</v>
      </c>
      <c r="L233" s="66" t="str">
        <f t="shared" si="4"/>
        <v>()-()</v>
      </c>
    </row>
    <row r="234" spans="1:12" x14ac:dyDescent="0.25">
      <c r="A234" s="45"/>
      <c r="B234" s="25"/>
      <c r="C234" s="44">
        <v>0</v>
      </c>
      <c r="D234" s="43">
        <v>0</v>
      </c>
      <c r="E234" s="24">
        <v>0</v>
      </c>
      <c r="F234" s="24">
        <v>0</v>
      </c>
      <c r="G234" s="24">
        <v>0</v>
      </c>
      <c r="H234" s="43">
        <v>0</v>
      </c>
      <c r="I234" s="24">
        <v>0</v>
      </c>
      <c r="J234" s="24">
        <v>0</v>
      </c>
      <c r="K234" s="24">
        <v>0</v>
      </c>
      <c r="L234" s="66" t="str">
        <f t="shared" si="4"/>
        <v>()-()</v>
      </c>
    </row>
    <row r="235" spans="1:12" x14ac:dyDescent="0.25">
      <c r="A235" s="45"/>
      <c r="B235" s="25"/>
      <c r="C235" s="44">
        <v>0</v>
      </c>
      <c r="D235" s="43">
        <v>0</v>
      </c>
      <c r="E235" s="24">
        <v>0</v>
      </c>
      <c r="F235" s="24">
        <v>0</v>
      </c>
      <c r="G235" s="24">
        <v>0</v>
      </c>
      <c r="H235" s="43">
        <v>0</v>
      </c>
      <c r="I235" s="24">
        <v>0</v>
      </c>
      <c r="J235" s="24">
        <v>0</v>
      </c>
      <c r="K235" s="24">
        <v>0</v>
      </c>
      <c r="L235" s="66" t="str">
        <f t="shared" si="4"/>
        <v>()-()</v>
      </c>
    </row>
    <row r="236" spans="1:12" x14ac:dyDescent="0.25">
      <c r="A236" s="45"/>
      <c r="B236" s="25"/>
      <c r="C236" s="44">
        <v>0</v>
      </c>
      <c r="D236" s="43">
        <v>0</v>
      </c>
      <c r="E236" s="24">
        <v>0</v>
      </c>
      <c r="F236" s="24">
        <v>0</v>
      </c>
      <c r="G236" s="24">
        <v>0</v>
      </c>
      <c r="H236" s="43">
        <v>0</v>
      </c>
      <c r="I236" s="24">
        <v>0</v>
      </c>
      <c r="J236" s="24">
        <v>0</v>
      </c>
      <c r="K236" s="24">
        <v>0</v>
      </c>
      <c r="L236" s="66" t="str">
        <f t="shared" si="4"/>
        <v>()-()</v>
      </c>
    </row>
    <row r="237" spans="1:12" x14ac:dyDescent="0.25">
      <c r="A237" s="45"/>
      <c r="B237" s="25"/>
      <c r="C237" s="44">
        <v>0</v>
      </c>
      <c r="D237" s="43">
        <v>0</v>
      </c>
      <c r="E237" s="24">
        <v>0</v>
      </c>
      <c r="F237" s="24">
        <v>0</v>
      </c>
      <c r="G237" s="24">
        <v>0</v>
      </c>
      <c r="H237" s="43">
        <v>0</v>
      </c>
      <c r="I237" s="24">
        <v>0</v>
      </c>
      <c r="J237" s="24">
        <v>0</v>
      </c>
      <c r="K237" s="24">
        <v>0</v>
      </c>
      <c r="L237" s="66" t="str">
        <f t="shared" si="4"/>
        <v>()-()</v>
      </c>
    </row>
    <row r="238" spans="1:12" x14ac:dyDescent="0.25">
      <c r="A238" s="45"/>
      <c r="B238" s="25"/>
      <c r="C238" s="44">
        <v>0</v>
      </c>
      <c r="D238" s="43">
        <v>0</v>
      </c>
      <c r="E238" s="24">
        <v>0</v>
      </c>
      <c r="F238" s="24">
        <v>0</v>
      </c>
      <c r="G238" s="24">
        <v>0</v>
      </c>
      <c r="H238" s="43">
        <v>0</v>
      </c>
      <c r="I238" s="24">
        <v>0</v>
      </c>
      <c r="J238" s="24">
        <v>0</v>
      </c>
      <c r="K238" s="24">
        <v>0</v>
      </c>
      <c r="L238" s="66" t="str">
        <f t="shared" si="4"/>
        <v>()-()</v>
      </c>
    </row>
    <row r="239" spans="1:12" x14ac:dyDescent="0.25">
      <c r="A239" s="45"/>
      <c r="B239" s="25"/>
      <c r="C239" s="44">
        <v>0</v>
      </c>
      <c r="D239" s="43">
        <v>0</v>
      </c>
      <c r="E239" s="24">
        <v>0</v>
      </c>
      <c r="F239" s="24">
        <v>0</v>
      </c>
      <c r="G239" s="24">
        <v>0</v>
      </c>
      <c r="H239" s="43">
        <v>0</v>
      </c>
      <c r="I239" s="24">
        <v>0</v>
      </c>
      <c r="J239" s="24">
        <v>0</v>
      </c>
      <c r="K239" s="24">
        <v>0</v>
      </c>
      <c r="L239" s="66" t="str">
        <f t="shared" si="4"/>
        <v>()-()</v>
      </c>
    </row>
    <row r="240" spans="1:12" x14ac:dyDescent="0.25">
      <c r="A240" s="45"/>
      <c r="B240" s="25"/>
      <c r="C240" s="44">
        <v>0</v>
      </c>
      <c r="D240" s="43">
        <v>0</v>
      </c>
      <c r="E240" s="24">
        <v>0</v>
      </c>
      <c r="F240" s="24">
        <v>0</v>
      </c>
      <c r="G240" s="24">
        <v>0</v>
      </c>
      <c r="H240" s="43">
        <v>0</v>
      </c>
      <c r="I240" s="24">
        <v>0</v>
      </c>
      <c r="J240" s="24">
        <v>0</v>
      </c>
      <c r="K240" s="24">
        <v>0</v>
      </c>
      <c r="L240" s="66" t="str">
        <f t="shared" si="4"/>
        <v>()-()</v>
      </c>
    </row>
    <row r="241" spans="1:12" x14ac:dyDescent="0.25">
      <c r="A241" s="45"/>
      <c r="B241" s="25"/>
      <c r="C241" s="44">
        <v>0</v>
      </c>
      <c r="D241" s="43">
        <v>0</v>
      </c>
      <c r="E241" s="24">
        <v>0</v>
      </c>
      <c r="F241" s="24">
        <v>0</v>
      </c>
      <c r="G241" s="24">
        <v>0</v>
      </c>
      <c r="H241" s="43">
        <v>0</v>
      </c>
      <c r="I241" s="24">
        <v>0</v>
      </c>
      <c r="J241" s="24">
        <v>0</v>
      </c>
      <c r="K241" s="24">
        <v>0</v>
      </c>
      <c r="L241" s="66" t="str">
        <f t="shared" si="4"/>
        <v>()-()</v>
      </c>
    </row>
    <row r="242" spans="1:12" x14ac:dyDescent="0.25">
      <c r="A242" s="45"/>
      <c r="B242" s="25"/>
      <c r="C242" s="44">
        <v>0</v>
      </c>
      <c r="D242" s="43">
        <v>0</v>
      </c>
      <c r="E242" s="24">
        <v>0</v>
      </c>
      <c r="F242" s="24">
        <v>0</v>
      </c>
      <c r="G242" s="24">
        <v>0</v>
      </c>
      <c r="H242" s="43">
        <v>0</v>
      </c>
      <c r="I242" s="24">
        <v>0</v>
      </c>
      <c r="J242" s="24">
        <v>0</v>
      </c>
      <c r="K242" s="24">
        <v>0</v>
      </c>
      <c r="L242" s="66" t="str">
        <f t="shared" si="4"/>
        <v>()-()</v>
      </c>
    </row>
    <row r="243" spans="1:12" x14ac:dyDescent="0.25">
      <c r="A243" s="45"/>
      <c r="B243" s="25"/>
      <c r="C243" s="44">
        <v>0</v>
      </c>
      <c r="D243" s="43">
        <v>0</v>
      </c>
      <c r="E243" s="24">
        <v>0</v>
      </c>
      <c r="F243" s="24">
        <v>0</v>
      </c>
      <c r="G243" s="24">
        <v>0</v>
      </c>
      <c r="H243" s="43">
        <v>0</v>
      </c>
      <c r="I243" s="24">
        <v>0</v>
      </c>
      <c r="J243" s="24">
        <v>0</v>
      </c>
      <c r="K243" s="24">
        <v>0</v>
      </c>
      <c r="L243" s="66" t="str">
        <f t="shared" si="4"/>
        <v>()-()</v>
      </c>
    </row>
    <row r="244" spans="1:12" x14ac:dyDescent="0.25">
      <c r="A244" s="45"/>
      <c r="B244" s="25"/>
      <c r="C244" s="44">
        <v>0</v>
      </c>
      <c r="D244" s="43">
        <v>0</v>
      </c>
      <c r="E244" s="24">
        <v>0</v>
      </c>
      <c r="F244" s="24">
        <v>0</v>
      </c>
      <c r="G244" s="24">
        <v>0</v>
      </c>
      <c r="H244" s="43">
        <v>0</v>
      </c>
      <c r="I244" s="24">
        <v>0</v>
      </c>
      <c r="J244" s="24">
        <v>0</v>
      </c>
      <c r="K244" s="24">
        <v>0</v>
      </c>
      <c r="L244" s="66" t="str">
        <f t="shared" si="4"/>
        <v>()-()</v>
      </c>
    </row>
    <row r="245" spans="1:12" x14ac:dyDescent="0.25">
      <c r="A245" s="45"/>
      <c r="B245" s="25"/>
      <c r="C245" s="44">
        <v>0</v>
      </c>
      <c r="D245" s="43">
        <v>0</v>
      </c>
      <c r="E245" s="24">
        <v>0</v>
      </c>
      <c r="F245" s="24">
        <v>0</v>
      </c>
      <c r="G245" s="24">
        <v>0</v>
      </c>
      <c r="H245" s="43">
        <v>0</v>
      </c>
      <c r="I245" s="24">
        <v>0</v>
      </c>
      <c r="J245" s="24">
        <v>0</v>
      </c>
      <c r="K245" s="24">
        <v>0</v>
      </c>
      <c r="L245" s="66" t="str">
        <f t="shared" si="4"/>
        <v>()-()</v>
      </c>
    </row>
    <row r="246" spans="1:12" x14ac:dyDescent="0.25">
      <c r="A246" s="45"/>
      <c r="B246" s="25"/>
      <c r="C246" s="44">
        <v>0</v>
      </c>
      <c r="D246" s="43">
        <v>0</v>
      </c>
      <c r="E246" s="24">
        <v>0</v>
      </c>
      <c r="F246" s="24">
        <v>0</v>
      </c>
      <c r="G246" s="24">
        <v>0</v>
      </c>
      <c r="H246" s="43">
        <v>0</v>
      </c>
      <c r="I246" s="24">
        <v>0</v>
      </c>
      <c r="J246" s="24">
        <v>0</v>
      </c>
      <c r="K246" s="24">
        <v>0</v>
      </c>
      <c r="L246" s="66" t="str">
        <f t="shared" si="4"/>
        <v>()-()</v>
      </c>
    </row>
    <row r="247" spans="1:12" x14ac:dyDescent="0.25">
      <c r="A247" s="45"/>
      <c r="B247" s="25"/>
      <c r="C247" s="44">
        <v>0</v>
      </c>
      <c r="D247" s="43">
        <v>0</v>
      </c>
      <c r="E247" s="24">
        <v>0</v>
      </c>
      <c r="F247" s="24">
        <v>0</v>
      </c>
      <c r="G247" s="24">
        <v>0</v>
      </c>
      <c r="H247" s="43">
        <v>0</v>
      </c>
      <c r="I247" s="24">
        <v>0</v>
      </c>
      <c r="J247" s="24">
        <v>0</v>
      </c>
      <c r="K247" s="24">
        <v>0</v>
      </c>
      <c r="L247" s="66" t="str">
        <f t="shared" si="4"/>
        <v>()-()</v>
      </c>
    </row>
    <row r="248" spans="1:12" x14ac:dyDescent="0.25">
      <c r="A248" s="45"/>
      <c r="B248" s="25"/>
      <c r="C248" s="44">
        <v>0</v>
      </c>
      <c r="D248" s="43">
        <v>0</v>
      </c>
      <c r="E248" s="24">
        <v>0</v>
      </c>
      <c r="F248" s="24">
        <v>0</v>
      </c>
      <c r="G248" s="24">
        <v>0</v>
      </c>
      <c r="H248" s="43">
        <v>0</v>
      </c>
      <c r="I248" s="24">
        <v>0</v>
      </c>
      <c r="J248" s="24">
        <v>0</v>
      </c>
      <c r="K248" s="24">
        <v>0</v>
      </c>
      <c r="L248" s="66" t="str">
        <f t="shared" si="4"/>
        <v>()-()</v>
      </c>
    </row>
    <row r="249" spans="1:12" x14ac:dyDescent="0.25">
      <c r="A249" s="45"/>
      <c r="B249" s="25"/>
      <c r="C249" s="44">
        <v>0</v>
      </c>
      <c r="D249" s="43">
        <v>0</v>
      </c>
      <c r="E249" s="24">
        <v>0</v>
      </c>
      <c r="F249" s="24">
        <v>0</v>
      </c>
      <c r="G249" s="24">
        <v>0</v>
      </c>
      <c r="H249" s="43">
        <v>0</v>
      </c>
      <c r="I249" s="24">
        <v>0</v>
      </c>
      <c r="J249" s="24">
        <v>0</v>
      </c>
      <c r="K249" s="24">
        <v>0</v>
      </c>
      <c r="L249" s="66" t="str">
        <f t="shared" si="4"/>
        <v>()-()</v>
      </c>
    </row>
    <row r="250" spans="1:12" x14ac:dyDescent="0.25">
      <c r="A250" s="45"/>
      <c r="B250" s="25"/>
      <c r="C250" s="44">
        <v>0</v>
      </c>
      <c r="D250" s="43">
        <v>0</v>
      </c>
      <c r="E250" s="24">
        <v>0</v>
      </c>
      <c r="F250" s="24">
        <v>0</v>
      </c>
      <c r="G250" s="24">
        <v>0</v>
      </c>
      <c r="H250" s="43">
        <v>0</v>
      </c>
      <c r="I250" s="24">
        <v>0</v>
      </c>
      <c r="J250" s="24">
        <v>0</v>
      </c>
      <c r="K250" s="24">
        <v>0</v>
      </c>
      <c r="L250" s="66" t="str">
        <f t="shared" si="4"/>
        <v>()-()</v>
      </c>
    </row>
    <row r="251" spans="1:12" x14ac:dyDescent="0.25">
      <c r="A251" s="45"/>
      <c r="B251" s="25"/>
      <c r="C251" s="44">
        <v>0</v>
      </c>
      <c r="D251" s="43">
        <v>0</v>
      </c>
      <c r="E251" s="24">
        <v>0</v>
      </c>
      <c r="F251" s="24">
        <v>0</v>
      </c>
      <c r="G251" s="24">
        <v>0</v>
      </c>
      <c r="H251" s="43">
        <v>0</v>
      </c>
      <c r="I251" s="24">
        <v>0</v>
      </c>
      <c r="J251" s="24">
        <v>0</v>
      </c>
      <c r="K251" s="24">
        <v>0</v>
      </c>
      <c r="L251" s="66" t="str">
        <f t="shared" si="4"/>
        <v>()-()</v>
      </c>
    </row>
    <row r="252" spans="1:12" x14ac:dyDescent="0.25">
      <c r="A252" s="45"/>
      <c r="B252" s="25"/>
      <c r="C252" s="44">
        <v>0</v>
      </c>
      <c r="D252" s="43">
        <v>0</v>
      </c>
      <c r="E252" s="24">
        <v>0</v>
      </c>
      <c r="F252" s="24">
        <v>0</v>
      </c>
      <c r="G252" s="24">
        <v>0</v>
      </c>
      <c r="H252" s="43">
        <v>0</v>
      </c>
      <c r="I252" s="24">
        <v>0</v>
      </c>
      <c r="J252" s="24">
        <v>0</v>
      </c>
      <c r="K252" s="24">
        <v>0</v>
      </c>
      <c r="L252" s="66" t="str">
        <f t="shared" si="4"/>
        <v>()-()</v>
      </c>
    </row>
    <row r="253" spans="1:12" x14ac:dyDescent="0.25">
      <c r="A253" s="45"/>
      <c r="B253" s="25"/>
      <c r="C253" s="44">
        <v>0</v>
      </c>
      <c r="D253" s="43">
        <v>0</v>
      </c>
      <c r="E253" s="24">
        <v>0</v>
      </c>
      <c r="F253" s="24">
        <v>0</v>
      </c>
      <c r="G253" s="24">
        <v>0</v>
      </c>
      <c r="H253" s="43">
        <v>0</v>
      </c>
      <c r="I253" s="24">
        <v>0</v>
      </c>
      <c r="J253" s="24">
        <v>0</v>
      </c>
      <c r="K253" s="24">
        <v>0</v>
      </c>
      <c r="L253" s="66" t="str">
        <f t="shared" si="4"/>
        <v>()-()</v>
      </c>
    </row>
    <row r="254" spans="1:12" x14ac:dyDescent="0.25">
      <c r="A254" s="45"/>
      <c r="B254" s="25"/>
      <c r="C254" s="44">
        <v>0</v>
      </c>
      <c r="D254" s="43">
        <v>0</v>
      </c>
      <c r="E254" s="24">
        <v>0</v>
      </c>
      <c r="F254" s="24">
        <v>0</v>
      </c>
      <c r="G254" s="24">
        <v>0</v>
      </c>
      <c r="H254" s="43">
        <v>0</v>
      </c>
      <c r="I254" s="24">
        <v>0</v>
      </c>
      <c r="J254" s="24">
        <v>0</v>
      </c>
      <c r="K254" s="24">
        <v>0</v>
      </c>
      <c r="L254" s="66" t="str">
        <f t="shared" si="4"/>
        <v>()-()</v>
      </c>
    </row>
    <row r="255" spans="1:12" x14ac:dyDescent="0.25">
      <c r="A255" s="45"/>
      <c r="B255" s="25"/>
      <c r="C255" s="44">
        <v>0</v>
      </c>
      <c r="D255" s="43">
        <v>0</v>
      </c>
      <c r="E255" s="24">
        <v>0</v>
      </c>
      <c r="F255" s="24">
        <v>0</v>
      </c>
      <c r="G255" s="24">
        <v>0</v>
      </c>
      <c r="H255" s="43">
        <v>0</v>
      </c>
      <c r="I255" s="24">
        <v>0</v>
      </c>
      <c r="J255" s="24">
        <v>0</v>
      </c>
      <c r="K255" s="24">
        <v>0</v>
      </c>
      <c r="L255" s="66" t="str">
        <f t="shared" si="4"/>
        <v>()-()</v>
      </c>
    </row>
    <row r="256" spans="1:12" x14ac:dyDescent="0.25">
      <c r="A256" s="45"/>
      <c r="B256" s="25"/>
      <c r="C256" s="44">
        <v>0</v>
      </c>
      <c r="D256" s="43">
        <v>0</v>
      </c>
      <c r="E256" s="24">
        <v>0</v>
      </c>
      <c r="F256" s="24">
        <v>0</v>
      </c>
      <c r="G256" s="24">
        <v>0</v>
      </c>
      <c r="H256" s="43">
        <v>0</v>
      </c>
      <c r="I256" s="24">
        <v>0</v>
      </c>
      <c r="J256" s="24">
        <v>0</v>
      </c>
      <c r="K256" s="24">
        <v>0</v>
      </c>
      <c r="L256" s="66" t="str">
        <f t="shared" si="4"/>
        <v>()-()</v>
      </c>
    </row>
    <row r="257" spans="1:12" x14ac:dyDescent="0.25">
      <c r="A257" s="45"/>
      <c r="B257" s="25"/>
      <c r="C257" s="44">
        <v>0</v>
      </c>
      <c r="D257" s="43">
        <v>0</v>
      </c>
      <c r="E257" s="24">
        <v>0</v>
      </c>
      <c r="F257" s="24">
        <v>0</v>
      </c>
      <c r="G257" s="24">
        <v>0</v>
      </c>
      <c r="H257" s="43">
        <v>0</v>
      </c>
      <c r="I257" s="24">
        <v>0</v>
      </c>
      <c r="J257" s="24">
        <v>0</v>
      </c>
      <c r="K257" s="24">
        <v>0</v>
      </c>
      <c r="L257" s="66" t="str">
        <f t="shared" si="4"/>
        <v>()-()</v>
      </c>
    </row>
    <row r="258" spans="1:12" x14ac:dyDescent="0.25">
      <c r="A258" s="45"/>
      <c r="B258" s="25"/>
      <c r="C258" s="44">
        <v>0</v>
      </c>
      <c r="D258" s="43">
        <v>0</v>
      </c>
      <c r="E258" s="24">
        <v>0</v>
      </c>
      <c r="F258" s="24">
        <v>0</v>
      </c>
      <c r="G258" s="24">
        <v>0</v>
      </c>
      <c r="H258" s="43">
        <v>0</v>
      </c>
      <c r="I258" s="24">
        <v>0</v>
      </c>
      <c r="J258" s="24">
        <v>0</v>
      </c>
      <c r="K258" s="24">
        <v>0</v>
      </c>
      <c r="L258" s="66" t="str">
        <f t="shared" si="4"/>
        <v>()-()</v>
      </c>
    </row>
    <row r="259" spans="1:12" x14ac:dyDescent="0.25">
      <c r="A259" s="45"/>
      <c r="B259" s="25"/>
      <c r="C259" s="44">
        <v>0</v>
      </c>
      <c r="D259" s="43">
        <v>0</v>
      </c>
      <c r="E259" s="24">
        <v>0</v>
      </c>
      <c r="F259" s="24">
        <v>0</v>
      </c>
      <c r="G259" s="24">
        <v>0</v>
      </c>
      <c r="H259" s="43">
        <v>0</v>
      </c>
      <c r="I259" s="24">
        <v>0</v>
      </c>
      <c r="J259" s="24">
        <v>0</v>
      </c>
      <c r="K259" s="24">
        <v>0</v>
      </c>
      <c r="L259" s="66" t="str">
        <f t="shared" si="4"/>
        <v>()-()</v>
      </c>
    </row>
    <row r="260" spans="1:12" x14ac:dyDescent="0.25">
      <c r="A260" s="45"/>
      <c r="B260" s="25"/>
      <c r="C260" s="44">
        <v>0</v>
      </c>
      <c r="D260" s="43">
        <v>0</v>
      </c>
      <c r="E260" s="24">
        <v>0</v>
      </c>
      <c r="F260" s="24">
        <v>0</v>
      </c>
      <c r="G260" s="24">
        <v>0</v>
      </c>
      <c r="H260" s="43">
        <v>0</v>
      </c>
      <c r="I260" s="24">
        <v>0</v>
      </c>
      <c r="J260" s="24">
        <v>0</v>
      </c>
      <c r="K260" s="24">
        <v>0</v>
      </c>
      <c r="L260" s="66" t="str">
        <f t="shared" si="4"/>
        <v>()-()</v>
      </c>
    </row>
    <row r="261" spans="1:12" x14ac:dyDescent="0.25">
      <c r="A261" s="45"/>
      <c r="B261" s="25"/>
      <c r="C261" s="44">
        <v>0</v>
      </c>
      <c r="D261" s="43">
        <v>0</v>
      </c>
      <c r="E261" s="24">
        <v>0</v>
      </c>
      <c r="F261" s="24">
        <v>0</v>
      </c>
      <c r="G261" s="24">
        <v>0</v>
      </c>
      <c r="H261" s="43">
        <v>0</v>
      </c>
      <c r="I261" s="24">
        <v>0</v>
      </c>
      <c r="J261" s="24">
        <v>0</v>
      </c>
      <c r="K261" s="24">
        <v>0</v>
      </c>
      <c r="L261" s="66" t="str">
        <f t="shared" si="4"/>
        <v>()-()</v>
      </c>
    </row>
    <row r="262" spans="1:12" x14ac:dyDescent="0.25">
      <c r="A262" s="45"/>
      <c r="B262" s="25"/>
      <c r="C262" s="44">
        <v>0</v>
      </c>
      <c r="D262" s="43">
        <v>0</v>
      </c>
      <c r="E262" s="24">
        <v>0</v>
      </c>
      <c r="F262" s="24">
        <v>0</v>
      </c>
      <c r="G262" s="24">
        <v>0</v>
      </c>
      <c r="H262" s="43">
        <v>0</v>
      </c>
      <c r="I262" s="24">
        <v>0</v>
      </c>
      <c r="J262" s="24">
        <v>0</v>
      </c>
      <c r="K262" s="24">
        <v>0</v>
      </c>
      <c r="L262" s="66" t="str">
        <f t="shared" si="4"/>
        <v>()-()</v>
      </c>
    </row>
    <row r="263" spans="1:12" x14ac:dyDescent="0.25">
      <c r="A263" s="45"/>
      <c r="B263" s="25"/>
      <c r="C263" s="44">
        <v>0</v>
      </c>
      <c r="D263" s="43">
        <v>0</v>
      </c>
      <c r="E263" s="24">
        <v>0</v>
      </c>
      <c r="F263" s="24">
        <v>0</v>
      </c>
      <c r="G263" s="24">
        <v>0</v>
      </c>
      <c r="H263" s="43">
        <v>0</v>
      </c>
      <c r="I263" s="24">
        <v>0</v>
      </c>
      <c r="J263" s="24">
        <v>0</v>
      </c>
      <c r="K263" s="24">
        <v>0</v>
      </c>
      <c r="L263" s="66" t="str">
        <f t="shared" si="4"/>
        <v>()-()</v>
      </c>
    </row>
    <row r="264" spans="1:12" x14ac:dyDescent="0.25">
      <c r="A264" s="45"/>
      <c r="B264" s="25"/>
      <c r="C264" s="44">
        <v>0</v>
      </c>
      <c r="D264" s="43">
        <v>0</v>
      </c>
      <c r="E264" s="24">
        <v>0</v>
      </c>
      <c r="F264" s="24">
        <v>0</v>
      </c>
      <c r="G264" s="24">
        <v>0</v>
      </c>
      <c r="H264" s="43">
        <v>0</v>
      </c>
      <c r="I264" s="24">
        <v>0</v>
      </c>
      <c r="J264" s="24">
        <v>0</v>
      </c>
      <c r="K264" s="24">
        <v>0</v>
      </c>
      <c r="L264" s="66" t="str">
        <f t="shared" si="4"/>
        <v>()-()</v>
      </c>
    </row>
    <row r="265" spans="1:12" x14ac:dyDescent="0.25">
      <c r="A265" s="45"/>
      <c r="B265" s="25"/>
      <c r="C265" s="44">
        <v>0</v>
      </c>
      <c r="D265" s="43">
        <v>0</v>
      </c>
      <c r="E265" s="24">
        <v>0</v>
      </c>
      <c r="F265" s="24">
        <v>0</v>
      </c>
      <c r="G265" s="24">
        <v>0</v>
      </c>
      <c r="H265" s="43">
        <v>0</v>
      </c>
      <c r="I265" s="24">
        <v>0</v>
      </c>
      <c r="J265" s="24">
        <v>0</v>
      </c>
      <c r="K265" s="24">
        <v>0</v>
      </c>
      <c r="L265" s="66" t="str">
        <f t="shared" si="4"/>
        <v>()-()</v>
      </c>
    </row>
    <row r="266" spans="1:12" x14ac:dyDescent="0.25">
      <c r="A266" s="45"/>
      <c r="B266" s="25"/>
      <c r="C266" s="44">
        <v>0</v>
      </c>
      <c r="D266" s="43">
        <v>0</v>
      </c>
      <c r="E266" s="24">
        <v>0</v>
      </c>
      <c r="F266" s="24">
        <v>0</v>
      </c>
      <c r="G266" s="24">
        <v>0</v>
      </c>
      <c r="H266" s="43">
        <v>0</v>
      </c>
      <c r="I266" s="24">
        <v>0</v>
      </c>
      <c r="J266" s="24">
        <v>0</v>
      </c>
      <c r="K266" s="24">
        <v>0</v>
      </c>
      <c r="L266" s="66" t="str">
        <f t="shared" si="4"/>
        <v>()-()</v>
      </c>
    </row>
    <row r="267" spans="1:12" x14ac:dyDescent="0.25">
      <c r="A267" s="45"/>
      <c r="B267" s="25"/>
      <c r="C267" s="44">
        <v>0</v>
      </c>
      <c r="D267" s="43">
        <v>0</v>
      </c>
      <c r="E267" s="24">
        <v>0</v>
      </c>
      <c r="F267" s="24">
        <v>0</v>
      </c>
      <c r="G267" s="24">
        <v>0</v>
      </c>
      <c r="H267" s="43">
        <v>0</v>
      </c>
      <c r="I267" s="24">
        <v>0</v>
      </c>
      <c r="J267" s="24">
        <v>0</v>
      </c>
      <c r="K267" s="24">
        <v>0</v>
      </c>
      <c r="L267" s="66" t="str">
        <f t="shared" ref="L267:L304" si="5">CONCATENATE(IF(C267=0,"",CONCATENATE(C267,"+")),"(",IF(D267=0,"",CONCATENATE("+(a.att*",D267,")")),IF(E267=0,"",CONCATENATE("+(a.mat*",E267,")")),IF(F267=0,"",CONCATENATE("+(a.agi*",F267,")")),IF(G267=0,"",CONCATENATE("+(a.luk*",G267,")")),")-(",IF(H267=0,"",CONCATENATE("+(b.def*",H267,")")),IF(I267=0,"",CONCATENATE("+(b.mdf*",I267,")")),IF(J267=0,"",CONCATENATE("+(b.agi*",J267,")")),IF(K267=0,"",CONCATENATE("+(b.luk*",K267,")")),")")</f>
        <v>()-()</v>
      </c>
    </row>
    <row r="268" spans="1:12" x14ac:dyDescent="0.25">
      <c r="A268" s="45"/>
      <c r="B268" s="25"/>
      <c r="C268" s="44">
        <v>0</v>
      </c>
      <c r="D268" s="43">
        <v>0</v>
      </c>
      <c r="E268" s="24">
        <v>0</v>
      </c>
      <c r="F268" s="24">
        <v>0</v>
      </c>
      <c r="G268" s="24">
        <v>0</v>
      </c>
      <c r="H268" s="43">
        <v>0</v>
      </c>
      <c r="I268" s="24">
        <v>0</v>
      </c>
      <c r="J268" s="24">
        <v>0</v>
      </c>
      <c r="K268" s="24">
        <v>0</v>
      </c>
      <c r="L268" s="66" t="str">
        <f t="shared" si="5"/>
        <v>()-()</v>
      </c>
    </row>
    <row r="269" spans="1:12" x14ac:dyDescent="0.25">
      <c r="A269" s="45"/>
      <c r="B269" s="25"/>
      <c r="C269" s="44">
        <v>0</v>
      </c>
      <c r="D269" s="43">
        <v>0</v>
      </c>
      <c r="E269" s="24">
        <v>0</v>
      </c>
      <c r="F269" s="24">
        <v>0</v>
      </c>
      <c r="G269" s="24">
        <v>0</v>
      </c>
      <c r="H269" s="43">
        <v>0</v>
      </c>
      <c r="I269" s="24">
        <v>0</v>
      </c>
      <c r="J269" s="24">
        <v>0</v>
      </c>
      <c r="K269" s="24">
        <v>0</v>
      </c>
      <c r="L269" s="66" t="str">
        <f t="shared" si="5"/>
        <v>()-()</v>
      </c>
    </row>
    <row r="270" spans="1:12" x14ac:dyDescent="0.25">
      <c r="A270" s="45"/>
      <c r="B270" s="25"/>
      <c r="C270" s="44">
        <v>0</v>
      </c>
      <c r="D270" s="43">
        <v>0</v>
      </c>
      <c r="E270" s="24">
        <v>0</v>
      </c>
      <c r="F270" s="24">
        <v>0</v>
      </c>
      <c r="G270" s="24">
        <v>0</v>
      </c>
      <c r="H270" s="43">
        <v>0</v>
      </c>
      <c r="I270" s="24">
        <v>0</v>
      </c>
      <c r="J270" s="24">
        <v>0</v>
      </c>
      <c r="K270" s="24">
        <v>0</v>
      </c>
      <c r="L270" s="66" t="str">
        <f t="shared" si="5"/>
        <v>()-()</v>
      </c>
    </row>
    <row r="271" spans="1:12" x14ac:dyDescent="0.25">
      <c r="A271" s="45"/>
      <c r="B271" s="25"/>
      <c r="C271" s="44">
        <v>0</v>
      </c>
      <c r="D271" s="43">
        <v>0</v>
      </c>
      <c r="E271" s="24">
        <v>0</v>
      </c>
      <c r="F271" s="24">
        <v>0</v>
      </c>
      <c r="G271" s="24">
        <v>0</v>
      </c>
      <c r="H271" s="43">
        <v>0</v>
      </c>
      <c r="I271" s="24">
        <v>0</v>
      </c>
      <c r="J271" s="24">
        <v>0</v>
      </c>
      <c r="K271" s="24">
        <v>0</v>
      </c>
      <c r="L271" s="66" t="str">
        <f t="shared" si="5"/>
        <v>()-()</v>
      </c>
    </row>
    <row r="272" spans="1:12" x14ac:dyDescent="0.25">
      <c r="A272" s="45"/>
      <c r="B272" s="25"/>
      <c r="C272" s="44">
        <v>0</v>
      </c>
      <c r="D272" s="43">
        <v>0</v>
      </c>
      <c r="E272" s="24">
        <v>0</v>
      </c>
      <c r="F272" s="24">
        <v>0</v>
      </c>
      <c r="G272" s="24">
        <v>0</v>
      </c>
      <c r="H272" s="43">
        <v>0</v>
      </c>
      <c r="I272" s="24">
        <v>0</v>
      </c>
      <c r="J272" s="24">
        <v>0</v>
      </c>
      <c r="K272" s="24">
        <v>0</v>
      </c>
      <c r="L272" s="66" t="str">
        <f t="shared" si="5"/>
        <v>()-()</v>
      </c>
    </row>
    <row r="273" spans="1:12" x14ac:dyDescent="0.25">
      <c r="A273" s="45"/>
      <c r="B273" s="25"/>
      <c r="C273" s="44">
        <v>0</v>
      </c>
      <c r="D273" s="43">
        <v>0</v>
      </c>
      <c r="E273" s="24">
        <v>0</v>
      </c>
      <c r="F273" s="24">
        <v>0</v>
      </c>
      <c r="G273" s="24">
        <v>0</v>
      </c>
      <c r="H273" s="43">
        <v>0</v>
      </c>
      <c r="I273" s="24">
        <v>0</v>
      </c>
      <c r="J273" s="24">
        <v>0</v>
      </c>
      <c r="K273" s="24">
        <v>0</v>
      </c>
      <c r="L273" s="66" t="str">
        <f t="shared" si="5"/>
        <v>()-()</v>
      </c>
    </row>
    <row r="274" spans="1:12" x14ac:dyDescent="0.25">
      <c r="A274" s="45"/>
      <c r="B274" s="25"/>
      <c r="C274" s="44">
        <v>0</v>
      </c>
      <c r="D274" s="43">
        <v>0</v>
      </c>
      <c r="E274" s="24">
        <v>0</v>
      </c>
      <c r="F274" s="24">
        <v>0</v>
      </c>
      <c r="G274" s="24">
        <v>0</v>
      </c>
      <c r="H274" s="43">
        <v>0</v>
      </c>
      <c r="I274" s="24">
        <v>0</v>
      </c>
      <c r="J274" s="24">
        <v>0</v>
      </c>
      <c r="K274" s="24">
        <v>0</v>
      </c>
      <c r="L274" s="66" t="str">
        <f t="shared" si="5"/>
        <v>()-()</v>
      </c>
    </row>
    <row r="275" spans="1:12" x14ac:dyDescent="0.25">
      <c r="A275" s="45"/>
      <c r="B275" s="25"/>
      <c r="C275" s="44">
        <v>0</v>
      </c>
      <c r="D275" s="43">
        <v>0</v>
      </c>
      <c r="E275" s="24">
        <v>0</v>
      </c>
      <c r="F275" s="24">
        <v>0</v>
      </c>
      <c r="G275" s="24">
        <v>0</v>
      </c>
      <c r="H275" s="43">
        <v>0</v>
      </c>
      <c r="I275" s="24">
        <v>0</v>
      </c>
      <c r="J275" s="24">
        <v>0</v>
      </c>
      <c r="K275" s="24">
        <v>0</v>
      </c>
      <c r="L275" s="66" t="str">
        <f t="shared" si="5"/>
        <v>()-()</v>
      </c>
    </row>
    <row r="276" spans="1:12" x14ac:dyDescent="0.25">
      <c r="A276" s="45"/>
      <c r="B276" s="25"/>
      <c r="C276" s="44">
        <v>0</v>
      </c>
      <c r="D276" s="43">
        <v>0</v>
      </c>
      <c r="E276" s="24">
        <v>0</v>
      </c>
      <c r="F276" s="24">
        <v>0</v>
      </c>
      <c r="G276" s="24">
        <v>0</v>
      </c>
      <c r="H276" s="43">
        <v>0</v>
      </c>
      <c r="I276" s="24">
        <v>0</v>
      </c>
      <c r="J276" s="24">
        <v>0</v>
      </c>
      <c r="K276" s="24">
        <v>0</v>
      </c>
      <c r="L276" s="66" t="str">
        <f t="shared" si="5"/>
        <v>()-()</v>
      </c>
    </row>
    <row r="277" spans="1:12" x14ac:dyDescent="0.25">
      <c r="A277" s="45"/>
      <c r="B277" s="25"/>
      <c r="C277" s="44">
        <v>0</v>
      </c>
      <c r="D277" s="43">
        <v>0</v>
      </c>
      <c r="E277" s="24">
        <v>0</v>
      </c>
      <c r="F277" s="24">
        <v>0</v>
      </c>
      <c r="G277" s="24">
        <v>0</v>
      </c>
      <c r="H277" s="43">
        <v>0</v>
      </c>
      <c r="I277" s="24">
        <v>0</v>
      </c>
      <c r="J277" s="24">
        <v>0</v>
      </c>
      <c r="K277" s="24">
        <v>0</v>
      </c>
      <c r="L277" s="66" t="str">
        <f t="shared" si="5"/>
        <v>()-()</v>
      </c>
    </row>
    <row r="278" spans="1:12" x14ac:dyDescent="0.25">
      <c r="A278" s="45"/>
      <c r="B278" s="25"/>
      <c r="C278" s="44">
        <v>0</v>
      </c>
      <c r="D278" s="43">
        <v>0</v>
      </c>
      <c r="E278" s="24">
        <v>0</v>
      </c>
      <c r="F278" s="24">
        <v>0</v>
      </c>
      <c r="G278" s="24">
        <v>0</v>
      </c>
      <c r="H278" s="43">
        <v>0</v>
      </c>
      <c r="I278" s="24">
        <v>0</v>
      </c>
      <c r="J278" s="24">
        <v>0</v>
      </c>
      <c r="K278" s="24">
        <v>0</v>
      </c>
      <c r="L278" s="66" t="str">
        <f t="shared" si="5"/>
        <v>()-()</v>
      </c>
    </row>
    <row r="279" spans="1:12" x14ac:dyDescent="0.25">
      <c r="A279" s="45"/>
      <c r="B279" s="25"/>
      <c r="C279" s="44">
        <v>0</v>
      </c>
      <c r="D279" s="43">
        <v>0</v>
      </c>
      <c r="E279" s="24">
        <v>0</v>
      </c>
      <c r="F279" s="24">
        <v>0</v>
      </c>
      <c r="G279" s="24">
        <v>0</v>
      </c>
      <c r="H279" s="43">
        <v>0</v>
      </c>
      <c r="I279" s="24">
        <v>0</v>
      </c>
      <c r="J279" s="24">
        <v>0</v>
      </c>
      <c r="K279" s="24">
        <v>0</v>
      </c>
      <c r="L279" s="66" t="str">
        <f t="shared" si="5"/>
        <v>()-()</v>
      </c>
    </row>
    <row r="280" spans="1:12" x14ac:dyDescent="0.25">
      <c r="A280" s="45"/>
      <c r="B280" s="25"/>
      <c r="C280" s="44">
        <v>0</v>
      </c>
      <c r="D280" s="43">
        <v>0</v>
      </c>
      <c r="E280" s="24">
        <v>0</v>
      </c>
      <c r="F280" s="24">
        <v>0</v>
      </c>
      <c r="G280" s="24">
        <v>0</v>
      </c>
      <c r="H280" s="43">
        <v>0</v>
      </c>
      <c r="I280" s="24">
        <v>0</v>
      </c>
      <c r="J280" s="24">
        <v>0</v>
      </c>
      <c r="K280" s="24">
        <v>0</v>
      </c>
      <c r="L280" s="66" t="str">
        <f t="shared" si="5"/>
        <v>()-()</v>
      </c>
    </row>
    <row r="281" spans="1:12" x14ac:dyDescent="0.25">
      <c r="A281" s="45"/>
      <c r="B281" s="25"/>
      <c r="C281" s="44">
        <v>0</v>
      </c>
      <c r="D281" s="43">
        <v>0</v>
      </c>
      <c r="E281" s="24">
        <v>0</v>
      </c>
      <c r="F281" s="24">
        <v>0</v>
      </c>
      <c r="G281" s="24">
        <v>0</v>
      </c>
      <c r="H281" s="43">
        <v>0</v>
      </c>
      <c r="I281" s="24">
        <v>0</v>
      </c>
      <c r="J281" s="24">
        <v>0</v>
      </c>
      <c r="K281" s="24">
        <v>0</v>
      </c>
      <c r="L281" s="66" t="str">
        <f t="shared" si="5"/>
        <v>()-()</v>
      </c>
    </row>
    <row r="282" spans="1:12" x14ac:dyDescent="0.25">
      <c r="A282" s="45"/>
      <c r="B282" s="25"/>
      <c r="C282" s="44">
        <v>0</v>
      </c>
      <c r="D282" s="43">
        <v>0</v>
      </c>
      <c r="E282" s="24">
        <v>0</v>
      </c>
      <c r="F282" s="24">
        <v>0</v>
      </c>
      <c r="G282" s="24">
        <v>0</v>
      </c>
      <c r="H282" s="43">
        <v>0</v>
      </c>
      <c r="I282" s="24">
        <v>0</v>
      </c>
      <c r="J282" s="24">
        <v>0</v>
      </c>
      <c r="K282" s="24">
        <v>0</v>
      </c>
      <c r="L282" s="66" t="str">
        <f t="shared" si="5"/>
        <v>()-()</v>
      </c>
    </row>
    <row r="283" spans="1:12" x14ac:dyDescent="0.25">
      <c r="A283" s="45"/>
      <c r="B283" s="25"/>
      <c r="C283" s="44">
        <v>0</v>
      </c>
      <c r="D283" s="43">
        <v>0</v>
      </c>
      <c r="E283" s="24">
        <v>0</v>
      </c>
      <c r="F283" s="24">
        <v>0</v>
      </c>
      <c r="G283" s="24">
        <v>0</v>
      </c>
      <c r="H283" s="43">
        <v>0</v>
      </c>
      <c r="I283" s="24">
        <v>0</v>
      </c>
      <c r="J283" s="24">
        <v>0</v>
      </c>
      <c r="K283" s="24">
        <v>0</v>
      </c>
      <c r="L283" s="66" t="str">
        <f t="shared" si="5"/>
        <v>()-()</v>
      </c>
    </row>
    <row r="284" spans="1:12" x14ac:dyDescent="0.25">
      <c r="A284" s="45"/>
      <c r="B284" s="25"/>
      <c r="C284" s="44">
        <v>0</v>
      </c>
      <c r="D284" s="43">
        <v>0</v>
      </c>
      <c r="E284" s="24">
        <v>0</v>
      </c>
      <c r="F284" s="24">
        <v>0</v>
      </c>
      <c r="G284" s="24">
        <v>0</v>
      </c>
      <c r="H284" s="43">
        <v>0</v>
      </c>
      <c r="I284" s="24">
        <v>0</v>
      </c>
      <c r="J284" s="24">
        <v>0</v>
      </c>
      <c r="K284" s="24">
        <v>0</v>
      </c>
      <c r="L284" s="66" t="str">
        <f t="shared" si="5"/>
        <v>()-()</v>
      </c>
    </row>
    <row r="285" spans="1:12" x14ac:dyDescent="0.25">
      <c r="A285" s="45"/>
      <c r="B285" s="25"/>
      <c r="C285" s="44">
        <v>0</v>
      </c>
      <c r="D285" s="43">
        <v>0</v>
      </c>
      <c r="E285" s="24">
        <v>0</v>
      </c>
      <c r="F285" s="24">
        <v>0</v>
      </c>
      <c r="G285" s="24">
        <v>0</v>
      </c>
      <c r="H285" s="43">
        <v>0</v>
      </c>
      <c r="I285" s="24">
        <v>0</v>
      </c>
      <c r="J285" s="24">
        <v>0</v>
      </c>
      <c r="K285" s="24">
        <v>0</v>
      </c>
      <c r="L285" s="66" t="str">
        <f t="shared" si="5"/>
        <v>()-()</v>
      </c>
    </row>
    <row r="286" spans="1:12" x14ac:dyDescent="0.25">
      <c r="A286" s="45"/>
      <c r="B286" s="25"/>
      <c r="C286" s="44">
        <v>0</v>
      </c>
      <c r="D286" s="43">
        <v>0</v>
      </c>
      <c r="E286" s="24">
        <v>0</v>
      </c>
      <c r="F286" s="24">
        <v>0</v>
      </c>
      <c r="G286" s="24">
        <v>0</v>
      </c>
      <c r="H286" s="43">
        <v>0</v>
      </c>
      <c r="I286" s="24">
        <v>0</v>
      </c>
      <c r="J286" s="24">
        <v>0</v>
      </c>
      <c r="K286" s="24">
        <v>0</v>
      </c>
      <c r="L286" s="66" t="str">
        <f t="shared" si="5"/>
        <v>()-()</v>
      </c>
    </row>
    <row r="287" spans="1:12" x14ac:dyDescent="0.25">
      <c r="A287" s="45"/>
      <c r="B287" s="25"/>
      <c r="C287" s="44">
        <v>0</v>
      </c>
      <c r="D287" s="43">
        <v>0</v>
      </c>
      <c r="E287" s="24">
        <v>0</v>
      </c>
      <c r="F287" s="24">
        <v>0</v>
      </c>
      <c r="G287" s="24">
        <v>0</v>
      </c>
      <c r="H287" s="43">
        <v>0</v>
      </c>
      <c r="I287" s="24">
        <v>0</v>
      </c>
      <c r="J287" s="24">
        <v>0</v>
      </c>
      <c r="K287" s="24">
        <v>0</v>
      </c>
      <c r="L287" s="66" t="str">
        <f t="shared" si="5"/>
        <v>()-()</v>
      </c>
    </row>
    <row r="288" spans="1:12" x14ac:dyDescent="0.25">
      <c r="A288" s="45"/>
      <c r="B288" s="25"/>
      <c r="C288" s="44">
        <v>0</v>
      </c>
      <c r="D288" s="43">
        <v>0</v>
      </c>
      <c r="E288" s="24">
        <v>0</v>
      </c>
      <c r="F288" s="24">
        <v>0</v>
      </c>
      <c r="G288" s="24">
        <v>0</v>
      </c>
      <c r="H288" s="43">
        <v>0</v>
      </c>
      <c r="I288" s="24">
        <v>0</v>
      </c>
      <c r="J288" s="24">
        <v>0</v>
      </c>
      <c r="K288" s="24">
        <v>0</v>
      </c>
      <c r="L288" s="66" t="str">
        <f t="shared" si="5"/>
        <v>()-()</v>
      </c>
    </row>
    <row r="289" spans="1:12" x14ac:dyDescent="0.25">
      <c r="A289" s="45"/>
      <c r="B289" s="25"/>
      <c r="C289" s="44">
        <v>0</v>
      </c>
      <c r="D289" s="43">
        <v>0</v>
      </c>
      <c r="E289" s="24">
        <v>0</v>
      </c>
      <c r="F289" s="24">
        <v>0</v>
      </c>
      <c r="G289" s="24">
        <v>0</v>
      </c>
      <c r="H289" s="43">
        <v>0</v>
      </c>
      <c r="I289" s="24">
        <v>0</v>
      </c>
      <c r="J289" s="24">
        <v>0</v>
      </c>
      <c r="K289" s="24">
        <v>0</v>
      </c>
      <c r="L289" s="66" t="str">
        <f t="shared" si="5"/>
        <v>()-()</v>
      </c>
    </row>
    <row r="290" spans="1:12" x14ac:dyDescent="0.25">
      <c r="A290" s="45"/>
      <c r="B290" s="25"/>
      <c r="C290" s="44">
        <v>0</v>
      </c>
      <c r="D290" s="43">
        <v>0</v>
      </c>
      <c r="E290" s="24">
        <v>0</v>
      </c>
      <c r="F290" s="24">
        <v>0</v>
      </c>
      <c r="G290" s="24">
        <v>0</v>
      </c>
      <c r="H290" s="43">
        <v>0</v>
      </c>
      <c r="I290" s="24">
        <v>0</v>
      </c>
      <c r="J290" s="24">
        <v>0</v>
      </c>
      <c r="K290" s="24">
        <v>0</v>
      </c>
      <c r="L290" s="66" t="str">
        <f t="shared" si="5"/>
        <v>()-()</v>
      </c>
    </row>
    <row r="291" spans="1:12" x14ac:dyDescent="0.25">
      <c r="A291" s="45"/>
      <c r="B291" s="25"/>
      <c r="C291" s="44">
        <v>0</v>
      </c>
      <c r="D291" s="43">
        <v>0</v>
      </c>
      <c r="E291" s="24">
        <v>0</v>
      </c>
      <c r="F291" s="24">
        <v>0</v>
      </c>
      <c r="G291" s="24">
        <v>0</v>
      </c>
      <c r="H291" s="43">
        <v>0</v>
      </c>
      <c r="I291" s="24">
        <v>0</v>
      </c>
      <c r="J291" s="24">
        <v>0</v>
      </c>
      <c r="K291" s="24">
        <v>0</v>
      </c>
      <c r="L291" s="66" t="str">
        <f t="shared" si="5"/>
        <v>()-()</v>
      </c>
    </row>
    <row r="292" spans="1:12" x14ac:dyDescent="0.25">
      <c r="A292" s="45"/>
      <c r="B292" s="25"/>
      <c r="C292" s="44">
        <v>0</v>
      </c>
      <c r="D292" s="43">
        <v>0</v>
      </c>
      <c r="E292" s="24">
        <v>0</v>
      </c>
      <c r="F292" s="24">
        <v>0</v>
      </c>
      <c r="G292" s="24">
        <v>0</v>
      </c>
      <c r="H292" s="43">
        <v>0</v>
      </c>
      <c r="I292" s="24">
        <v>0</v>
      </c>
      <c r="J292" s="24">
        <v>0</v>
      </c>
      <c r="K292" s="24">
        <v>0</v>
      </c>
      <c r="L292" s="66" t="str">
        <f t="shared" si="5"/>
        <v>()-()</v>
      </c>
    </row>
    <row r="293" spans="1:12" x14ac:dyDescent="0.25">
      <c r="A293" s="45"/>
      <c r="B293" s="25"/>
      <c r="C293" s="44">
        <v>0</v>
      </c>
      <c r="D293" s="43">
        <v>0</v>
      </c>
      <c r="E293" s="24">
        <v>0</v>
      </c>
      <c r="F293" s="24">
        <v>0</v>
      </c>
      <c r="G293" s="24">
        <v>0</v>
      </c>
      <c r="H293" s="43">
        <v>0</v>
      </c>
      <c r="I293" s="24">
        <v>0</v>
      </c>
      <c r="J293" s="24">
        <v>0</v>
      </c>
      <c r="K293" s="24">
        <v>0</v>
      </c>
      <c r="L293" s="66" t="str">
        <f t="shared" si="5"/>
        <v>()-()</v>
      </c>
    </row>
    <row r="294" spans="1:12" x14ac:dyDescent="0.25">
      <c r="A294" s="45"/>
      <c r="B294" s="25"/>
      <c r="C294" s="44">
        <v>0</v>
      </c>
      <c r="D294" s="43">
        <v>0</v>
      </c>
      <c r="E294" s="24">
        <v>0</v>
      </c>
      <c r="F294" s="24">
        <v>0</v>
      </c>
      <c r="G294" s="24">
        <v>0</v>
      </c>
      <c r="H294" s="43">
        <v>0</v>
      </c>
      <c r="I294" s="24">
        <v>0</v>
      </c>
      <c r="J294" s="24">
        <v>0</v>
      </c>
      <c r="K294" s="24">
        <v>0</v>
      </c>
      <c r="L294" s="66" t="str">
        <f t="shared" si="5"/>
        <v>()-()</v>
      </c>
    </row>
    <row r="295" spans="1:12" x14ac:dyDescent="0.25">
      <c r="A295" s="45"/>
      <c r="B295" s="25"/>
      <c r="C295" s="44">
        <v>0</v>
      </c>
      <c r="D295" s="43">
        <v>0</v>
      </c>
      <c r="E295" s="24">
        <v>0</v>
      </c>
      <c r="F295" s="24">
        <v>0</v>
      </c>
      <c r="G295" s="24">
        <v>0</v>
      </c>
      <c r="H295" s="43">
        <v>0</v>
      </c>
      <c r="I295" s="24">
        <v>0</v>
      </c>
      <c r="J295" s="24">
        <v>0</v>
      </c>
      <c r="K295" s="24">
        <v>0</v>
      </c>
      <c r="L295" s="66" t="str">
        <f t="shared" si="5"/>
        <v>()-()</v>
      </c>
    </row>
    <row r="296" spans="1:12" x14ac:dyDescent="0.25">
      <c r="A296" s="45"/>
      <c r="B296" s="25"/>
      <c r="C296" s="44">
        <v>0</v>
      </c>
      <c r="D296" s="43">
        <v>0</v>
      </c>
      <c r="E296" s="24">
        <v>0</v>
      </c>
      <c r="F296" s="24">
        <v>0</v>
      </c>
      <c r="G296" s="24">
        <v>0</v>
      </c>
      <c r="H296" s="43">
        <v>0</v>
      </c>
      <c r="I296" s="24">
        <v>0</v>
      </c>
      <c r="J296" s="24">
        <v>0</v>
      </c>
      <c r="K296" s="24">
        <v>0</v>
      </c>
      <c r="L296" s="66" t="str">
        <f t="shared" si="5"/>
        <v>()-()</v>
      </c>
    </row>
    <row r="297" spans="1:12" x14ac:dyDescent="0.25">
      <c r="A297" s="45"/>
      <c r="B297" s="25"/>
      <c r="C297" s="44">
        <v>0</v>
      </c>
      <c r="D297" s="43">
        <v>0</v>
      </c>
      <c r="E297" s="24">
        <v>0</v>
      </c>
      <c r="F297" s="24">
        <v>0</v>
      </c>
      <c r="G297" s="24">
        <v>0</v>
      </c>
      <c r="H297" s="43">
        <v>0</v>
      </c>
      <c r="I297" s="24">
        <v>0</v>
      </c>
      <c r="J297" s="24">
        <v>0</v>
      </c>
      <c r="K297" s="24">
        <v>0</v>
      </c>
      <c r="L297" s="66" t="str">
        <f t="shared" si="5"/>
        <v>()-()</v>
      </c>
    </row>
    <row r="298" spans="1:12" x14ac:dyDescent="0.25">
      <c r="A298" s="45"/>
      <c r="B298" s="25"/>
      <c r="C298" s="44">
        <v>0</v>
      </c>
      <c r="D298" s="43">
        <v>0</v>
      </c>
      <c r="E298" s="24">
        <v>0</v>
      </c>
      <c r="F298" s="24">
        <v>0</v>
      </c>
      <c r="G298" s="24">
        <v>0</v>
      </c>
      <c r="H298" s="43">
        <v>0</v>
      </c>
      <c r="I298" s="24">
        <v>0</v>
      </c>
      <c r="J298" s="24">
        <v>0</v>
      </c>
      <c r="K298" s="24">
        <v>0</v>
      </c>
      <c r="L298" s="66" t="str">
        <f t="shared" si="5"/>
        <v>()-()</v>
      </c>
    </row>
    <row r="299" spans="1:12" x14ac:dyDescent="0.25">
      <c r="A299" s="45"/>
      <c r="B299" s="25"/>
      <c r="C299" s="44">
        <v>0</v>
      </c>
      <c r="D299" s="43">
        <v>0</v>
      </c>
      <c r="E299" s="24">
        <v>0</v>
      </c>
      <c r="F299" s="24">
        <v>0</v>
      </c>
      <c r="G299" s="24">
        <v>0</v>
      </c>
      <c r="H299" s="43">
        <v>0</v>
      </c>
      <c r="I299" s="24">
        <v>0</v>
      </c>
      <c r="J299" s="24">
        <v>0</v>
      </c>
      <c r="K299" s="24">
        <v>0</v>
      </c>
      <c r="L299" s="66" t="str">
        <f t="shared" si="5"/>
        <v>()-()</v>
      </c>
    </row>
    <row r="300" spans="1:12" x14ac:dyDescent="0.25">
      <c r="A300" s="45"/>
      <c r="B300" s="25"/>
      <c r="C300" s="44">
        <v>0</v>
      </c>
      <c r="D300" s="43">
        <v>0</v>
      </c>
      <c r="E300" s="24">
        <v>0</v>
      </c>
      <c r="F300" s="24">
        <v>0</v>
      </c>
      <c r="G300" s="24">
        <v>0</v>
      </c>
      <c r="H300" s="43">
        <v>0</v>
      </c>
      <c r="I300" s="24">
        <v>0</v>
      </c>
      <c r="J300" s="24">
        <v>0</v>
      </c>
      <c r="K300" s="24">
        <v>0</v>
      </c>
      <c r="L300" s="66" t="str">
        <f t="shared" si="5"/>
        <v>()-()</v>
      </c>
    </row>
    <row r="301" spans="1:12" x14ac:dyDescent="0.25">
      <c r="A301" s="45"/>
      <c r="B301" s="25"/>
      <c r="C301" s="44">
        <v>0</v>
      </c>
      <c r="D301" s="43">
        <v>0</v>
      </c>
      <c r="E301" s="24">
        <v>0</v>
      </c>
      <c r="F301" s="24">
        <v>0</v>
      </c>
      <c r="G301" s="24">
        <v>0</v>
      </c>
      <c r="H301" s="43">
        <v>0</v>
      </c>
      <c r="I301" s="24">
        <v>0</v>
      </c>
      <c r="J301" s="24">
        <v>0</v>
      </c>
      <c r="K301" s="24">
        <v>0</v>
      </c>
      <c r="L301" s="66" t="str">
        <f t="shared" si="5"/>
        <v>()-()</v>
      </c>
    </row>
    <row r="302" spans="1:12" x14ac:dyDescent="0.25">
      <c r="A302" s="45"/>
      <c r="B302" s="25"/>
      <c r="C302" s="44">
        <v>0</v>
      </c>
      <c r="D302" s="43">
        <v>0</v>
      </c>
      <c r="E302" s="24">
        <v>0</v>
      </c>
      <c r="F302" s="24">
        <v>0</v>
      </c>
      <c r="G302" s="24">
        <v>0</v>
      </c>
      <c r="H302" s="43">
        <v>0</v>
      </c>
      <c r="I302" s="24">
        <v>0</v>
      </c>
      <c r="J302" s="24">
        <v>0</v>
      </c>
      <c r="K302" s="24">
        <v>0</v>
      </c>
      <c r="L302" s="66" t="str">
        <f t="shared" si="5"/>
        <v>()-()</v>
      </c>
    </row>
    <row r="303" spans="1:12" x14ac:dyDescent="0.25">
      <c r="A303" s="45"/>
      <c r="B303" s="25"/>
      <c r="C303" s="44">
        <v>0</v>
      </c>
      <c r="D303" s="43">
        <v>0</v>
      </c>
      <c r="E303" s="24">
        <v>0</v>
      </c>
      <c r="F303" s="24">
        <v>0</v>
      </c>
      <c r="G303" s="24">
        <v>0</v>
      </c>
      <c r="H303" s="43">
        <v>0</v>
      </c>
      <c r="I303" s="24">
        <v>0</v>
      </c>
      <c r="J303" s="24">
        <v>0</v>
      </c>
      <c r="K303" s="24">
        <v>0</v>
      </c>
      <c r="L303" s="66" t="str">
        <f t="shared" si="5"/>
        <v>()-()</v>
      </c>
    </row>
    <row r="304" spans="1:12" ht="15.75" thickBot="1" x14ac:dyDescent="0.3">
      <c r="A304" s="47"/>
      <c r="B304" s="33"/>
      <c r="C304" s="48">
        <v>0</v>
      </c>
      <c r="D304" s="56">
        <v>0</v>
      </c>
      <c r="E304" s="57">
        <v>0</v>
      </c>
      <c r="F304" s="57">
        <v>0</v>
      </c>
      <c r="G304" s="57">
        <v>0</v>
      </c>
      <c r="H304" s="56">
        <v>0</v>
      </c>
      <c r="I304" s="57">
        <v>0</v>
      </c>
      <c r="J304" s="57">
        <v>0</v>
      </c>
      <c r="K304" s="58">
        <v>0</v>
      </c>
      <c r="L304" s="67" t="str">
        <f t="shared" si="5"/>
        <v>()-()</v>
      </c>
    </row>
  </sheetData>
  <mergeCells count="3">
    <mergeCell ref="A1:L1"/>
    <mergeCell ref="D2:G2"/>
    <mergeCell ref="H2:K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9C3298-7FA3-42C2-B6FA-49A8D3D14933}">
  <sheetPr>
    <tabColor rgb="FF00B050"/>
  </sheetPr>
  <dimension ref="A1:I103"/>
  <sheetViews>
    <sheetView workbookViewId="0">
      <selection activeCell="B5" sqref="B5"/>
    </sheetView>
  </sheetViews>
  <sheetFormatPr defaultRowHeight="15" x14ac:dyDescent="0.25"/>
  <cols>
    <col min="1" max="1" width="9.140625" style="1" customWidth="1"/>
    <col min="2" max="16384" width="9.140625" style="1"/>
  </cols>
  <sheetData>
    <row r="1" spans="1:9" ht="18.75" x14ac:dyDescent="0.3">
      <c r="A1" s="79" t="s">
        <v>48</v>
      </c>
      <c r="B1" s="80"/>
      <c r="C1" s="80"/>
      <c r="D1" s="80"/>
      <c r="E1" s="80"/>
      <c r="F1" s="80"/>
      <c r="G1" s="80"/>
      <c r="H1" s="80"/>
      <c r="I1" s="81"/>
    </row>
    <row r="2" spans="1:9" ht="15.75" thickBot="1" x14ac:dyDescent="0.3">
      <c r="A2" s="82" t="s">
        <v>43</v>
      </c>
      <c r="B2" s="83"/>
      <c r="C2" s="83"/>
      <c r="D2" s="83"/>
      <c r="E2" s="83"/>
      <c r="F2" s="83"/>
      <c r="G2" s="83"/>
      <c r="H2" s="83"/>
      <c r="I2" s="84"/>
    </row>
    <row r="3" spans="1:9" x14ac:dyDescent="0.25">
      <c r="A3" s="108" t="s">
        <v>99</v>
      </c>
      <c r="B3" s="113">
        <v>5</v>
      </c>
      <c r="C3" s="114">
        <v>1</v>
      </c>
      <c r="D3" s="113">
        <v>1</v>
      </c>
      <c r="E3" s="114">
        <v>1</v>
      </c>
      <c r="F3" s="113">
        <v>1</v>
      </c>
      <c r="G3" s="114">
        <v>1</v>
      </c>
      <c r="H3" s="113">
        <v>1</v>
      </c>
      <c r="I3" s="115">
        <v>1</v>
      </c>
    </row>
    <row r="4" spans="1:9" x14ac:dyDescent="0.25">
      <c r="A4" s="6" t="s">
        <v>13</v>
      </c>
      <c r="B4" s="7" t="s">
        <v>0</v>
      </c>
      <c r="C4" s="8" t="s">
        <v>1</v>
      </c>
      <c r="D4" s="7" t="s">
        <v>7</v>
      </c>
      <c r="E4" s="8" t="s">
        <v>8</v>
      </c>
      <c r="F4" s="7" t="s">
        <v>9</v>
      </c>
      <c r="G4" s="8" t="s">
        <v>10</v>
      </c>
      <c r="H4" s="7" t="s">
        <v>11</v>
      </c>
      <c r="I4" s="8" t="s">
        <v>12</v>
      </c>
    </row>
    <row r="5" spans="1:9" x14ac:dyDescent="0.25">
      <c r="A5" s="9">
        <v>1</v>
      </c>
      <c r="B5" s="111">
        <v>100</v>
      </c>
      <c r="C5" s="112">
        <v>5</v>
      </c>
      <c r="D5" s="111">
        <v>10</v>
      </c>
      <c r="E5" s="112">
        <v>10</v>
      </c>
      <c r="F5" s="111">
        <v>10</v>
      </c>
      <c r="G5" s="112">
        <v>10</v>
      </c>
      <c r="H5" s="111">
        <v>10</v>
      </c>
      <c r="I5" s="112">
        <v>10</v>
      </c>
    </row>
    <row r="6" spans="1:9" x14ac:dyDescent="0.25">
      <c r="A6" s="9">
        <v>2</v>
      </c>
      <c r="B6" s="109">
        <f>$B5+$B$3</f>
        <v>105</v>
      </c>
      <c r="C6" s="110">
        <f>$C5+$C$3</f>
        <v>6</v>
      </c>
      <c r="D6" s="109">
        <f>$D5+$D$3</f>
        <v>11</v>
      </c>
      <c r="E6" s="110">
        <f>$E5+$E$3</f>
        <v>11</v>
      </c>
      <c r="F6" s="109">
        <f>$F5+$F$3</f>
        <v>11</v>
      </c>
      <c r="G6" s="110">
        <f>$G5+$G$3</f>
        <v>11</v>
      </c>
      <c r="H6" s="109">
        <f>$H5+$H$3</f>
        <v>11</v>
      </c>
      <c r="I6" s="110">
        <f>$I5+$I$3</f>
        <v>11</v>
      </c>
    </row>
    <row r="7" spans="1:9" x14ac:dyDescent="0.25">
      <c r="A7" s="9">
        <v>3</v>
      </c>
      <c r="B7" s="109">
        <f>$B6+$B$3</f>
        <v>110</v>
      </c>
      <c r="C7" s="110">
        <f>$C6+$C$3</f>
        <v>7</v>
      </c>
      <c r="D7" s="109">
        <f>$D6+$D$3</f>
        <v>12</v>
      </c>
      <c r="E7" s="110">
        <f>$E6+$E$3</f>
        <v>12</v>
      </c>
      <c r="F7" s="109">
        <f>$F6+$F$3</f>
        <v>12</v>
      </c>
      <c r="G7" s="110">
        <f>$G6+$G$3</f>
        <v>12</v>
      </c>
      <c r="H7" s="109">
        <f>$H6+$H$3</f>
        <v>12</v>
      </c>
      <c r="I7" s="110">
        <f>$I6+$I$3</f>
        <v>12</v>
      </c>
    </row>
    <row r="8" spans="1:9" x14ac:dyDescent="0.25">
      <c r="A8" s="9">
        <v>4</v>
      </c>
      <c r="B8" s="109">
        <f t="shared" ref="B8:B71" si="0">$B7+$B$3</f>
        <v>115</v>
      </c>
      <c r="C8" s="110">
        <f t="shared" ref="C8:C71" si="1">$C7+$C$3</f>
        <v>8</v>
      </c>
      <c r="D8" s="109">
        <f t="shared" ref="D8:D71" si="2">$D7+$D$3</f>
        <v>13</v>
      </c>
      <c r="E8" s="110">
        <f t="shared" ref="E8:E71" si="3">$E7+$E$3</f>
        <v>13</v>
      </c>
      <c r="F8" s="109">
        <f t="shared" ref="F8:F71" si="4">$F7+$F$3</f>
        <v>13</v>
      </c>
      <c r="G8" s="110">
        <f t="shared" ref="G8:G71" si="5">$G7+$G$3</f>
        <v>13</v>
      </c>
      <c r="H8" s="109">
        <f t="shared" ref="H8:H71" si="6">$H7+$H$3</f>
        <v>13</v>
      </c>
      <c r="I8" s="110">
        <f t="shared" ref="I8:I71" si="7">$I7+$I$3</f>
        <v>13</v>
      </c>
    </row>
    <row r="9" spans="1:9" x14ac:dyDescent="0.25">
      <c r="A9" s="9">
        <v>5</v>
      </c>
      <c r="B9" s="109">
        <f t="shared" si="0"/>
        <v>120</v>
      </c>
      <c r="C9" s="110">
        <f t="shared" si="1"/>
        <v>9</v>
      </c>
      <c r="D9" s="109">
        <f t="shared" si="2"/>
        <v>14</v>
      </c>
      <c r="E9" s="110">
        <f t="shared" si="3"/>
        <v>14</v>
      </c>
      <c r="F9" s="109">
        <f t="shared" si="4"/>
        <v>14</v>
      </c>
      <c r="G9" s="110">
        <f t="shared" si="5"/>
        <v>14</v>
      </c>
      <c r="H9" s="109">
        <f t="shared" si="6"/>
        <v>14</v>
      </c>
      <c r="I9" s="110">
        <f t="shared" si="7"/>
        <v>14</v>
      </c>
    </row>
    <row r="10" spans="1:9" x14ac:dyDescent="0.25">
      <c r="A10" s="9">
        <v>6</v>
      </c>
      <c r="B10" s="109">
        <f t="shared" si="0"/>
        <v>125</v>
      </c>
      <c r="C10" s="110">
        <f t="shared" si="1"/>
        <v>10</v>
      </c>
      <c r="D10" s="109">
        <f t="shared" si="2"/>
        <v>15</v>
      </c>
      <c r="E10" s="110">
        <f t="shared" si="3"/>
        <v>15</v>
      </c>
      <c r="F10" s="109">
        <f t="shared" si="4"/>
        <v>15</v>
      </c>
      <c r="G10" s="110">
        <f t="shared" si="5"/>
        <v>15</v>
      </c>
      <c r="H10" s="109">
        <f t="shared" si="6"/>
        <v>15</v>
      </c>
      <c r="I10" s="110">
        <f t="shared" si="7"/>
        <v>15</v>
      </c>
    </row>
    <row r="11" spans="1:9" x14ac:dyDescent="0.25">
      <c r="A11" s="9">
        <v>7</v>
      </c>
      <c r="B11" s="109">
        <f t="shared" si="0"/>
        <v>130</v>
      </c>
      <c r="C11" s="110">
        <f t="shared" si="1"/>
        <v>11</v>
      </c>
      <c r="D11" s="109">
        <f t="shared" si="2"/>
        <v>16</v>
      </c>
      <c r="E11" s="110">
        <f t="shared" si="3"/>
        <v>16</v>
      </c>
      <c r="F11" s="109">
        <f t="shared" si="4"/>
        <v>16</v>
      </c>
      <c r="G11" s="110">
        <f t="shared" si="5"/>
        <v>16</v>
      </c>
      <c r="H11" s="109">
        <f t="shared" si="6"/>
        <v>16</v>
      </c>
      <c r="I11" s="110">
        <f t="shared" si="7"/>
        <v>16</v>
      </c>
    </row>
    <row r="12" spans="1:9" x14ac:dyDescent="0.25">
      <c r="A12" s="9">
        <v>8</v>
      </c>
      <c r="B12" s="109">
        <f t="shared" si="0"/>
        <v>135</v>
      </c>
      <c r="C12" s="110">
        <f t="shared" si="1"/>
        <v>12</v>
      </c>
      <c r="D12" s="109">
        <f t="shared" si="2"/>
        <v>17</v>
      </c>
      <c r="E12" s="110">
        <f t="shared" si="3"/>
        <v>17</v>
      </c>
      <c r="F12" s="109">
        <f t="shared" si="4"/>
        <v>17</v>
      </c>
      <c r="G12" s="110">
        <f t="shared" si="5"/>
        <v>17</v>
      </c>
      <c r="H12" s="109">
        <f t="shared" si="6"/>
        <v>17</v>
      </c>
      <c r="I12" s="110">
        <f t="shared" si="7"/>
        <v>17</v>
      </c>
    </row>
    <row r="13" spans="1:9" x14ac:dyDescent="0.25">
      <c r="A13" s="9">
        <v>9</v>
      </c>
      <c r="B13" s="109">
        <f t="shared" si="0"/>
        <v>140</v>
      </c>
      <c r="C13" s="110">
        <f t="shared" si="1"/>
        <v>13</v>
      </c>
      <c r="D13" s="109">
        <f t="shared" si="2"/>
        <v>18</v>
      </c>
      <c r="E13" s="110">
        <f t="shared" si="3"/>
        <v>18</v>
      </c>
      <c r="F13" s="109">
        <f t="shared" si="4"/>
        <v>18</v>
      </c>
      <c r="G13" s="110">
        <f t="shared" si="5"/>
        <v>18</v>
      </c>
      <c r="H13" s="109">
        <f t="shared" si="6"/>
        <v>18</v>
      </c>
      <c r="I13" s="110">
        <f t="shared" si="7"/>
        <v>18</v>
      </c>
    </row>
    <row r="14" spans="1:9" x14ac:dyDescent="0.25">
      <c r="A14" s="9">
        <v>10</v>
      </c>
      <c r="B14" s="109">
        <f t="shared" si="0"/>
        <v>145</v>
      </c>
      <c r="C14" s="110">
        <f t="shared" si="1"/>
        <v>14</v>
      </c>
      <c r="D14" s="109">
        <f t="shared" si="2"/>
        <v>19</v>
      </c>
      <c r="E14" s="110">
        <f t="shared" si="3"/>
        <v>19</v>
      </c>
      <c r="F14" s="109">
        <f t="shared" si="4"/>
        <v>19</v>
      </c>
      <c r="G14" s="110">
        <f t="shared" si="5"/>
        <v>19</v>
      </c>
      <c r="H14" s="109">
        <f t="shared" si="6"/>
        <v>19</v>
      </c>
      <c r="I14" s="110">
        <f t="shared" si="7"/>
        <v>19</v>
      </c>
    </row>
    <row r="15" spans="1:9" x14ac:dyDescent="0.25">
      <c r="A15" s="9">
        <v>11</v>
      </c>
      <c r="B15" s="109">
        <f t="shared" si="0"/>
        <v>150</v>
      </c>
      <c r="C15" s="110">
        <f t="shared" si="1"/>
        <v>15</v>
      </c>
      <c r="D15" s="109">
        <f t="shared" si="2"/>
        <v>20</v>
      </c>
      <c r="E15" s="110">
        <f t="shared" si="3"/>
        <v>20</v>
      </c>
      <c r="F15" s="109">
        <f t="shared" si="4"/>
        <v>20</v>
      </c>
      <c r="G15" s="110">
        <f t="shared" si="5"/>
        <v>20</v>
      </c>
      <c r="H15" s="109">
        <f t="shared" si="6"/>
        <v>20</v>
      </c>
      <c r="I15" s="110">
        <f t="shared" si="7"/>
        <v>20</v>
      </c>
    </row>
    <row r="16" spans="1:9" x14ac:dyDescent="0.25">
      <c r="A16" s="9">
        <v>12</v>
      </c>
      <c r="B16" s="109">
        <f t="shared" si="0"/>
        <v>155</v>
      </c>
      <c r="C16" s="110">
        <f t="shared" si="1"/>
        <v>16</v>
      </c>
      <c r="D16" s="109">
        <f t="shared" si="2"/>
        <v>21</v>
      </c>
      <c r="E16" s="110">
        <f t="shared" si="3"/>
        <v>21</v>
      </c>
      <c r="F16" s="109">
        <f t="shared" si="4"/>
        <v>21</v>
      </c>
      <c r="G16" s="110">
        <f t="shared" si="5"/>
        <v>21</v>
      </c>
      <c r="H16" s="109">
        <f t="shared" si="6"/>
        <v>21</v>
      </c>
      <c r="I16" s="110">
        <f t="shared" si="7"/>
        <v>21</v>
      </c>
    </row>
    <row r="17" spans="1:9" x14ac:dyDescent="0.25">
      <c r="A17" s="9">
        <v>13</v>
      </c>
      <c r="B17" s="109">
        <f t="shared" si="0"/>
        <v>160</v>
      </c>
      <c r="C17" s="110">
        <f t="shared" si="1"/>
        <v>17</v>
      </c>
      <c r="D17" s="109">
        <f t="shared" si="2"/>
        <v>22</v>
      </c>
      <c r="E17" s="110">
        <f t="shared" si="3"/>
        <v>22</v>
      </c>
      <c r="F17" s="109">
        <f t="shared" si="4"/>
        <v>22</v>
      </c>
      <c r="G17" s="110">
        <f t="shared" si="5"/>
        <v>22</v>
      </c>
      <c r="H17" s="109">
        <f t="shared" si="6"/>
        <v>22</v>
      </c>
      <c r="I17" s="110">
        <f t="shared" si="7"/>
        <v>22</v>
      </c>
    </row>
    <row r="18" spans="1:9" x14ac:dyDescent="0.25">
      <c r="A18" s="9">
        <v>14</v>
      </c>
      <c r="B18" s="109">
        <f t="shared" si="0"/>
        <v>165</v>
      </c>
      <c r="C18" s="110">
        <f t="shared" si="1"/>
        <v>18</v>
      </c>
      <c r="D18" s="109">
        <f t="shared" si="2"/>
        <v>23</v>
      </c>
      <c r="E18" s="110">
        <f t="shared" si="3"/>
        <v>23</v>
      </c>
      <c r="F18" s="109">
        <f t="shared" si="4"/>
        <v>23</v>
      </c>
      <c r="G18" s="110">
        <f t="shared" si="5"/>
        <v>23</v>
      </c>
      <c r="H18" s="109">
        <f t="shared" si="6"/>
        <v>23</v>
      </c>
      <c r="I18" s="110">
        <f t="shared" si="7"/>
        <v>23</v>
      </c>
    </row>
    <row r="19" spans="1:9" x14ac:dyDescent="0.25">
      <c r="A19" s="9">
        <v>15</v>
      </c>
      <c r="B19" s="109">
        <f t="shared" si="0"/>
        <v>170</v>
      </c>
      <c r="C19" s="110">
        <f t="shared" si="1"/>
        <v>19</v>
      </c>
      <c r="D19" s="109">
        <f t="shared" si="2"/>
        <v>24</v>
      </c>
      <c r="E19" s="110">
        <f t="shared" si="3"/>
        <v>24</v>
      </c>
      <c r="F19" s="109">
        <f t="shared" si="4"/>
        <v>24</v>
      </c>
      <c r="G19" s="110">
        <f t="shared" si="5"/>
        <v>24</v>
      </c>
      <c r="H19" s="109">
        <f t="shared" si="6"/>
        <v>24</v>
      </c>
      <c r="I19" s="110">
        <f t="shared" si="7"/>
        <v>24</v>
      </c>
    </row>
    <row r="20" spans="1:9" x14ac:dyDescent="0.25">
      <c r="A20" s="9">
        <v>16</v>
      </c>
      <c r="B20" s="109">
        <f t="shared" si="0"/>
        <v>175</v>
      </c>
      <c r="C20" s="110">
        <f t="shared" si="1"/>
        <v>20</v>
      </c>
      <c r="D20" s="109">
        <f t="shared" si="2"/>
        <v>25</v>
      </c>
      <c r="E20" s="110">
        <f t="shared" si="3"/>
        <v>25</v>
      </c>
      <c r="F20" s="109">
        <f t="shared" si="4"/>
        <v>25</v>
      </c>
      <c r="G20" s="110">
        <f t="shared" si="5"/>
        <v>25</v>
      </c>
      <c r="H20" s="109">
        <f t="shared" si="6"/>
        <v>25</v>
      </c>
      <c r="I20" s="110">
        <f t="shared" si="7"/>
        <v>25</v>
      </c>
    </row>
    <row r="21" spans="1:9" x14ac:dyDescent="0.25">
      <c r="A21" s="9">
        <v>17</v>
      </c>
      <c r="B21" s="109">
        <f t="shared" si="0"/>
        <v>180</v>
      </c>
      <c r="C21" s="110">
        <f t="shared" si="1"/>
        <v>21</v>
      </c>
      <c r="D21" s="109">
        <f t="shared" si="2"/>
        <v>26</v>
      </c>
      <c r="E21" s="110">
        <f t="shared" si="3"/>
        <v>26</v>
      </c>
      <c r="F21" s="109">
        <f t="shared" si="4"/>
        <v>26</v>
      </c>
      <c r="G21" s="110">
        <f t="shared" si="5"/>
        <v>26</v>
      </c>
      <c r="H21" s="109">
        <f t="shared" si="6"/>
        <v>26</v>
      </c>
      <c r="I21" s="110">
        <f t="shared" si="7"/>
        <v>26</v>
      </c>
    </row>
    <row r="22" spans="1:9" x14ac:dyDescent="0.25">
      <c r="A22" s="9">
        <v>18</v>
      </c>
      <c r="B22" s="109">
        <f t="shared" si="0"/>
        <v>185</v>
      </c>
      <c r="C22" s="110">
        <f t="shared" si="1"/>
        <v>22</v>
      </c>
      <c r="D22" s="109">
        <f t="shared" si="2"/>
        <v>27</v>
      </c>
      <c r="E22" s="110">
        <f t="shared" si="3"/>
        <v>27</v>
      </c>
      <c r="F22" s="109">
        <f t="shared" si="4"/>
        <v>27</v>
      </c>
      <c r="G22" s="110">
        <f t="shared" si="5"/>
        <v>27</v>
      </c>
      <c r="H22" s="109">
        <f t="shared" si="6"/>
        <v>27</v>
      </c>
      <c r="I22" s="110">
        <f t="shared" si="7"/>
        <v>27</v>
      </c>
    </row>
    <row r="23" spans="1:9" x14ac:dyDescent="0.25">
      <c r="A23" s="9">
        <v>19</v>
      </c>
      <c r="B23" s="109">
        <f t="shared" si="0"/>
        <v>190</v>
      </c>
      <c r="C23" s="110">
        <f t="shared" si="1"/>
        <v>23</v>
      </c>
      <c r="D23" s="109">
        <f t="shared" si="2"/>
        <v>28</v>
      </c>
      <c r="E23" s="110">
        <f t="shared" si="3"/>
        <v>28</v>
      </c>
      <c r="F23" s="109">
        <f t="shared" si="4"/>
        <v>28</v>
      </c>
      <c r="G23" s="110">
        <f t="shared" si="5"/>
        <v>28</v>
      </c>
      <c r="H23" s="109">
        <f t="shared" si="6"/>
        <v>28</v>
      </c>
      <c r="I23" s="110">
        <f t="shared" si="7"/>
        <v>28</v>
      </c>
    </row>
    <row r="24" spans="1:9" x14ac:dyDescent="0.25">
      <c r="A24" s="9">
        <v>20</v>
      </c>
      <c r="B24" s="109">
        <f t="shared" si="0"/>
        <v>195</v>
      </c>
      <c r="C24" s="110">
        <f t="shared" si="1"/>
        <v>24</v>
      </c>
      <c r="D24" s="109">
        <f t="shared" si="2"/>
        <v>29</v>
      </c>
      <c r="E24" s="110">
        <f t="shared" si="3"/>
        <v>29</v>
      </c>
      <c r="F24" s="109">
        <f t="shared" si="4"/>
        <v>29</v>
      </c>
      <c r="G24" s="110">
        <f t="shared" si="5"/>
        <v>29</v>
      </c>
      <c r="H24" s="109">
        <f t="shared" si="6"/>
        <v>29</v>
      </c>
      <c r="I24" s="110">
        <f t="shared" si="7"/>
        <v>29</v>
      </c>
    </row>
    <row r="25" spans="1:9" x14ac:dyDescent="0.25">
      <c r="A25" s="9">
        <v>21</v>
      </c>
      <c r="B25" s="109">
        <f t="shared" si="0"/>
        <v>200</v>
      </c>
      <c r="C25" s="110">
        <f t="shared" si="1"/>
        <v>25</v>
      </c>
      <c r="D25" s="109">
        <f t="shared" si="2"/>
        <v>30</v>
      </c>
      <c r="E25" s="110">
        <f t="shared" si="3"/>
        <v>30</v>
      </c>
      <c r="F25" s="109">
        <f t="shared" si="4"/>
        <v>30</v>
      </c>
      <c r="G25" s="110">
        <f t="shared" si="5"/>
        <v>30</v>
      </c>
      <c r="H25" s="109">
        <f t="shared" si="6"/>
        <v>30</v>
      </c>
      <c r="I25" s="110">
        <f t="shared" si="7"/>
        <v>30</v>
      </c>
    </row>
    <row r="26" spans="1:9" x14ac:dyDescent="0.25">
      <c r="A26" s="9">
        <v>22</v>
      </c>
      <c r="B26" s="109">
        <f t="shared" si="0"/>
        <v>205</v>
      </c>
      <c r="C26" s="110">
        <f t="shared" si="1"/>
        <v>26</v>
      </c>
      <c r="D26" s="109">
        <f t="shared" si="2"/>
        <v>31</v>
      </c>
      <c r="E26" s="110">
        <f t="shared" si="3"/>
        <v>31</v>
      </c>
      <c r="F26" s="109">
        <f t="shared" si="4"/>
        <v>31</v>
      </c>
      <c r="G26" s="110">
        <f t="shared" si="5"/>
        <v>31</v>
      </c>
      <c r="H26" s="109">
        <f t="shared" si="6"/>
        <v>31</v>
      </c>
      <c r="I26" s="110">
        <f t="shared" si="7"/>
        <v>31</v>
      </c>
    </row>
    <row r="27" spans="1:9" x14ac:dyDescent="0.25">
      <c r="A27" s="9">
        <v>23</v>
      </c>
      <c r="B27" s="109">
        <f t="shared" si="0"/>
        <v>210</v>
      </c>
      <c r="C27" s="110">
        <f t="shared" si="1"/>
        <v>27</v>
      </c>
      <c r="D27" s="109">
        <f t="shared" si="2"/>
        <v>32</v>
      </c>
      <c r="E27" s="110">
        <f t="shared" si="3"/>
        <v>32</v>
      </c>
      <c r="F27" s="109">
        <f t="shared" si="4"/>
        <v>32</v>
      </c>
      <c r="G27" s="110">
        <f t="shared" si="5"/>
        <v>32</v>
      </c>
      <c r="H27" s="109">
        <f t="shared" si="6"/>
        <v>32</v>
      </c>
      <c r="I27" s="110">
        <f t="shared" si="7"/>
        <v>32</v>
      </c>
    </row>
    <row r="28" spans="1:9" x14ac:dyDescent="0.25">
      <c r="A28" s="9">
        <v>24</v>
      </c>
      <c r="B28" s="109">
        <f t="shared" si="0"/>
        <v>215</v>
      </c>
      <c r="C28" s="110">
        <f t="shared" si="1"/>
        <v>28</v>
      </c>
      <c r="D28" s="109">
        <f t="shared" si="2"/>
        <v>33</v>
      </c>
      <c r="E28" s="110">
        <f t="shared" si="3"/>
        <v>33</v>
      </c>
      <c r="F28" s="109">
        <f t="shared" si="4"/>
        <v>33</v>
      </c>
      <c r="G28" s="110">
        <f t="shared" si="5"/>
        <v>33</v>
      </c>
      <c r="H28" s="109">
        <f t="shared" si="6"/>
        <v>33</v>
      </c>
      <c r="I28" s="110">
        <f t="shared" si="7"/>
        <v>33</v>
      </c>
    </row>
    <row r="29" spans="1:9" x14ac:dyDescent="0.25">
      <c r="A29" s="9">
        <v>25</v>
      </c>
      <c r="B29" s="109">
        <f t="shared" si="0"/>
        <v>220</v>
      </c>
      <c r="C29" s="110">
        <f t="shared" si="1"/>
        <v>29</v>
      </c>
      <c r="D29" s="109">
        <f t="shared" si="2"/>
        <v>34</v>
      </c>
      <c r="E29" s="110">
        <f t="shared" si="3"/>
        <v>34</v>
      </c>
      <c r="F29" s="109">
        <f t="shared" si="4"/>
        <v>34</v>
      </c>
      <c r="G29" s="110">
        <f t="shared" si="5"/>
        <v>34</v>
      </c>
      <c r="H29" s="109">
        <f t="shared" si="6"/>
        <v>34</v>
      </c>
      <c r="I29" s="110">
        <f t="shared" si="7"/>
        <v>34</v>
      </c>
    </row>
    <row r="30" spans="1:9" x14ac:dyDescent="0.25">
      <c r="A30" s="9">
        <v>26</v>
      </c>
      <c r="B30" s="109">
        <f t="shared" si="0"/>
        <v>225</v>
      </c>
      <c r="C30" s="110">
        <f t="shared" si="1"/>
        <v>30</v>
      </c>
      <c r="D30" s="109">
        <f t="shared" si="2"/>
        <v>35</v>
      </c>
      <c r="E30" s="110">
        <f t="shared" si="3"/>
        <v>35</v>
      </c>
      <c r="F30" s="109">
        <f t="shared" si="4"/>
        <v>35</v>
      </c>
      <c r="G30" s="110">
        <f t="shared" si="5"/>
        <v>35</v>
      </c>
      <c r="H30" s="109">
        <f t="shared" si="6"/>
        <v>35</v>
      </c>
      <c r="I30" s="110">
        <f t="shared" si="7"/>
        <v>35</v>
      </c>
    </row>
    <row r="31" spans="1:9" x14ac:dyDescent="0.25">
      <c r="A31" s="9">
        <v>27</v>
      </c>
      <c r="B31" s="109">
        <f t="shared" si="0"/>
        <v>230</v>
      </c>
      <c r="C31" s="110">
        <f t="shared" si="1"/>
        <v>31</v>
      </c>
      <c r="D31" s="109">
        <f t="shared" si="2"/>
        <v>36</v>
      </c>
      <c r="E31" s="110">
        <f t="shared" si="3"/>
        <v>36</v>
      </c>
      <c r="F31" s="109">
        <f t="shared" si="4"/>
        <v>36</v>
      </c>
      <c r="G31" s="110">
        <f t="shared" si="5"/>
        <v>36</v>
      </c>
      <c r="H31" s="109">
        <f t="shared" si="6"/>
        <v>36</v>
      </c>
      <c r="I31" s="110">
        <f t="shared" si="7"/>
        <v>36</v>
      </c>
    </row>
    <row r="32" spans="1:9" x14ac:dyDescent="0.25">
      <c r="A32" s="9">
        <v>28</v>
      </c>
      <c r="B32" s="109">
        <f t="shared" si="0"/>
        <v>235</v>
      </c>
      <c r="C32" s="110">
        <f t="shared" si="1"/>
        <v>32</v>
      </c>
      <c r="D32" s="109">
        <f t="shared" si="2"/>
        <v>37</v>
      </c>
      <c r="E32" s="110">
        <f t="shared" si="3"/>
        <v>37</v>
      </c>
      <c r="F32" s="109">
        <f t="shared" si="4"/>
        <v>37</v>
      </c>
      <c r="G32" s="110">
        <f t="shared" si="5"/>
        <v>37</v>
      </c>
      <c r="H32" s="109">
        <f t="shared" si="6"/>
        <v>37</v>
      </c>
      <c r="I32" s="110">
        <f t="shared" si="7"/>
        <v>37</v>
      </c>
    </row>
    <row r="33" spans="1:9" x14ac:dyDescent="0.25">
      <c r="A33" s="9">
        <v>29</v>
      </c>
      <c r="B33" s="109">
        <f t="shared" si="0"/>
        <v>240</v>
      </c>
      <c r="C33" s="110">
        <f t="shared" si="1"/>
        <v>33</v>
      </c>
      <c r="D33" s="109">
        <f t="shared" si="2"/>
        <v>38</v>
      </c>
      <c r="E33" s="110">
        <f t="shared" si="3"/>
        <v>38</v>
      </c>
      <c r="F33" s="109">
        <f t="shared" si="4"/>
        <v>38</v>
      </c>
      <c r="G33" s="110">
        <f t="shared" si="5"/>
        <v>38</v>
      </c>
      <c r="H33" s="109">
        <f t="shared" si="6"/>
        <v>38</v>
      </c>
      <c r="I33" s="110">
        <f t="shared" si="7"/>
        <v>38</v>
      </c>
    </row>
    <row r="34" spans="1:9" x14ac:dyDescent="0.25">
      <c r="A34" s="9">
        <v>30</v>
      </c>
      <c r="B34" s="109">
        <f t="shared" si="0"/>
        <v>245</v>
      </c>
      <c r="C34" s="110">
        <f t="shared" si="1"/>
        <v>34</v>
      </c>
      <c r="D34" s="109">
        <f t="shared" si="2"/>
        <v>39</v>
      </c>
      <c r="E34" s="110">
        <f t="shared" si="3"/>
        <v>39</v>
      </c>
      <c r="F34" s="109">
        <f t="shared" si="4"/>
        <v>39</v>
      </c>
      <c r="G34" s="110">
        <f t="shared" si="5"/>
        <v>39</v>
      </c>
      <c r="H34" s="109">
        <f t="shared" si="6"/>
        <v>39</v>
      </c>
      <c r="I34" s="110">
        <f t="shared" si="7"/>
        <v>39</v>
      </c>
    </row>
    <row r="35" spans="1:9" x14ac:dyDescent="0.25">
      <c r="A35" s="9">
        <v>31</v>
      </c>
      <c r="B35" s="109">
        <f t="shared" si="0"/>
        <v>250</v>
      </c>
      <c r="C35" s="110">
        <f t="shared" si="1"/>
        <v>35</v>
      </c>
      <c r="D35" s="109">
        <f t="shared" si="2"/>
        <v>40</v>
      </c>
      <c r="E35" s="110">
        <f t="shared" si="3"/>
        <v>40</v>
      </c>
      <c r="F35" s="109">
        <f t="shared" si="4"/>
        <v>40</v>
      </c>
      <c r="G35" s="110">
        <f t="shared" si="5"/>
        <v>40</v>
      </c>
      <c r="H35" s="109">
        <f t="shared" si="6"/>
        <v>40</v>
      </c>
      <c r="I35" s="110">
        <f t="shared" si="7"/>
        <v>40</v>
      </c>
    </row>
    <row r="36" spans="1:9" x14ac:dyDescent="0.25">
      <c r="A36" s="9">
        <v>32</v>
      </c>
      <c r="B36" s="109">
        <f t="shared" si="0"/>
        <v>255</v>
      </c>
      <c r="C36" s="110">
        <f t="shared" si="1"/>
        <v>36</v>
      </c>
      <c r="D36" s="109">
        <f t="shared" si="2"/>
        <v>41</v>
      </c>
      <c r="E36" s="110">
        <f t="shared" si="3"/>
        <v>41</v>
      </c>
      <c r="F36" s="109">
        <f t="shared" si="4"/>
        <v>41</v>
      </c>
      <c r="G36" s="110">
        <f t="shared" si="5"/>
        <v>41</v>
      </c>
      <c r="H36" s="109">
        <f t="shared" si="6"/>
        <v>41</v>
      </c>
      <c r="I36" s="110">
        <f t="shared" si="7"/>
        <v>41</v>
      </c>
    </row>
    <row r="37" spans="1:9" x14ac:dyDescent="0.25">
      <c r="A37" s="9">
        <v>33</v>
      </c>
      <c r="B37" s="109">
        <f t="shared" si="0"/>
        <v>260</v>
      </c>
      <c r="C37" s="110">
        <f t="shared" si="1"/>
        <v>37</v>
      </c>
      <c r="D37" s="109">
        <f t="shared" si="2"/>
        <v>42</v>
      </c>
      <c r="E37" s="110">
        <f t="shared" si="3"/>
        <v>42</v>
      </c>
      <c r="F37" s="109">
        <f t="shared" si="4"/>
        <v>42</v>
      </c>
      <c r="G37" s="110">
        <f t="shared" si="5"/>
        <v>42</v>
      </c>
      <c r="H37" s="109">
        <f t="shared" si="6"/>
        <v>42</v>
      </c>
      <c r="I37" s="110">
        <f t="shared" si="7"/>
        <v>42</v>
      </c>
    </row>
    <row r="38" spans="1:9" x14ac:dyDescent="0.25">
      <c r="A38" s="9">
        <v>34</v>
      </c>
      <c r="B38" s="109">
        <f t="shared" si="0"/>
        <v>265</v>
      </c>
      <c r="C38" s="110">
        <f t="shared" si="1"/>
        <v>38</v>
      </c>
      <c r="D38" s="109">
        <f t="shared" si="2"/>
        <v>43</v>
      </c>
      <c r="E38" s="110">
        <f t="shared" si="3"/>
        <v>43</v>
      </c>
      <c r="F38" s="109">
        <f t="shared" si="4"/>
        <v>43</v>
      </c>
      <c r="G38" s="110">
        <f t="shared" si="5"/>
        <v>43</v>
      </c>
      <c r="H38" s="109">
        <f t="shared" si="6"/>
        <v>43</v>
      </c>
      <c r="I38" s="110">
        <f t="shared" si="7"/>
        <v>43</v>
      </c>
    </row>
    <row r="39" spans="1:9" x14ac:dyDescent="0.25">
      <c r="A39" s="9">
        <v>35</v>
      </c>
      <c r="B39" s="109">
        <f t="shared" si="0"/>
        <v>270</v>
      </c>
      <c r="C39" s="110">
        <f t="shared" si="1"/>
        <v>39</v>
      </c>
      <c r="D39" s="109">
        <f t="shared" si="2"/>
        <v>44</v>
      </c>
      <c r="E39" s="110">
        <f t="shared" si="3"/>
        <v>44</v>
      </c>
      <c r="F39" s="109">
        <f t="shared" si="4"/>
        <v>44</v>
      </c>
      <c r="G39" s="110">
        <f t="shared" si="5"/>
        <v>44</v>
      </c>
      <c r="H39" s="109">
        <f t="shared" si="6"/>
        <v>44</v>
      </c>
      <c r="I39" s="110">
        <f t="shared" si="7"/>
        <v>44</v>
      </c>
    </row>
    <row r="40" spans="1:9" x14ac:dyDescent="0.25">
      <c r="A40" s="9">
        <v>36</v>
      </c>
      <c r="B40" s="109">
        <f t="shared" si="0"/>
        <v>275</v>
      </c>
      <c r="C40" s="110">
        <f t="shared" si="1"/>
        <v>40</v>
      </c>
      <c r="D40" s="109">
        <f t="shared" si="2"/>
        <v>45</v>
      </c>
      <c r="E40" s="110">
        <f t="shared" si="3"/>
        <v>45</v>
      </c>
      <c r="F40" s="109">
        <f t="shared" si="4"/>
        <v>45</v>
      </c>
      <c r="G40" s="110">
        <f t="shared" si="5"/>
        <v>45</v>
      </c>
      <c r="H40" s="109">
        <f t="shared" si="6"/>
        <v>45</v>
      </c>
      <c r="I40" s="110">
        <f t="shared" si="7"/>
        <v>45</v>
      </c>
    </row>
    <row r="41" spans="1:9" x14ac:dyDescent="0.25">
      <c r="A41" s="9">
        <v>37</v>
      </c>
      <c r="B41" s="109">
        <f t="shared" si="0"/>
        <v>280</v>
      </c>
      <c r="C41" s="110">
        <f t="shared" si="1"/>
        <v>41</v>
      </c>
      <c r="D41" s="109">
        <f t="shared" si="2"/>
        <v>46</v>
      </c>
      <c r="E41" s="110">
        <f t="shared" si="3"/>
        <v>46</v>
      </c>
      <c r="F41" s="109">
        <f t="shared" si="4"/>
        <v>46</v>
      </c>
      <c r="G41" s="110">
        <f t="shared" si="5"/>
        <v>46</v>
      </c>
      <c r="H41" s="109">
        <f t="shared" si="6"/>
        <v>46</v>
      </c>
      <c r="I41" s="110">
        <f t="shared" si="7"/>
        <v>46</v>
      </c>
    </row>
    <row r="42" spans="1:9" x14ac:dyDescent="0.25">
      <c r="A42" s="9">
        <v>38</v>
      </c>
      <c r="B42" s="109">
        <f t="shared" si="0"/>
        <v>285</v>
      </c>
      <c r="C42" s="110">
        <f t="shared" si="1"/>
        <v>42</v>
      </c>
      <c r="D42" s="109">
        <f t="shared" si="2"/>
        <v>47</v>
      </c>
      <c r="E42" s="110">
        <f t="shared" si="3"/>
        <v>47</v>
      </c>
      <c r="F42" s="109">
        <f t="shared" si="4"/>
        <v>47</v>
      </c>
      <c r="G42" s="110">
        <f t="shared" si="5"/>
        <v>47</v>
      </c>
      <c r="H42" s="109">
        <f t="shared" si="6"/>
        <v>47</v>
      </c>
      <c r="I42" s="110">
        <f t="shared" si="7"/>
        <v>47</v>
      </c>
    </row>
    <row r="43" spans="1:9" x14ac:dyDescent="0.25">
      <c r="A43" s="9">
        <v>39</v>
      </c>
      <c r="B43" s="109">
        <f t="shared" si="0"/>
        <v>290</v>
      </c>
      <c r="C43" s="110">
        <f t="shared" si="1"/>
        <v>43</v>
      </c>
      <c r="D43" s="109">
        <f t="shared" si="2"/>
        <v>48</v>
      </c>
      <c r="E43" s="110">
        <f t="shared" si="3"/>
        <v>48</v>
      </c>
      <c r="F43" s="109">
        <f t="shared" si="4"/>
        <v>48</v>
      </c>
      <c r="G43" s="110">
        <f t="shared" si="5"/>
        <v>48</v>
      </c>
      <c r="H43" s="109">
        <f t="shared" si="6"/>
        <v>48</v>
      </c>
      <c r="I43" s="110">
        <f t="shared" si="7"/>
        <v>48</v>
      </c>
    </row>
    <row r="44" spans="1:9" x14ac:dyDescent="0.25">
      <c r="A44" s="9">
        <v>40</v>
      </c>
      <c r="B44" s="109">
        <f t="shared" si="0"/>
        <v>295</v>
      </c>
      <c r="C44" s="110">
        <f t="shared" si="1"/>
        <v>44</v>
      </c>
      <c r="D44" s="109">
        <f t="shared" si="2"/>
        <v>49</v>
      </c>
      <c r="E44" s="110">
        <f t="shared" si="3"/>
        <v>49</v>
      </c>
      <c r="F44" s="109">
        <f t="shared" si="4"/>
        <v>49</v>
      </c>
      <c r="G44" s="110">
        <f t="shared" si="5"/>
        <v>49</v>
      </c>
      <c r="H44" s="109">
        <f t="shared" si="6"/>
        <v>49</v>
      </c>
      <c r="I44" s="110">
        <f t="shared" si="7"/>
        <v>49</v>
      </c>
    </row>
    <row r="45" spans="1:9" x14ac:dyDescent="0.25">
      <c r="A45" s="9">
        <v>41</v>
      </c>
      <c r="B45" s="109">
        <f t="shared" si="0"/>
        <v>300</v>
      </c>
      <c r="C45" s="110">
        <f t="shared" si="1"/>
        <v>45</v>
      </c>
      <c r="D45" s="109">
        <f t="shared" si="2"/>
        <v>50</v>
      </c>
      <c r="E45" s="110">
        <f t="shared" si="3"/>
        <v>50</v>
      </c>
      <c r="F45" s="109">
        <f t="shared" si="4"/>
        <v>50</v>
      </c>
      <c r="G45" s="110">
        <f t="shared" si="5"/>
        <v>50</v>
      </c>
      <c r="H45" s="109">
        <f t="shared" si="6"/>
        <v>50</v>
      </c>
      <c r="I45" s="110">
        <f t="shared" si="7"/>
        <v>50</v>
      </c>
    </row>
    <row r="46" spans="1:9" x14ac:dyDescent="0.25">
      <c r="A46" s="9">
        <v>42</v>
      </c>
      <c r="B46" s="109">
        <f t="shared" si="0"/>
        <v>305</v>
      </c>
      <c r="C46" s="110">
        <f t="shared" si="1"/>
        <v>46</v>
      </c>
      <c r="D46" s="109">
        <f t="shared" si="2"/>
        <v>51</v>
      </c>
      <c r="E46" s="110">
        <f t="shared" si="3"/>
        <v>51</v>
      </c>
      <c r="F46" s="109">
        <f t="shared" si="4"/>
        <v>51</v>
      </c>
      <c r="G46" s="110">
        <f t="shared" si="5"/>
        <v>51</v>
      </c>
      <c r="H46" s="109">
        <f t="shared" si="6"/>
        <v>51</v>
      </c>
      <c r="I46" s="110">
        <f t="shared" si="7"/>
        <v>51</v>
      </c>
    </row>
    <row r="47" spans="1:9" x14ac:dyDescent="0.25">
      <c r="A47" s="9">
        <v>43</v>
      </c>
      <c r="B47" s="109">
        <f t="shared" si="0"/>
        <v>310</v>
      </c>
      <c r="C47" s="110">
        <f t="shared" si="1"/>
        <v>47</v>
      </c>
      <c r="D47" s="109">
        <f t="shared" si="2"/>
        <v>52</v>
      </c>
      <c r="E47" s="110">
        <f t="shared" si="3"/>
        <v>52</v>
      </c>
      <c r="F47" s="109">
        <f t="shared" si="4"/>
        <v>52</v>
      </c>
      <c r="G47" s="110">
        <f t="shared" si="5"/>
        <v>52</v>
      </c>
      <c r="H47" s="109">
        <f t="shared" si="6"/>
        <v>52</v>
      </c>
      <c r="I47" s="110">
        <f t="shared" si="7"/>
        <v>52</v>
      </c>
    </row>
    <row r="48" spans="1:9" x14ac:dyDescent="0.25">
      <c r="A48" s="9">
        <v>44</v>
      </c>
      <c r="B48" s="109">
        <f t="shared" si="0"/>
        <v>315</v>
      </c>
      <c r="C48" s="110">
        <f t="shared" si="1"/>
        <v>48</v>
      </c>
      <c r="D48" s="109">
        <f t="shared" si="2"/>
        <v>53</v>
      </c>
      <c r="E48" s="110">
        <f t="shared" si="3"/>
        <v>53</v>
      </c>
      <c r="F48" s="109">
        <f t="shared" si="4"/>
        <v>53</v>
      </c>
      <c r="G48" s="110">
        <f t="shared" si="5"/>
        <v>53</v>
      </c>
      <c r="H48" s="109">
        <f t="shared" si="6"/>
        <v>53</v>
      </c>
      <c r="I48" s="110">
        <f t="shared" si="7"/>
        <v>53</v>
      </c>
    </row>
    <row r="49" spans="1:9" x14ac:dyDescent="0.25">
      <c r="A49" s="9">
        <v>45</v>
      </c>
      <c r="B49" s="109">
        <f t="shared" si="0"/>
        <v>320</v>
      </c>
      <c r="C49" s="110">
        <f t="shared" si="1"/>
        <v>49</v>
      </c>
      <c r="D49" s="109">
        <f t="shared" si="2"/>
        <v>54</v>
      </c>
      <c r="E49" s="110">
        <f t="shared" si="3"/>
        <v>54</v>
      </c>
      <c r="F49" s="109">
        <f t="shared" si="4"/>
        <v>54</v>
      </c>
      <c r="G49" s="110">
        <f t="shared" si="5"/>
        <v>54</v>
      </c>
      <c r="H49" s="109">
        <f t="shared" si="6"/>
        <v>54</v>
      </c>
      <c r="I49" s="110">
        <f t="shared" si="7"/>
        <v>54</v>
      </c>
    </row>
    <row r="50" spans="1:9" x14ac:dyDescent="0.25">
      <c r="A50" s="9">
        <v>46</v>
      </c>
      <c r="B50" s="109">
        <f t="shared" si="0"/>
        <v>325</v>
      </c>
      <c r="C50" s="110">
        <f t="shared" si="1"/>
        <v>50</v>
      </c>
      <c r="D50" s="109">
        <f t="shared" si="2"/>
        <v>55</v>
      </c>
      <c r="E50" s="110">
        <f t="shared" si="3"/>
        <v>55</v>
      </c>
      <c r="F50" s="109">
        <f t="shared" si="4"/>
        <v>55</v>
      </c>
      <c r="G50" s="110">
        <f t="shared" si="5"/>
        <v>55</v>
      </c>
      <c r="H50" s="109">
        <f t="shared" si="6"/>
        <v>55</v>
      </c>
      <c r="I50" s="110">
        <f t="shared" si="7"/>
        <v>55</v>
      </c>
    </row>
    <row r="51" spans="1:9" x14ac:dyDescent="0.25">
      <c r="A51" s="9">
        <v>47</v>
      </c>
      <c r="B51" s="109">
        <f t="shared" si="0"/>
        <v>330</v>
      </c>
      <c r="C51" s="110">
        <f t="shared" si="1"/>
        <v>51</v>
      </c>
      <c r="D51" s="109">
        <f t="shared" si="2"/>
        <v>56</v>
      </c>
      <c r="E51" s="110">
        <f t="shared" si="3"/>
        <v>56</v>
      </c>
      <c r="F51" s="109">
        <f t="shared" si="4"/>
        <v>56</v>
      </c>
      <c r="G51" s="110">
        <f t="shared" si="5"/>
        <v>56</v>
      </c>
      <c r="H51" s="109">
        <f t="shared" si="6"/>
        <v>56</v>
      </c>
      <c r="I51" s="110">
        <f t="shared" si="7"/>
        <v>56</v>
      </c>
    </row>
    <row r="52" spans="1:9" x14ac:dyDescent="0.25">
      <c r="A52" s="9">
        <v>48</v>
      </c>
      <c r="B52" s="109">
        <f t="shared" si="0"/>
        <v>335</v>
      </c>
      <c r="C52" s="110">
        <f t="shared" si="1"/>
        <v>52</v>
      </c>
      <c r="D52" s="109">
        <f t="shared" si="2"/>
        <v>57</v>
      </c>
      <c r="E52" s="110">
        <f t="shared" si="3"/>
        <v>57</v>
      </c>
      <c r="F52" s="109">
        <f t="shared" si="4"/>
        <v>57</v>
      </c>
      <c r="G52" s="110">
        <f t="shared" si="5"/>
        <v>57</v>
      </c>
      <c r="H52" s="109">
        <f t="shared" si="6"/>
        <v>57</v>
      </c>
      <c r="I52" s="110">
        <f t="shared" si="7"/>
        <v>57</v>
      </c>
    </row>
    <row r="53" spans="1:9" x14ac:dyDescent="0.25">
      <c r="A53" s="9">
        <v>49</v>
      </c>
      <c r="B53" s="109">
        <f t="shared" si="0"/>
        <v>340</v>
      </c>
      <c r="C53" s="110">
        <f t="shared" si="1"/>
        <v>53</v>
      </c>
      <c r="D53" s="109">
        <f t="shared" si="2"/>
        <v>58</v>
      </c>
      <c r="E53" s="110">
        <f t="shared" si="3"/>
        <v>58</v>
      </c>
      <c r="F53" s="109">
        <f t="shared" si="4"/>
        <v>58</v>
      </c>
      <c r="G53" s="110">
        <f t="shared" si="5"/>
        <v>58</v>
      </c>
      <c r="H53" s="109">
        <f t="shared" si="6"/>
        <v>58</v>
      </c>
      <c r="I53" s="110">
        <f t="shared" si="7"/>
        <v>58</v>
      </c>
    </row>
    <row r="54" spans="1:9" x14ac:dyDescent="0.25">
      <c r="A54" s="9">
        <v>50</v>
      </c>
      <c r="B54" s="109">
        <f t="shared" si="0"/>
        <v>345</v>
      </c>
      <c r="C54" s="110">
        <f t="shared" si="1"/>
        <v>54</v>
      </c>
      <c r="D54" s="109">
        <f t="shared" si="2"/>
        <v>59</v>
      </c>
      <c r="E54" s="110">
        <f t="shared" si="3"/>
        <v>59</v>
      </c>
      <c r="F54" s="109">
        <f t="shared" si="4"/>
        <v>59</v>
      </c>
      <c r="G54" s="110">
        <f t="shared" si="5"/>
        <v>59</v>
      </c>
      <c r="H54" s="109">
        <f t="shared" si="6"/>
        <v>59</v>
      </c>
      <c r="I54" s="110">
        <f t="shared" si="7"/>
        <v>59</v>
      </c>
    </row>
    <row r="55" spans="1:9" x14ac:dyDescent="0.25">
      <c r="A55" s="9">
        <v>51</v>
      </c>
      <c r="B55" s="109">
        <f t="shared" si="0"/>
        <v>350</v>
      </c>
      <c r="C55" s="110">
        <f t="shared" si="1"/>
        <v>55</v>
      </c>
      <c r="D55" s="109">
        <f t="shared" si="2"/>
        <v>60</v>
      </c>
      <c r="E55" s="110">
        <f t="shared" si="3"/>
        <v>60</v>
      </c>
      <c r="F55" s="109">
        <f t="shared" si="4"/>
        <v>60</v>
      </c>
      <c r="G55" s="110">
        <f t="shared" si="5"/>
        <v>60</v>
      </c>
      <c r="H55" s="109">
        <f t="shared" si="6"/>
        <v>60</v>
      </c>
      <c r="I55" s="110">
        <f t="shared" si="7"/>
        <v>60</v>
      </c>
    </row>
    <row r="56" spans="1:9" x14ac:dyDescent="0.25">
      <c r="A56" s="9">
        <v>52</v>
      </c>
      <c r="B56" s="109">
        <f t="shared" si="0"/>
        <v>355</v>
      </c>
      <c r="C56" s="110">
        <f t="shared" si="1"/>
        <v>56</v>
      </c>
      <c r="D56" s="109">
        <f t="shared" si="2"/>
        <v>61</v>
      </c>
      <c r="E56" s="110">
        <f t="shared" si="3"/>
        <v>61</v>
      </c>
      <c r="F56" s="109">
        <f t="shared" si="4"/>
        <v>61</v>
      </c>
      <c r="G56" s="110">
        <f t="shared" si="5"/>
        <v>61</v>
      </c>
      <c r="H56" s="109">
        <f t="shared" si="6"/>
        <v>61</v>
      </c>
      <c r="I56" s="110">
        <f t="shared" si="7"/>
        <v>61</v>
      </c>
    </row>
    <row r="57" spans="1:9" x14ac:dyDescent="0.25">
      <c r="A57" s="9">
        <v>53</v>
      </c>
      <c r="B57" s="109">
        <f t="shared" si="0"/>
        <v>360</v>
      </c>
      <c r="C57" s="110">
        <f t="shared" si="1"/>
        <v>57</v>
      </c>
      <c r="D57" s="109">
        <f t="shared" si="2"/>
        <v>62</v>
      </c>
      <c r="E57" s="110">
        <f t="shared" si="3"/>
        <v>62</v>
      </c>
      <c r="F57" s="109">
        <f t="shared" si="4"/>
        <v>62</v>
      </c>
      <c r="G57" s="110">
        <f t="shared" si="5"/>
        <v>62</v>
      </c>
      <c r="H57" s="109">
        <f t="shared" si="6"/>
        <v>62</v>
      </c>
      <c r="I57" s="110">
        <f t="shared" si="7"/>
        <v>62</v>
      </c>
    </row>
    <row r="58" spans="1:9" x14ac:dyDescent="0.25">
      <c r="A58" s="9">
        <v>54</v>
      </c>
      <c r="B58" s="109">
        <f t="shared" si="0"/>
        <v>365</v>
      </c>
      <c r="C58" s="110">
        <f t="shared" si="1"/>
        <v>58</v>
      </c>
      <c r="D58" s="109">
        <f t="shared" si="2"/>
        <v>63</v>
      </c>
      <c r="E58" s="110">
        <f t="shared" si="3"/>
        <v>63</v>
      </c>
      <c r="F58" s="109">
        <f t="shared" si="4"/>
        <v>63</v>
      </c>
      <c r="G58" s="110">
        <f t="shared" si="5"/>
        <v>63</v>
      </c>
      <c r="H58" s="109">
        <f t="shared" si="6"/>
        <v>63</v>
      </c>
      <c r="I58" s="110">
        <f t="shared" si="7"/>
        <v>63</v>
      </c>
    </row>
    <row r="59" spans="1:9" x14ac:dyDescent="0.25">
      <c r="A59" s="9">
        <v>55</v>
      </c>
      <c r="B59" s="109">
        <f t="shared" si="0"/>
        <v>370</v>
      </c>
      <c r="C59" s="110">
        <f t="shared" si="1"/>
        <v>59</v>
      </c>
      <c r="D59" s="109">
        <f t="shared" si="2"/>
        <v>64</v>
      </c>
      <c r="E59" s="110">
        <f t="shared" si="3"/>
        <v>64</v>
      </c>
      <c r="F59" s="109">
        <f t="shared" si="4"/>
        <v>64</v>
      </c>
      <c r="G59" s="110">
        <f t="shared" si="5"/>
        <v>64</v>
      </c>
      <c r="H59" s="109">
        <f t="shared" si="6"/>
        <v>64</v>
      </c>
      <c r="I59" s="110">
        <f t="shared" si="7"/>
        <v>64</v>
      </c>
    </row>
    <row r="60" spans="1:9" x14ac:dyDescent="0.25">
      <c r="A60" s="9">
        <v>56</v>
      </c>
      <c r="B60" s="109">
        <f t="shared" si="0"/>
        <v>375</v>
      </c>
      <c r="C60" s="110">
        <f t="shared" si="1"/>
        <v>60</v>
      </c>
      <c r="D60" s="109">
        <f t="shared" si="2"/>
        <v>65</v>
      </c>
      <c r="E60" s="110">
        <f t="shared" si="3"/>
        <v>65</v>
      </c>
      <c r="F60" s="109">
        <f t="shared" si="4"/>
        <v>65</v>
      </c>
      <c r="G60" s="110">
        <f t="shared" si="5"/>
        <v>65</v>
      </c>
      <c r="H60" s="109">
        <f t="shared" si="6"/>
        <v>65</v>
      </c>
      <c r="I60" s="110">
        <f t="shared" si="7"/>
        <v>65</v>
      </c>
    </row>
    <row r="61" spans="1:9" x14ac:dyDescent="0.25">
      <c r="A61" s="9">
        <v>57</v>
      </c>
      <c r="B61" s="109">
        <f t="shared" si="0"/>
        <v>380</v>
      </c>
      <c r="C61" s="110">
        <f t="shared" si="1"/>
        <v>61</v>
      </c>
      <c r="D61" s="109">
        <f t="shared" si="2"/>
        <v>66</v>
      </c>
      <c r="E61" s="110">
        <f t="shared" si="3"/>
        <v>66</v>
      </c>
      <c r="F61" s="109">
        <f t="shared" si="4"/>
        <v>66</v>
      </c>
      <c r="G61" s="110">
        <f t="shared" si="5"/>
        <v>66</v>
      </c>
      <c r="H61" s="109">
        <f t="shared" si="6"/>
        <v>66</v>
      </c>
      <c r="I61" s="110">
        <f t="shared" si="7"/>
        <v>66</v>
      </c>
    </row>
    <row r="62" spans="1:9" x14ac:dyDescent="0.25">
      <c r="A62" s="9">
        <v>58</v>
      </c>
      <c r="B62" s="109">
        <f t="shared" si="0"/>
        <v>385</v>
      </c>
      <c r="C62" s="110">
        <f t="shared" si="1"/>
        <v>62</v>
      </c>
      <c r="D62" s="109">
        <f t="shared" si="2"/>
        <v>67</v>
      </c>
      <c r="E62" s="110">
        <f t="shared" si="3"/>
        <v>67</v>
      </c>
      <c r="F62" s="109">
        <f t="shared" si="4"/>
        <v>67</v>
      </c>
      <c r="G62" s="110">
        <f t="shared" si="5"/>
        <v>67</v>
      </c>
      <c r="H62" s="109">
        <f t="shared" si="6"/>
        <v>67</v>
      </c>
      <c r="I62" s="110">
        <f t="shared" si="7"/>
        <v>67</v>
      </c>
    </row>
    <row r="63" spans="1:9" x14ac:dyDescent="0.25">
      <c r="A63" s="9">
        <v>59</v>
      </c>
      <c r="B63" s="109">
        <f t="shared" si="0"/>
        <v>390</v>
      </c>
      <c r="C63" s="110">
        <f t="shared" si="1"/>
        <v>63</v>
      </c>
      <c r="D63" s="109">
        <f t="shared" si="2"/>
        <v>68</v>
      </c>
      <c r="E63" s="110">
        <f t="shared" si="3"/>
        <v>68</v>
      </c>
      <c r="F63" s="109">
        <f t="shared" si="4"/>
        <v>68</v>
      </c>
      <c r="G63" s="110">
        <f t="shared" si="5"/>
        <v>68</v>
      </c>
      <c r="H63" s="109">
        <f t="shared" si="6"/>
        <v>68</v>
      </c>
      <c r="I63" s="110">
        <f t="shared" si="7"/>
        <v>68</v>
      </c>
    </row>
    <row r="64" spans="1:9" x14ac:dyDescent="0.25">
      <c r="A64" s="9">
        <v>60</v>
      </c>
      <c r="B64" s="109">
        <f t="shared" si="0"/>
        <v>395</v>
      </c>
      <c r="C64" s="110">
        <f t="shared" si="1"/>
        <v>64</v>
      </c>
      <c r="D64" s="109">
        <f t="shared" si="2"/>
        <v>69</v>
      </c>
      <c r="E64" s="110">
        <f t="shared" si="3"/>
        <v>69</v>
      </c>
      <c r="F64" s="109">
        <f t="shared" si="4"/>
        <v>69</v>
      </c>
      <c r="G64" s="110">
        <f t="shared" si="5"/>
        <v>69</v>
      </c>
      <c r="H64" s="109">
        <f t="shared" si="6"/>
        <v>69</v>
      </c>
      <c r="I64" s="110">
        <f t="shared" si="7"/>
        <v>69</v>
      </c>
    </row>
    <row r="65" spans="1:9" x14ac:dyDescent="0.25">
      <c r="A65" s="9">
        <v>61</v>
      </c>
      <c r="B65" s="109">
        <f t="shared" si="0"/>
        <v>400</v>
      </c>
      <c r="C65" s="110">
        <f t="shared" si="1"/>
        <v>65</v>
      </c>
      <c r="D65" s="109">
        <f t="shared" si="2"/>
        <v>70</v>
      </c>
      <c r="E65" s="110">
        <f t="shared" si="3"/>
        <v>70</v>
      </c>
      <c r="F65" s="109">
        <f t="shared" si="4"/>
        <v>70</v>
      </c>
      <c r="G65" s="110">
        <f t="shared" si="5"/>
        <v>70</v>
      </c>
      <c r="H65" s="109">
        <f t="shared" si="6"/>
        <v>70</v>
      </c>
      <c r="I65" s="110">
        <f t="shared" si="7"/>
        <v>70</v>
      </c>
    </row>
    <row r="66" spans="1:9" x14ac:dyDescent="0.25">
      <c r="A66" s="9">
        <v>62</v>
      </c>
      <c r="B66" s="109">
        <f t="shared" si="0"/>
        <v>405</v>
      </c>
      <c r="C66" s="110">
        <f t="shared" si="1"/>
        <v>66</v>
      </c>
      <c r="D66" s="109">
        <f t="shared" si="2"/>
        <v>71</v>
      </c>
      <c r="E66" s="110">
        <f t="shared" si="3"/>
        <v>71</v>
      </c>
      <c r="F66" s="109">
        <f t="shared" si="4"/>
        <v>71</v>
      </c>
      <c r="G66" s="110">
        <f t="shared" si="5"/>
        <v>71</v>
      </c>
      <c r="H66" s="109">
        <f t="shared" si="6"/>
        <v>71</v>
      </c>
      <c r="I66" s="110">
        <f t="shared" si="7"/>
        <v>71</v>
      </c>
    </row>
    <row r="67" spans="1:9" x14ac:dyDescent="0.25">
      <c r="A67" s="9">
        <v>63</v>
      </c>
      <c r="B67" s="109">
        <f t="shared" si="0"/>
        <v>410</v>
      </c>
      <c r="C67" s="110">
        <f t="shared" si="1"/>
        <v>67</v>
      </c>
      <c r="D67" s="109">
        <f t="shared" si="2"/>
        <v>72</v>
      </c>
      <c r="E67" s="110">
        <f t="shared" si="3"/>
        <v>72</v>
      </c>
      <c r="F67" s="109">
        <f t="shared" si="4"/>
        <v>72</v>
      </c>
      <c r="G67" s="110">
        <f t="shared" si="5"/>
        <v>72</v>
      </c>
      <c r="H67" s="109">
        <f t="shared" si="6"/>
        <v>72</v>
      </c>
      <c r="I67" s="110">
        <f t="shared" si="7"/>
        <v>72</v>
      </c>
    </row>
    <row r="68" spans="1:9" x14ac:dyDescent="0.25">
      <c r="A68" s="9">
        <v>64</v>
      </c>
      <c r="B68" s="109">
        <f t="shared" si="0"/>
        <v>415</v>
      </c>
      <c r="C68" s="110">
        <f t="shared" si="1"/>
        <v>68</v>
      </c>
      <c r="D68" s="109">
        <f t="shared" si="2"/>
        <v>73</v>
      </c>
      <c r="E68" s="110">
        <f t="shared" si="3"/>
        <v>73</v>
      </c>
      <c r="F68" s="109">
        <f t="shared" si="4"/>
        <v>73</v>
      </c>
      <c r="G68" s="110">
        <f t="shared" si="5"/>
        <v>73</v>
      </c>
      <c r="H68" s="109">
        <f t="shared" si="6"/>
        <v>73</v>
      </c>
      <c r="I68" s="110">
        <f t="shared" si="7"/>
        <v>73</v>
      </c>
    </row>
    <row r="69" spans="1:9" x14ac:dyDescent="0.25">
      <c r="A69" s="9">
        <v>65</v>
      </c>
      <c r="B69" s="109">
        <f t="shared" si="0"/>
        <v>420</v>
      </c>
      <c r="C69" s="110">
        <f t="shared" si="1"/>
        <v>69</v>
      </c>
      <c r="D69" s="109">
        <f t="shared" si="2"/>
        <v>74</v>
      </c>
      <c r="E69" s="110">
        <f t="shared" si="3"/>
        <v>74</v>
      </c>
      <c r="F69" s="109">
        <f t="shared" si="4"/>
        <v>74</v>
      </c>
      <c r="G69" s="110">
        <f t="shared" si="5"/>
        <v>74</v>
      </c>
      <c r="H69" s="109">
        <f t="shared" si="6"/>
        <v>74</v>
      </c>
      <c r="I69" s="110">
        <f t="shared" si="7"/>
        <v>74</v>
      </c>
    </row>
    <row r="70" spans="1:9" x14ac:dyDescent="0.25">
      <c r="A70" s="9">
        <v>66</v>
      </c>
      <c r="B70" s="109">
        <f t="shared" si="0"/>
        <v>425</v>
      </c>
      <c r="C70" s="110">
        <f t="shared" si="1"/>
        <v>70</v>
      </c>
      <c r="D70" s="109">
        <f t="shared" si="2"/>
        <v>75</v>
      </c>
      <c r="E70" s="110">
        <f t="shared" si="3"/>
        <v>75</v>
      </c>
      <c r="F70" s="109">
        <f t="shared" si="4"/>
        <v>75</v>
      </c>
      <c r="G70" s="110">
        <f t="shared" si="5"/>
        <v>75</v>
      </c>
      <c r="H70" s="109">
        <f t="shared" si="6"/>
        <v>75</v>
      </c>
      <c r="I70" s="110">
        <f t="shared" si="7"/>
        <v>75</v>
      </c>
    </row>
    <row r="71" spans="1:9" x14ac:dyDescent="0.25">
      <c r="A71" s="9">
        <v>67</v>
      </c>
      <c r="B71" s="109">
        <f t="shared" si="0"/>
        <v>430</v>
      </c>
      <c r="C71" s="110">
        <f t="shared" si="1"/>
        <v>71</v>
      </c>
      <c r="D71" s="109">
        <f t="shared" si="2"/>
        <v>76</v>
      </c>
      <c r="E71" s="110">
        <f t="shared" si="3"/>
        <v>76</v>
      </c>
      <c r="F71" s="109">
        <f t="shared" si="4"/>
        <v>76</v>
      </c>
      <c r="G71" s="110">
        <f t="shared" si="5"/>
        <v>76</v>
      </c>
      <c r="H71" s="109">
        <f t="shared" si="6"/>
        <v>76</v>
      </c>
      <c r="I71" s="110">
        <f t="shared" si="7"/>
        <v>76</v>
      </c>
    </row>
    <row r="72" spans="1:9" x14ac:dyDescent="0.25">
      <c r="A72" s="9">
        <v>68</v>
      </c>
      <c r="B72" s="109">
        <f t="shared" ref="B72:B103" si="8">$B71+$B$3</f>
        <v>435</v>
      </c>
      <c r="C72" s="110">
        <f t="shared" ref="C72:C103" si="9">$C71+$C$3</f>
        <v>72</v>
      </c>
      <c r="D72" s="109">
        <f t="shared" ref="D72:D103" si="10">$D71+$D$3</f>
        <v>77</v>
      </c>
      <c r="E72" s="110">
        <f t="shared" ref="E72:E103" si="11">$E71+$E$3</f>
        <v>77</v>
      </c>
      <c r="F72" s="109">
        <f t="shared" ref="F72:F103" si="12">$F71+$F$3</f>
        <v>77</v>
      </c>
      <c r="G72" s="110">
        <f t="shared" ref="G72:G103" si="13">$G71+$G$3</f>
        <v>77</v>
      </c>
      <c r="H72" s="109">
        <f t="shared" ref="H72:H103" si="14">$H71+$H$3</f>
        <v>77</v>
      </c>
      <c r="I72" s="110">
        <f t="shared" ref="I72:I103" si="15">$I71+$I$3</f>
        <v>77</v>
      </c>
    </row>
    <row r="73" spans="1:9" x14ac:dyDescent="0.25">
      <c r="A73" s="9">
        <v>69</v>
      </c>
      <c r="B73" s="109">
        <f t="shared" si="8"/>
        <v>440</v>
      </c>
      <c r="C73" s="110">
        <f t="shared" si="9"/>
        <v>73</v>
      </c>
      <c r="D73" s="109">
        <f t="shared" si="10"/>
        <v>78</v>
      </c>
      <c r="E73" s="110">
        <f t="shared" si="11"/>
        <v>78</v>
      </c>
      <c r="F73" s="109">
        <f t="shared" si="12"/>
        <v>78</v>
      </c>
      <c r="G73" s="110">
        <f t="shared" si="13"/>
        <v>78</v>
      </c>
      <c r="H73" s="109">
        <f t="shared" si="14"/>
        <v>78</v>
      </c>
      <c r="I73" s="110">
        <f t="shared" si="15"/>
        <v>78</v>
      </c>
    </row>
    <row r="74" spans="1:9" x14ac:dyDescent="0.25">
      <c r="A74" s="9">
        <v>70</v>
      </c>
      <c r="B74" s="109">
        <f t="shared" si="8"/>
        <v>445</v>
      </c>
      <c r="C74" s="110">
        <f t="shared" si="9"/>
        <v>74</v>
      </c>
      <c r="D74" s="109">
        <f t="shared" si="10"/>
        <v>79</v>
      </c>
      <c r="E74" s="110">
        <f t="shared" si="11"/>
        <v>79</v>
      </c>
      <c r="F74" s="109">
        <f t="shared" si="12"/>
        <v>79</v>
      </c>
      <c r="G74" s="110">
        <f t="shared" si="13"/>
        <v>79</v>
      </c>
      <c r="H74" s="109">
        <f t="shared" si="14"/>
        <v>79</v>
      </c>
      <c r="I74" s="110">
        <f t="shared" si="15"/>
        <v>79</v>
      </c>
    </row>
    <row r="75" spans="1:9" x14ac:dyDescent="0.25">
      <c r="A75" s="9">
        <v>71</v>
      </c>
      <c r="B75" s="109">
        <f t="shared" si="8"/>
        <v>450</v>
      </c>
      <c r="C75" s="110">
        <f t="shared" si="9"/>
        <v>75</v>
      </c>
      <c r="D75" s="109">
        <f t="shared" si="10"/>
        <v>80</v>
      </c>
      <c r="E75" s="110">
        <f t="shared" si="11"/>
        <v>80</v>
      </c>
      <c r="F75" s="109">
        <f t="shared" si="12"/>
        <v>80</v>
      </c>
      <c r="G75" s="110">
        <f t="shared" si="13"/>
        <v>80</v>
      </c>
      <c r="H75" s="109">
        <f t="shared" si="14"/>
        <v>80</v>
      </c>
      <c r="I75" s="110">
        <f t="shared" si="15"/>
        <v>80</v>
      </c>
    </row>
    <row r="76" spans="1:9" x14ac:dyDescent="0.25">
      <c r="A76" s="9">
        <v>72</v>
      </c>
      <c r="B76" s="109">
        <f t="shared" si="8"/>
        <v>455</v>
      </c>
      <c r="C76" s="110">
        <f t="shared" si="9"/>
        <v>76</v>
      </c>
      <c r="D76" s="109">
        <f t="shared" si="10"/>
        <v>81</v>
      </c>
      <c r="E76" s="110">
        <f t="shared" si="11"/>
        <v>81</v>
      </c>
      <c r="F76" s="109">
        <f t="shared" si="12"/>
        <v>81</v>
      </c>
      <c r="G76" s="110">
        <f t="shared" si="13"/>
        <v>81</v>
      </c>
      <c r="H76" s="109">
        <f t="shared" si="14"/>
        <v>81</v>
      </c>
      <c r="I76" s="110">
        <f t="shared" si="15"/>
        <v>81</v>
      </c>
    </row>
    <row r="77" spans="1:9" x14ac:dyDescent="0.25">
      <c r="A77" s="9">
        <v>73</v>
      </c>
      <c r="B77" s="109">
        <f t="shared" si="8"/>
        <v>460</v>
      </c>
      <c r="C77" s="110">
        <f t="shared" si="9"/>
        <v>77</v>
      </c>
      <c r="D77" s="109">
        <f t="shared" si="10"/>
        <v>82</v>
      </c>
      <c r="E77" s="110">
        <f t="shared" si="11"/>
        <v>82</v>
      </c>
      <c r="F77" s="109">
        <f t="shared" si="12"/>
        <v>82</v>
      </c>
      <c r="G77" s="110">
        <f t="shared" si="13"/>
        <v>82</v>
      </c>
      <c r="H77" s="109">
        <f t="shared" si="14"/>
        <v>82</v>
      </c>
      <c r="I77" s="110">
        <f t="shared" si="15"/>
        <v>82</v>
      </c>
    </row>
    <row r="78" spans="1:9" x14ac:dyDescent="0.25">
      <c r="A78" s="9">
        <v>74</v>
      </c>
      <c r="B78" s="109">
        <f t="shared" si="8"/>
        <v>465</v>
      </c>
      <c r="C78" s="110">
        <f t="shared" si="9"/>
        <v>78</v>
      </c>
      <c r="D78" s="109">
        <f t="shared" si="10"/>
        <v>83</v>
      </c>
      <c r="E78" s="110">
        <f t="shared" si="11"/>
        <v>83</v>
      </c>
      <c r="F78" s="109">
        <f t="shared" si="12"/>
        <v>83</v>
      </c>
      <c r="G78" s="110">
        <f t="shared" si="13"/>
        <v>83</v>
      </c>
      <c r="H78" s="109">
        <f t="shared" si="14"/>
        <v>83</v>
      </c>
      <c r="I78" s="110">
        <f t="shared" si="15"/>
        <v>83</v>
      </c>
    </row>
    <row r="79" spans="1:9" x14ac:dyDescent="0.25">
      <c r="A79" s="9">
        <v>75</v>
      </c>
      <c r="B79" s="109">
        <f t="shared" si="8"/>
        <v>470</v>
      </c>
      <c r="C79" s="110">
        <f t="shared" si="9"/>
        <v>79</v>
      </c>
      <c r="D79" s="109">
        <f t="shared" si="10"/>
        <v>84</v>
      </c>
      <c r="E79" s="110">
        <f t="shared" si="11"/>
        <v>84</v>
      </c>
      <c r="F79" s="109">
        <f t="shared" si="12"/>
        <v>84</v>
      </c>
      <c r="G79" s="110">
        <f t="shared" si="13"/>
        <v>84</v>
      </c>
      <c r="H79" s="109">
        <f t="shared" si="14"/>
        <v>84</v>
      </c>
      <c r="I79" s="110">
        <f t="shared" si="15"/>
        <v>84</v>
      </c>
    </row>
    <row r="80" spans="1:9" x14ac:dyDescent="0.25">
      <c r="A80" s="9">
        <v>76</v>
      </c>
      <c r="B80" s="109">
        <f t="shared" si="8"/>
        <v>475</v>
      </c>
      <c r="C80" s="110">
        <f t="shared" si="9"/>
        <v>80</v>
      </c>
      <c r="D80" s="109">
        <f t="shared" si="10"/>
        <v>85</v>
      </c>
      <c r="E80" s="110">
        <f t="shared" si="11"/>
        <v>85</v>
      </c>
      <c r="F80" s="109">
        <f t="shared" si="12"/>
        <v>85</v>
      </c>
      <c r="G80" s="110">
        <f t="shared" si="13"/>
        <v>85</v>
      </c>
      <c r="H80" s="109">
        <f t="shared" si="14"/>
        <v>85</v>
      </c>
      <c r="I80" s="110">
        <f t="shared" si="15"/>
        <v>85</v>
      </c>
    </row>
    <row r="81" spans="1:9" x14ac:dyDescent="0.25">
      <c r="A81" s="9">
        <v>77</v>
      </c>
      <c r="B81" s="109">
        <f t="shared" si="8"/>
        <v>480</v>
      </c>
      <c r="C81" s="110">
        <f t="shared" si="9"/>
        <v>81</v>
      </c>
      <c r="D81" s="109">
        <f t="shared" si="10"/>
        <v>86</v>
      </c>
      <c r="E81" s="110">
        <f t="shared" si="11"/>
        <v>86</v>
      </c>
      <c r="F81" s="109">
        <f t="shared" si="12"/>
        <v>86</v>
      </c>
      <c r="G81" s="110">
        <f t="shared" si="13"/>
        <v>86</v>
      </c>
      <c r="H81" s="109">
        <f t="shared" si="14"/>
        <v>86</v>
      </c>
      <c r="I81" s="110">
        <f t="shared" si="15"/>
        <v>86</v>
      </c>
    </row>
    <row r="82" spans="1:9" x14ac:dyDescent="0.25">
      <c r="A82" s="9">
        <v>78</v>
      </c>
      <c r="B82" s="109">
        <f t="shared" si="8"/>
        <v>485</v>
      </c>
      <c r="C82" s="110">
        <f t="shared" si="9"/>
        <v>82</v>
      </c>
      <c r="D82" s="109">
        <f t="shared" si="10"/>
        <v>87</v>
      </c>
      <c r="E82" s="110">
        <f t="shared" si="11"/>
        <v>87</v>
      </c>
      <c r="F82" s="109">
        <f t="shared" si="12"/>
        <v>87</v>
      </c>
      <c r="G82" s="110">
        <f t="shared" si="13"/>
        <v>87</v>
      </c>
      <c r="H82" s="109">
        <f t="shared" si="14"/>
        <v>87</v>
      </c>
      <c r="I82" s="110">
        <f t="shared" si="15"/>
        <v>87</v>
      </c>
    </row>
    <row r="83" spans="1:9" x14ac:dyDescent="0.25">
      <c r="A83" s="9">
        <v>79</v>
      </c>
      <c r="B83" s="109">
        <f t="shared" si="8"/>
        <v>490</v>
      </c>
      <c r="C83" s="110">
        <f t="shared" si="9"/>
        <v>83</v>
      </c>
      <c r="D83" s="109">
        <f t="shared" si="10"/>
        <v>88</v>
      </c>
      <c r="E83" s="110">
        <f t="shared" si="11"/>
        <v>88</v>
      </c>
      <c r="F83" s="109">
        <f t="shared" si="12"/>
        <v>88</v>
      </c>
      <c r="G83" s="110">
        <f t="shared" si="13"/>
        <v>88</v>
      </c>
      <c r="H83" s="109">
        <f t="shared" si="14"/>
        <v>88</v>
      </c>
      <c r="I83" s="110">
        <f t="shared" si="15"/>
        <v>88</v>
      </c>
    </row>
    <row r="84" spans="1:9" x14ac:dyDescent="0.25">
      <c r="A84" s="9">
        <v>80</v>
      </c>
      <c r="B84" s="109">
        <f t="shared" si="8"/>
        <v>495</v>
      </c>
      <c r="C84" s="110">
        <f t="shared" si="9"/>
        <v>84</v>
      </c>
      <c r="D84" s="109">
        <f t="shared" si="10"/>
        <v>89</v>
      </c>
      <c r="E84" s="110">
        <f t="shared" si="11"/>
        <v>89</v>
      </c>
      <c r="F84" s="109">
        <f t="shared" si="12"/>
        <v>89</v>
      </c>
      <c r="G84" s="110">
        <f t="shared" si="13"/>
        <v>89</v>
      </c>
      <c r="H84" s="109">
        <f t="shared" si="14"/>
        <v>89</v>
      </c>
      <c r="I84" s="110">
        <f t="shared" si="15"/>
        <v>89</v>
      </c>
    </row>
    <row r="85" spans="1:9" x14ac:dyDescent="0.25">
      <c r="A85" s="9">
        <v>81</v>
      </c>
      <c r="B85" s="109">
        <f t="shared" si="8"/>
        <v>500</v>
      </c>
      <c r="C85" s="110">
        <f t="shared" si="9"/>
        <v>85</v>
      </c>
      <c r="D85" s="109">
        <f t="shared" si="10"/>
        <v>90</v>
      </c>
      <c r="E85" s="110">
        <f t="shared" si="11"/>
        <v>90</v>
      </c>
      <c r="F85" s="109">
        <f t="shared" si="12"/>
        <v>90</v>
      </c>
      <c r="G85" s="110">
        <f t="shared" si="13"/>
        <v>90</v>
      </c>
      <c r="H85" s="109">
        <f t="shared" si="14"/>
        <v>90</v>
      </c>
      <c r="I85" s="110">
        <f t="shared" si="15"/>
        <v>90</v>
      </c>
    </row>
    <row r="86" spans="1:9" x14ac:dyDescent="0.25">
      <c r="A86" s="9">
        <v>82</v>
      </c>
      <c r="B86" s="109">
        <f t="shared" si="8"/>
        <v>505</v>
      </c>
      <c r="C86" s="110">
        <f t="shared" si="9"/>
        <v>86</v>
      </c>
      <c r="D86" s="109">
        <f t="shared" si="10"/>
        <v>91</v>
      </c>
      <c r="E86" s="110">
        <f t="shared" si="11"/>
        <v>91</v>
      </c>
      <c r="F86" s="109">
        <f t="shared" si="12"/>
        <v>91</v>
      </c>
      <c r="G86" s="110">
        <f t="shared" si="13"/>
        <v>91</v>
      </c>
      <c r="H86" s="109">
        <f t="shared" si="14"/>
        <v>91</v>
      </c>
      <c r="I86" s="110">
        <f t="shared" si="15"/>
        <v>91</v>
      </c>
    </row>
    <row r="87" spans="1:9" x14ac:dyDescent="0.25">
      <c r="A87" s="9">
        <v>83</v>
      </c>
      <c r="B87" s="109">
        <f t="shared" si="8"/>
        <v>510</v>
      </c>
      <c r="C87" s="110">
        <f t="shared" si="9"/>
        <v>87</v>
      </c>
      <c r="D87" s="109">
        <f t="shared" si="10"/>
        <v>92</v>
      </c>
      <c r="E87" s="110">
        <f t="shared" si="11"/>
        <v>92</v>
      </c>
      <c r="F87" s="109">
        <f t="shared" si="12"/>
        <v>92</v>
      </c>
      <c r="G87" s="110">
        <f t="shared" si="13"/>
        <v>92</v>
      </c>
      <c r="H87" s="109">
        <f t="shared" si="14"/>
        <v>92</v>
      </c>
      <c r="I87" s="110">
        <f t="shared" si="15"/>
        <v>92</v>
      </c>
    </row>
    <row r="88" spans="1:9" x14ac:dyDescent="0.25">
      <c r="A88" s="9">
        <v>84</v>
      </c>
      <c r="B88" s="109">
        <f t="shared" si="8"/>
        <v>515</v>
      </c>
      <c r="C88" s="110">
        <f t="shared" si="9"/>
        <v>88</v>
      </c>
      <c r="D88" s="109">
        <f t="shared" si="10"/>
        <v>93</v>
      </c>
      <c r="E88" s="110">
        <f t="shared" si="11"/>
        <v>93</v>
      </c>
      <c r="F88" s="109">
        <f t="shared" si="12"/>
        <v>93</v>
      </c>
      <c r="G88" s="110">
        <f t="shared" si="13"/>
        <v>93</v>
      </c>
      <c r="H88" s="109">
        <f t="shared" si="14"/>
        <v>93</v>
      </c>
      <c r="I88" s="110">
        <f t="shared" si="15"/>
        <v>93</v>
      </c>
    </row>
    <row r="89" spans="1:9" x14ac:dyDescent="0.25">
      <c r="A89" s="9">
        <v>85</v>
      </c>
      <c r="B89" s="109">
        <f t="shared" si="8"/>
        <v>520</v>
      </c>
      <c r="C89" s="110">
        <f t="shared" si="9"/>
        <v>89</v>
      </c>
      <c r="D89" s="109">
        <f t="shared" si="10"/>
        <v>94</v>
      </c>
      <c r="E89" s="110">
        <f t="shared" si="11"/>
        <v>94</v>
      </c>
      <c r="F89" s="109">
        <f t="shared" si="12"/>
        <v>94</v>
      </c>
      <c r="G89" s="110">
        <f t="shared" si="13"/>
        <v>94</v>
      </c>
      <c r="H89" s="109">
        <f t="shared" si="14"/>
        <v>94</v>
      </c>
      <c r="I89" s="110">
        <f t="shared" si="15"/>
        <v>94</v>
      </c>
    </row>
    <row r="90" spans="1:9" x14ac:dyDescent="0.25">
      <c r="A90" s="9">
        <v>86</v>
      </c>
      <c r="B90" s="109">
        <f t="shared" si="8"/>
        <v>525</v>
      </c>
      <c r="C90" s="110">
        <f t="shared" si="9"/>
        <v>90</v>
      </c>
      <c r="D90" s="109">
        <f t="shared" si="10"/>
        <v>95</v>
      </c>
      <c r="E90" s="110">
        <f t="shared" si="11"/>
        <v>95</v>
      </c>
      <c r="F90" s="109">
        <f t="shared" si="12"/>
        <v>95</v>
      </c>
      <c r="G90" s="110">
        <f t="shared" si="13"/>
        <v>95</v>
      </c>
      <c r="H90" s="109">
        <f t="shared" si="14"/>
        <v>95</v>
      </c>
      <c r="I90" s="110">
        <f t="shared" si="15"/>
        <v>95</v>
      </c>
    </row>
    <row r="91" spans="1:9" x14ac:dyDescent="0.25">
      <c r="A91" s="9">
        <v>87</v>
      </c>
      <c r="B91" s="109">
        <f t="shared" si="8"/>
        <v>530</v>
      </c>
      <c r="C91" s="110">
        <f t="shared" si="9"/>
        <v>91</v>
      </c>
      <c r="D91" s="109">
        <f t="shared" si="10"/>
        <v>96</v>
      </c>
      <c r="E91" s="110">
        <f t="shared" si="11"/>
        <v>96</v>
      </c>
      <c r="F91" s="109">
        <f t="shared" si="12"/>
        <v>96</v>
      </c>
      <c r="G91" s="110">
        <f t="shared" si="13"/>
        <v>96</v>
      </c>
      <c r="H91" s="109">
        <f t="shared" si="14"/>
        <v>96</v>
      </c>
      <c r="I91" s="110">
        <f t="shared" si="15"/>
        <v>96</v>
      </c>
    </row>
    <row r="92" spans="1:9" x14ac:dyDescent="0.25">
      <c r="A92" s="9">
        <v>88</v>
      </c>
      <c r="B92" s="109">
        <f t="shared" si="8"/>
        <v>535</v>
      </c>
      <c r="C92" s="110">
        <f t="shared" si="9"/>
        <v>92</v>
      </c>
      <c r="D92" s="109">
        <f t="shared" si="10"/>
        <v>97</v>
      </c>
      <c r="E92" s="110">
        <f t="shared" si="11"/>
        <v>97</v>
      </c>
      <c r="F92" s="109">
        <f t="shared" si="12"/>
        <v>97</v>
      </c>
      <c r="G92" s="110">
        <f t="shared" si="13"/>
        <v>97</v>
      </c>
      <c r="H92" s="109">
        <f t="shared" si="14"/>
        <v>97</v>
      </c>
      <c r="I92" s="110">
        <f t="shared" si="15"/>
        <v>97</v>
      </c>
    </row>
    <row r="93" spans="1:9" x14ac:dyDescent="0.25">
      <c r="A93" s="9">
        <v>89</v>
      </c>
      <c r="B93" s="109">
        <f t="shared" si="8"/>
        <v>540</v>
      </c>
      <c r="C93" s="110">
        <f t="shared" si="9"/>
        <v>93</v>
      </c>
      <c r="D93" s="109">
        <f t="shared" si="10"/>
        <v>98</v>
      </c>
      <c r="E93" s="110">
        <f t="shared" si="11"/>
        <v>98</v>
      </c>
      <c r="F93" s="109">
        <f t="shared" si="12"/>
        <v>98</v>
      </c>
      <c r="G93" s="110">
        <f t="shared" si="13"/>
        <v>98</v>
      </c>
      <c r="H93" s="109">
        <f t="shared" si="14"/>
        <v>98</v>
      </c>
      <c r="I93" s="110">
        <f t="shared" si="15"/>
        <v>98</v>
      </c>
    </row>
    <row r="94" spans="1:9" x14ac:dyDescent="0.25">
      <c r="A94" s="9">
        <v>90</v>
      </c>
      <c r="B94" s="109">
        <f t="shared" si="8"/>
        <v>545</v>
      </c>
      <c r="C94" s="110">
        <f t="shared" si="9"/>
        <v>94</v>
      </c>
      <c r="D94" s="109">
        <f t="shared" si="10"/>
        <v>99</v>
      </c>
      <c r="E94" s="110">
        <f t="shared" si="11"/>
        <v>99</v>
      </c>
      <c r="F94" s="109">
        <f t="shared" si="12"/>
        <v>99</v>
      </c>
      <c r="G94" s="110">
        <f t="shared" si="13"/>
        <v>99</v>
      </c>
      <c r="H94" s="109">
        <f t="shared" si="14"/>
        <v>99</v>
      </c>
      <c r="I94" s="110">
        <f t="shared" si="15"/>
        <v>99</v>
      </c>
    </row>
    <row r="95" spans="1:9" x14ac:dyDescent="0.25">
      <c r="A95" s="9">
        <v>91</v>
      </c>
      <c r="B95" s="109">
        <f t="shared" si="8"/>
        <v>550</v>
      </c>
      <c r="C95" s="110">
        <f t="shared" si="9"/>
        <v>95</v>
      </c>
      <c r="D95" s="109">
        <f t="shared" si="10"/>
        <v>100</v>
      </c>
      <c r="E95" s="110">
        <f t="shared" si="11"/>
        <v>100</v>
      </c>
      <c r="F95" s="109">
        <f t="shared" si="12"/>
        <v>100</v>
      </c>
      <c r="G95" s="110">
        <f t="shared" si="13"/>
        <v>100</v>
      </c>
      <c r="H95" s="109">
        <f t="shared" si="14"/>
        <v>100</v>
      </c>
      <c r="I95" s="110">
        <f t="shared" si="15"/>
        <v>100</v>
      </c>
    </row>
    <row r="96" spans="1:9" x14ac:dyDescent="0.25">
      <c r="A96" s="9">
        <v>92</v>
      </c>
      <c r="B96" s="109">
        <f t="shared" si="8"/>
        <v>555</v>
      </c>
      <c r="C96" s="110">
        <f t="shared" si="9"/>
        <v>96</v>
      </c>
      <c r="D96" s="109">
        <f t="shared" si="10"/>
        <v>101</v>
      </c>
      <c r="E96" s="110">
        <f t="shared" si="11"/>
        <v>101</v>
      </c>
      <c r="F96" s="109">
        <f t="shared" si="12"/>
        <v>101</v>
      </c>
      <c r="G96" s="110">
        <f t="shared" si="13"/>
        <v>101</v>
      </c>
      <c r="H96" s="109">
        <f t="shared" si="14"/>
        <v>101</v>
      </c>
      <c r="I96" s="110">
        <f t="shared" si="15"/>
        <v>101</v>
      </c>
    </row>
    <row r="97" spans="1:9" x14ac:dyDescent="0.25">
      <c r="A97" s="9">
        <v>93</v>
      </c>
      <c r="B97" s="109">
        <f t="shared" si="8"/>
        <v>560</v>
      </c>
      <c r="C97" s="110">
        <f t="shared" si="9"/>
        <v>97</v>
      </c>
      <c r="D97" s="109">
        <f t="shared" si="10"/>
        <v>102</v>
      </c>
      <c r="E97" s="110">
        <f t="shared" si="11"/>
        <v>102</v>
      </c>
      <c r="F97" s="109">
        <f t="shared" si="12"/>
        <v>102</v>
      </c>
      <c r="G97" s="110">
        <f t="shared" si="13"/>
        <v>102</v>
      </c>
      <c r="H97" s="109">
        <f t="shared" si="14"/>
        <v>102</v>
      </c>
      <c r="I97" s="110">
        <f t="shared" si="15"/>
        <v>102</v>
      </c>
    </row>
    <row r="98" spans="1:9" x14ac:dyDescent="0.25">
      <c r="A98" s="9">
        <v>94</v>
      </c>
      <c r="B98" s="109">
        <f t="shared" si="8"/>
        <v>565</v>
      </c>
      <c r="C98" s="110">
        <f t="shared" si="9"/>
        <v>98</v>
      </c>
      <c r="D98" s="109">
        <f t="shared" si="10"/>
        <v>103</v>
      </c>
      <c r="E98" s="110">
        <f t="shared" si="11"/>
        <v>103</v>
      </c>
      <c r="F98" s="109">
        <f t="shared" si="12"/>
        <v>103</v>
      </c>
      <c r="G98" s="110">
        <f t="shared" si="13"/>
        <v>103</v>
      </c>
      <c r="H98" s="109">
        <f t="shared" si="14"/>
        <v>103</v>
      </c>
      <c r="I98" s="110">
        <f t="shared" si="15"/>
        <v>103</v>
      </c>
    </row>
    <row r="99" spans="1:9" x14ac:dyDescent="0.25">
      <c r="A99" s="9">
        <v>95</v>
      </c>
      <c r="B99" s="109">
        <f t="shared" si="8"/>
        <v>570</v>
      </c>
      <c r="C99" s="110">
        <f t="shared" si="9"/>
        <v>99</v>
      </c>
      <c r="D99" s="109">
        <f t="shared" si="10"/>
        <v>104</v>
      </c>
      <c r="E99" s="110">
        <f t="shared" si="11"/>
        <v>104</v>
      </c>
      <c r="F99" s="109">
        <f t="shared" si="12"/>
        <v>104</v>
      </c>
      <c r="G99" s="110">
        <f t="shared" si="13"/>
        <v>104</v>
      </c>
      <c r="H99" s="109">
        <f t="shared" si="14"/>
        <v>104</v>
      </c>
      <c r="I99" s="110">
        <f t="shared" si="15"/>
        <v>104</v>
      </c>
    </row>
    <row r="100" spans="1:9" x14ac:dyDescent="0.25">
      <c r="A100" s="9">
        <v>96</v>
      </c>
      <c r="B100" s="109">
        <f t="shared" si="8"/>
        <v>575</v>
      </c>
      <c r="C100" s="110">
        <f t="shared" si="9"/>
        <v>100</v>
      </c>
      <c r="D100" s="109">
        <f t="shared" si="10"/>
        <v>105</v>
      </c>
      <c r="E100" s="110">
        <f t="shared" si="11"/>
        <v>105</v>
      </c>
      <c r="F100" s="109">
        <f t="shared" si="12"/>
        <v>105</v>
      </c>
      <c r="G100" s="110">
        <f t="shared" si="13"/>
        <v>105</v>
      </c>
      <c r="H100" s="109">
        <f t="shared" si="14"/>
        <v>105</v>
      </c>
      <c r="I100" s="110">
        <f t="shared" si="15"/>
        <v>105</v>
      </c>
    </row>
    <row r="101" spans="1:9" x14ac:dyDescent="0.25">
      <c r="A101" s="9">
        <v>97</v>
      </c>
      <c r="B101" s="109">
        <f t="shared" si="8"/>
        <v>580</v>
      </c>
      <c r="C101" s="110">
        <f t="shared" si="9"/>
        <v>101</v>
      </c>
      <c r="D101" s="109">
        <f t="shared" si="10"/>
        <v>106</v>
      </c>
      <c r="E101" s="110">
        <f t="shared" si="11"/>
        <v>106</v>
      </c>
      <c r="F101" s="109">
        <f t="shared" si="12"/>
        <v>106</v>
      </c>
      <c r="G101" s="110">
        <f t="shared" si="13"/>
        <v>106</v>
      </c>
      <c r="H101" s="109">
        <f t="shared" si="14"/>
        <v>106</v>
      </c>
      <c r="I101" s="110">
        <f t="shared" si="15"/>
        <v>106</v>
      </c>
    </row>
    <row r="102" spans="1:9" x14ac:dyDescent="0.25">
      <c r="A102" s="9">
        <v>98</v>
      </c>
      <c r="B102" s="109">
        <f t="shared" si="8"/>
        <v>585</v>
      </c>
      <c r="C102" s="110">
        <f t="shared" si="9"/>
        <v>102</v>
      </c>
      <c r="D102" s="109">
        <f t="shared" si="10"/>
        <v>107</v>
      </c>
      <c r="E102" s="110">
        <f t="shared" si="11"/>
        <v>107</v>
      </c>
      <c r="F102" s="109">
        <f t="shared" si="12"/>
        <v>107</v>
      </c>
      <c r="G102" s="110">
        <f t="shared" si="13"/>
        <v>107</v>
      </c>
      <c r="H102" s="109">
        <f t="shared" si="14"/>
        <v>107</v>
      </c>
      <c r="I102" s="110">
        <f t="shared" si="15"/>
        <v>107</v>
      </c>
    </row>
    <row r="103" spans="1:9" x14ac:dyDescent="0.25">
      <c r="A103" s="10">
        <v>99</v>
      </c>
      <c r="B103" s="109">
        <f t="shared" si="8"/>
        <v>590</v>
      </c>
      <c r="C103" s="110">
        <f t="shared" si="9"/>
        <v>103</v>
      </c>
      <c r="D103" s="109">
        <f t="shared" si="10"/>
        <v>108</v>
      </c>
      <c r="E103" s="110">
        <f t="shared" si="11"/>
        <v>108</v>
      </c>
      <c r="F103" s="109">
        <f t="shared" si="12"/>
        <v>108</v>
      </c>
      <c r="G103" s="110">
        <f t="shared" si="13"/>
        <v>108</v>
      </c>
      <c r="H103" s="109">
        <f t="shared" si="14"/>
        <v>108</v>
      </c>
      <c r="I103" s="110">
        <f t="shared" si="15"/>
        <v>108</v>
      </c>
    </row>
  </sheetData>
  <mergeCells count="2">
    <mergeCell ref="A1:I1"/>
    <mergeCell ref="A2:I2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C6DD8E-8360-4F4B-813E-7C821591AADD}">
  <sheetPr>
    <tabColor rgb="FF00B050"/>
  </sheetPr>
  <dimension ref="A1:I103"/>
  <sheetViews>
    <sheetView workbookViewId="0">
      <selection activeCell="B5" sqref="B5"/>
    </sheetView>
  </sheetViews>
  <sheetFormatPr defaultRowHeight="15" x14ac:dyDescent="0.25"/>
  <cols>
    <col min="1" max="16384" width="9.140625" style="1"/>
  </cols>
  <sheetData>
    <row r="1" spans="1:9" ht="18.75" x14ac:dyDescent="0.3">
      <c r="A1" s="85" t="s">
        <v>49</v>
      </c>
      <c r="B1" s="86"/>
      <c r="C1" s="86"/>
      <c r="D1" s="86"/>
      <c r="E1" s="86"/>
      <c r="F1" s="86"/>
      <c r="G1" s="86"/>
      <c r="H1" s="86"/>
      <c r="I1" s="87"/>
    </row>
    <row r="2" spans="1:9" ht="15.75" thickBot="1" x14ac:dyDescent="0.3">
      <c r="A2" s="88" t="s">
        <v>44</v>
      </c>
      <c r="B2" s="89"/>
      <c r="C2" s="89"/>
      <c r="D2" s="89"/>
      <c r="E2" s="89"/>
      <c r="F2" s="89"/>
      <c r="G2" s="89"/>
      <c r="H2" s="89"/>
      <c r="I2" s="90"/>
    </row>
    <row r="3" spans="1:9" x14ac:dyDescent="0.25">
      <c r="A3" s="108" t="s">
        <v>99</v>
      </c>
      <c r="B3" s="113">
        <v>5</v>
      </c>
      <c r="C3" s="114">
        <v>1</v>
      </c>
      <c r="D3" s="113">
        <v>1</v>
      </c>
      <c r="E3" s="114">
        <v>1</v>
      </c>
      <c r="F3" s="113">
        <v>1</v>
      </c>
      <c r="G3" s="114">
        <v>1</v>
      </c>
      <c r="H3" s="113">
        <v>1</v>
      </c>
      <c r="I3" s="115">
        <v>1</v>
      </c>
    </row>
    <row r="4" spans="1:9" x14ac:dyDescent="0.25">
      <c r="A4" s="6" t="s">
        <v>13</v>
      </c>
      <c r="B4" s="7" t="s">
        <v>0</v>
      </c>
      <c r="C4" s="8" t="s">
        <v>1</v>
      </c>
      <c r="D4" s="7" t="s">
        <v>7</v>
      </c>
      <c r="E4" s="8" t="s">
        <v>8</v>
      </c>
      <c r="F4" s="7" t="s">
        <v>9</v>
      </c>
      <c r="G4" s="8" t="s">
        <v>10</v>
      </c>
      <c r="H4" s="7" t="s">
        <v>11</v>
      </c>
      <c r="I4" s="8" t="s">
        <v>12</v>
      </c>
    </row>
    <row r="5" spans="1:9" x14ac:dyDescent="0.25">
      <c r="A5" s="9">
        <v>1</v>
      </c>
      <c r="B5" s="111">
        <v>100</v>
      </c>
      <c r="C5" s="112">
        <v>5</v>
      </c>
      <c r="D5" s="111">
        <v>10</v>
      </c>
      <c r="E5" s="112">
        <v>10</v>
      </c>
      <c r="F5" s="111">
        <v>10</v>
      </c>
      <c r="G5" s="112">
        <v>10</v>
      </c>
      <c r="H5" s="111">
        <v>10</v>
      </c>
      <c r="I5" s="112">
        <v>10</v>
      </c>
    </row>
    <row r="6" spans="1:9" x14ac:dyDescent="0.25">
      <c r="A6" s="9">
        <v>2</v>
      </c>
      <c r="B6" s="109">
        <f>$B5+$B$3</f>
        <v>105</v>
      </c>
      <c r="C6" s="110">
        <f>$C5+$C$3</f>
        <v>6</v>
      </c>
      <c r="D6" s="109">
        <f>$D5+$D$3</f>
        <v>11</v>
      </c>
      <c r="E6" s="110">
        <f>$E5+$E$3</f>
        <v>11</v>
      </c>
      <c r="F6" s="109">
        <f>$F5+$F$3</f>
        <v>11</v>
      </c>
      <c r="G6" s="110">
        <f>$G5+$G$3</f>
        <v>11</v>
      </c>
      <c r="H6" s="109">
        <f>$H5+$H$3</f>
        <v>11</v>
      </c>
      <c r="I6" s="110">
        <f>$I5+$I$3</f>
        <v>11</v>
      </c>
    </row>
    <row r="7" spans="1:9" x14ac:dyDescent="0.25">
      <c r="A7" s="9">
        <v>3</v>
      </c>
      <c r="B7" s="109">
        <f>$B6+$B$3</f>
        <v>110</v>
      </c>
      <c r="C7" s="110">
        <f>$C6+$C$3</f>
        <v>7</v>
      </c>
      <c r="D7" s="109">
        <f>$D6+$D$3</f>
        <v>12</v>
      </c>
      <c r="E7" s="110">
        <f>$E6+$E$3</f>
        <v>12</v>
      </c>
      <c r="F7" s="109">
        <f>$F6+$F$3</f>
        <v>12</v>
      </c>
      <c r="G7" s="110">
        <f>$G6+$G$3</f>
        <v>12</v>
      </c>
      <c r="H7" s="109">
        <f>$H6+$H$3</f>
        <v>12</v>
      </c>
      <c r="I7" s="110">
        <f>$I6+$I$3</f>
        <v>12</v>
      </c>
    </row>
    <row r="8" spans="1:9" x14ac:dyDescent="0.25">
      <c r="A8" s="9">
        <v>4</v>
      </c>
      <c r="B8" s="109">
        <f t="shared" ref="B8:B71" si="0">$B7+$B$3</f>
        <v>115</v>
      </c>
      <c r="C8" s="110">
        <f t="shared" ref="C8:C71" si="1">$C7+$C$3</f>
        <v>8</v>
      </c>
      <c r="D8" s="109">
        <f t="shared" ref="D8:D71" si="2">$D7+$D$3</f>
        <v>13</v>
      </c>
      <c r="E8" s="110">
        <f t="shared" ref="E8:E71" si="3">$E7+$E$3</f>
        <v>13</v>
      </c>
      <c r="F8" s="109">
        <f t="shared" ref="F8:F71" si="4">$F7+$F$3</f>
        <v>13</v>
      </c>
      <c r="G8" s="110">
        <f t="shared" ref="G8:G71" si="5">$G7+$G$3</f>
        <v>13</v>
      </c>
      <c r="H8" s="109">
        <f t="shared" ref="H8:H71" si="6">$H7+$H$3</f>
        <v>13</v>
      </c>
      <c r="I8" s="110">
        <f t="shared" ref="I8:I71" si="7">$I7+$I$3</f>
        <v>13</v>
      </c>
    </row>
    <row r="9" spans="1:9" x14ac:dyDescent="0.25">
      <c r="A9" s="9">
        <v>5</v>
      </c>
      <c r="B9" s="109">
        <f t="shared" si="0"/>
        <v>120</v>
      </c>
      <c r="C9" s="110">
        <f t="shared" si="1"/>
        <v>9</v>
      </c>
      <c r="D9" s="109">
        <f t="shared" si="2"/>
        <v>14</v>
      </c>
      <c r="E9" s="110">
        <f t="shared" si="3"/>
        <v>14</v>
      </c>
      <c r="F9" s="109">
        <f t="shared" si="4"/>
        <v>14</v>
      </c>
      <c r="G9" s="110">
        <f t="shared" si="5"/>
        <v>14</v>
      </c>
      <c r="H9" s="109">
        <f t="shared" si="6"/>
        <v>14</v>
      </c>
      <c r="I9" s="110">
        <f t="shared" si="7"/>
        <v>14</v>
      </c>
    </row>
    <row r="10" spans="1:9" x14ac:dyDescent="0.25">
      <c r="A10" s="9">
        <v>6</v>
      </c>
      <c r="B10" s="109">
        <f t="shared" si="0"/>
        <v>125</v>
      </c>
      <c r="C10" s="110">
        <f t="shared" si="1"/>
        <v>10</v>
      </c>
      <c r="D10" s="109">
        <f t="shared" si="2"/>
        <v>15</v>
      </c>
      <c r="E10" s="110">
        <f t="shared" si="3"/>
        <v>15</v>
      </c>
      <c r="F10" s="109">
        <f t="shared" si="4"/>
        <v>15</v>
      </c>
      <c r="G10" s="110">
        <f t="shared" si="5"/>
        <v>15</v>
      </c>
      <c r="H10" s="109">
        <f t="shared" si="6"/>
        <v>15</v>
      </c>
      <c r="I10" s="110">
        <f t="shared" si="7"/>
        <v>15</v>
      </c>
    </row>
    <row r="11" spans="1:9" x14ac:dyDescent="0.25">
      <c r="A11" s="9">
        <v>7</v>
      </c>
      <c r="B11" s="109">
        <f t="shared" si="0"/>
        <v>130</v>
      </c>
      <c r="C11" s="110">
        <f t="shared" si="1"/>
        <v>11</v>
      </c>
      <c r="D11" s="109">
        <f t="shared" si="2"/>
        <v>16</v>
      </c>
      <c r="E11" s="110">
        <f t="shared" si="3"/>
        <v>16</v>
      </c>
      <c r="F11" s="109">
        <f t="shared" si="4"/>
        <v>16</v>
      </c>
      <c r="G11" s="110">
        <f t="shared" si="5"/>
        <v>16</v>
      </c>
      <c r="H11" s="109">
        <f t="shared" si="6"/>
        <v>16</v>
      </c>
      <c r="I11" s="110">
        <f t="shared" si="7"/>
        <v>16</v>
      </c>
    </row>
    <row r="12" spans="1:9" x14ac:dyDescent="0.25">
      <c r="A12" s="9">
        <v>8</v>
      </c>
      <c r="B12" s="109">
        <f t="shared" si="0"/>
        <v>135</v>
      </c>
      <c r="C12" s="110">
        <f t="shared" si="1"/>
        <v>12</v>
      </c>
      <c r="D12" s="109">
        <f t="shared" si="2"/>
        <v>17</v>
      </c>
      <c r="E12" s="110">
        <f t="shared" si="3"/>
        <v>17</v>
      </c>
      <c r="F12" s="109">
        <f t="shared" si="4"/>
        <v>17</v>
      </c>
      <c r="G12" s="110">
        <f t="shared" si="5"/>
        <v>17</v>
      </c>
      <c r="H12" s="109">
        <f t="shared" si="6"/>
        <v>17</v>
      </c>
      <c r="I12" s="110">
        <f t="shared" si="7"/>
        <v>17</v>
      </c>
    </row>
    <row r="13" spans="1:9" x14ac:dyDescent="0.25">
      <c r="A13" s="9">
        <v>9</v>
      </c>
      <c r="B13" s="109">
        <f t="shared" si="0"/>
        <v>140</v>
      </c>
      <c r="C13" s="110">
        <f t="shared" si="1"/>
        <v>13</v>
      </c>
      <c r="D13" s="109">
        <f t="shared" si="2"/>
        <v>18</v>
      </c>
      <c r="E13" s="110">
        <f t="shared" si="3"/>
        <v>18</v>
      </c>
      <c r="F13" s="109">
        <f t="shared" si="4"/>
        <v>18</v>
      </c>
      <c r="G13" s="110">
        <f t="shared" si="5"/>
        <v>18</v>
      </c>
      <c r="H13" s="109">
        <f t="shared" si="6"/>
        <v>18</v>
      </c>
      <c r="I13" s="110">
        <f t="shared" si="7"/>
        <v>18</v>
      </c>
    </row>
    <row r="14" spans="1:9" x14ac:dyDescent="0.25">
      <c r="A14" s="9">
        <v>10</v>
      </c>
      <c r="B14" s="109">
        <f t="shared" si="0"/>
        <v>145</v>
      </c>
      <c r="C14" s="110">
        <f t="shared" si="1"/>
        <v>14</v>
      </c>
      <c r="D14" s="109">
        <f t="shared" si="2"/>
        <v>19</v>
      </c>
      <c r="E14" s="110">
        <f t="shared" si="3"/>
        <v>19</v>
      </c>
      <c r="F14" s="109">
        <f t="shared" si="4"/>
        <v>19</v>
      </c>
      <c r="G14" s="110">
        <f t="shared" si="5"/>
        <v>19</v>
      </c>
      <c r="H14" s="109">
        <f t="shared" si="6"/>
        <v>19</v>
      </c>
      <c r="I14" s="110">
        <f t="shared" si="7"/>
        <v>19</v>
      </c>
    </row>
    <row r="15" spans="1:9" x14ac:dyDescent="0.25">
      <c r="A15" s="9">
        <v>11</v>
      </c>
      <c r="B15" s="109">
        <f t="shared" si="0"/>
        <v>150</v>
      </c>
      <c r="C15" s="110">
        <f t="shared" si="1"/>
        <v>15</v>
      </c>
      <c r="D15" s="109">
        <f t="shared" si="2"/>
        <v>20</v>
      </c>
      <c r="E15" s="110">
        <f t="shared" si="3"/>
        <v>20</v>
      </c>
      <c r="F15" s="109">
        <f t="shared" si="4"/>
        <v>20</v>
      </c>
      <c r="G15" s="110">
        <f t="shared" si="5"/>
        <v>20</v>
      </c>
      <c r="H15" s="109">
        <f t="shared" si="6"/>
        <v>20</v>
      </c>
      <c r="I15" s="110">
        <f t="shared" si="7"/>
        <v>20</v>
      </c>
    </row>
    <row r="16" spans="1:9" x14ac:dyDescent="0.25">
      <c r="A16" s="9">
        <v>12</v>
      </c>
      <c r="B16" s="109">
        <f t="shared" si="0"/>
        <v>155</v>
      </c>
      <c r="C16" s="110">
        <f t="shared" si="1"/>
        <v>16</v>
      </c>
      <c r="D16" s="109">
        <f t="shared" si="2"/>
        <v>21</v>
      </c>
      <c r="E16" s="110">
        <f t="shared" si="3"/>
        <v>21</v>
      </c>
      <c r="F16" s="109">
        <f t="shared" si="4"/>
        <v>21</v>
      </c>
      <c r="G16" s="110">
        <f t="shared" si="5"/>
        <v>21</v>
      </c>
      <c r="H16" s="109">
        <f t="shared" si="6"/>
        <v>21</v>
      </c>
      <c r="I16" s="110">
        <f t="shared" si="7"/>
        <v>21</v>
      </c>
    </row>
    <row r="17" spans="1:9" x14ac:dyDescent="0.25">
      <c r="A17" s="9">
        <v>13</v>
      </c>
      <c r="B17" s="109">
        <f t="shared" si="0"/>
        <v>160</v>
      </c>
      <c r="C17" s="110">
        <f t="shared" si="1"/>
        <v>17</v>
      </c>
      <c r="D17" s="109">
        <f t="shared" si="2"/>
        <v>22</v>
      </c>
      <c r="E17" s="110">
        <f t="shared" si="3"/>
        <v>22</v>
      </c>
      <c r="F17" s="109">
        <f t="shared" si="4"/>
        <v>22</v>
      </c>
      <c r="G17" s="110">
        <f t="shared" si="5"/>
        <v>22</v>
      </c>
      <c r="H17" s="109">
        <f t="shared" si="6"/>
        <v>22</v>
      </c>
      <c r="I17" s="110">
        <f t="shared" si="7"/>
        <v>22</v>
      </c>
    </row>
    <row r="18" spans="1:9" x14ac:dyDescent="0.25">
      <c r="A18" s="9">
        <v>14</v>
      </c>
      <c r="B18" s="109">
        <f t="shared" si="0"/>
        <v>165</v>
      </c>
      <c r="C18" s="110">
        <f t="shared" si="1"/>
        <v>18</v>
      </c>
      <c r="D18" s="109">
        <f t="shared" si="2"/>
        <v>23</v>
      </c>
      <c r="E18" s="110">
        <f t="shared" si="3"/>
        <v>23</v>
      </c>
      <c r="F18" s="109">
        <f t="shared" si="4"/>
        <v>23</v>
      </c>
      <c r="G18" s="110">
        <f t="shared" si="5"/>
        <v>23</v>
      </c>
      <c r="H18" s="109">
        <f t="shared" si="6"/>
        <v>23</v>
      </c>
      <c r="I18" s="110">
        <f t="shared" si="7"/>
        <v>23</v>
      </c>
    </row>
    <row r="19" spans="1:9" x14ac:dyDescent="0.25">
      <c r="A19" s="9">
        <v>15</v>
      </c>
      <c r="B19" s="109">
        <f t="shared" si="0"/>
        <v>170</v>
      </c>
      <c r="C19" s="110">
        <f t="shared" si="1"/>
        <v>19</v>
      </c>
      <c r="D19" s="109">
        <f t="shared" si="2"/>
        <v>24</v>
      </c>
      <c r="E19" s="110">
        <f t="shared" si="3"/>
        <v>24</v>
      </c>
      <c r="F19" s="109">
        <f t="shared" si="4"/>
        <v>24</v>
      </c>
      <c r="G19" s="110">
        <f t="shared" si="5"/>
        <v>24</v>
      </c>
      <c r="H19" s="109">
        <f t="shared" si="6"/>
        <v>24</v>
      </c>
      <c r="I19" s="110">
        <f t="shared" si="7"/>
        <v>24</v>
      </c>
    </row>
    <row r="20" spans="1:9" x14ac:dyDescent="0.25">
      <c r="A20" s="9">
        <v>16</v>
      </c>
      <c r="B20" s="109">
        <f t="shared" si="0"/>
        <v>175</v>
      </c>
      <c r="C20" s="110">
        <f t="shared" si="1"/>
        <v>20</v>
      </c>
      <c r="D20" s="109">
        <f t="shared" si="2"/>
        <v>25</v>
      </c>
      <c r="E20" s="110">
        <f t="shared" si="3"/>
        <v>25</v>
      </c>
      <c r="F20" s="109">
        <f t="shared" si="4"/>
        <v>25</v>
      </c>
      <c r="G20" s="110">
        <f t="shared" si="5"/>
        <v>25</v>
      </c>
      <c r="H20" s="109">
        <f t="shared" si="6"/>
        <v>25</v>
      </c>
      <c r="I20" s="110">
        <f t="shared" si="7"/>
        <v>25</v>
      </c>
    </row>
    <row r="21" spans="1:9" x14ac:dyDescent="0.25">
      <c r="A21" s="9">
        <v>17</v>
      </c>
      <c r="B21" s="109">
        <f t="shared" si="0"/>
        <v>180</v>
      </c>
      <c r="C21" s="110">
        <f t="shared" si="1"/>
        <v>21</v>
      </c>
      <c r="D21" s="109">
        <f t="shared" si="2"/>
        <v>26</v>
      </c>
      <c r="E21" s="110">
        <f t="shared" si="3"/>
        <v>26</v>
      </c>
      <c r="F21" s="109">
        <f t="shared" si="4"/>
        <v>26</v>
      </c>
      <c r="G21" s="110">
        <f t="shared" si="5"/>
        <v>26</v>
      </c>
      <c r="H21" s="109">
        <f t="shared" si="6"/>
        <v>26</v>
      </c>
      <c r="I21" s="110">
        <f t="shared" si="7"/>
        <v>26</v>
      </c>
    </row>
    <row r="22" spans="1:9" x14ac:dyDescent="0.25">
      <c r="A22" s="9">
        <v>18</v>
      </c>
      <c r="B22" s="109">
        <f t="shared" si="0"/>
        <v>185</v>
      </c>
      <c r="C22" s="110">
        <f t="shared" si="1"/>
        <v>22</v>
      </c>
      <c r="D22" s="109">
        <f t="shared" si="2"/>
        <v>27</v>
      </c>
      <c r="E22" s="110">
        <f t="shared" si="3"/>
        <v>27</v>
      </c>
      <c r="F22" s="109">
        <f t="shared" si="4"/>
        <v>27</v>
      </c>
      <c r="G22" s="110">
        <f t="shared" si="5"/>
        <v>27</v>
      </c>
      <c r="H22" s="109">
        <f t="shared" si="6"/>
        <v>27</v>
      </c>
      <c r="I22" s="110">
        <f t="shared" si="7"/>
        <v>27</v>
      </c>
    </row>
    <row r="23" spans="1:9" x14ac:dyDescent="0.25">
      <c r="A23" s="9">
        <v>19</v>
      </c>
      <c r="B23" s="109">
        <f t="shared" si="0"/>
        <v>190</v>
      </c>
      <c r="C23" s="110">
        <f t="shared" si="1"/>
        <v>23</v>
      </c>
      <c r="D23" s="109">
        <f t="shared" si="2"/>
        <v>28</v>
      </c>
      <c r="E23" s="110">
        <f t="shared" si="3"/>
        <v>28</v>
      </c>
      <c r="F23" s="109">
        <f t="shared" si="4"/>
        <v>28</v>
      </c>
      <c r="G23" s="110">
        <f t="shared" si="5"/>
        <v>28</v>
      </c>
      <c r="H23" s="109">
        <f t="shared" si="6"/>
        <v>28</v>
      </c>
      <c r="I23" s="110">
        <f t="shared" si="7"/>
        <v>28</v>
      </c>
    </row>
    <row r="24" spans="1:9" x14ac:dyDescent="0.25">
      <c r="A24" s="9">
        <v>20</v>
      </c>
      <c r="B24" s="109">
        <f t="shared" si="0"/>
        <v>195</v>
      </c>
      <c r="C24" s="110">
        <f t="shared" si="1"/>
        <v>24</v>
      </c>
      <c r="D24" s="109">
        <f t="shared" si="2"/>
        <v>29</v>
      </c>
      <c r="E24" s="110">
        <f t="shared" si="3"/>
        <v>29</v>
      </c>
      <c r="F24" s="109">
        <f t="shared" si="4"/>
        <v>29</v>
      </c>
      <c r="G24" s="110">
        <f t="shared" si="5"/>
        <v>29</v>
      </c>
      <c r="H24" s="109">
        <f t="shared" si="6"/>
        <v>29</v>
      </c>
      <c r="I24" s="110">
        <f t="shared" si="7"/>
        <v>29</v>
      </c>
    </row>
    <row r="25" spans="1:9" x14ac:dyDescent="0.25">
      <c r="A25" s="9">
        <v>21</v>
      </c>
      <c r="B25" s="109">
        <f t="shared" si="0"/>
        <v>200</v>
      </c>
      <c r="C25" s="110">
        <f t="shared" si="1"/>
        <v>25</v>
      </c>
      <c r="D25" s="109">
        <f t="shared" si="2"/>
        <v>30</v>
      </c>
      <c r="E25" s="110">
        <f t="shared" si="3"/>
        <v>30</v>
      </c>
      <c r="F25" s="109">
        <f t="shared" si="4"/>
        <v>30</v>
      </c>
      <c r="G25" s="110">
        <f t="shared" si="5"/>
        <v>30</v>
      </c>
      <c r="H25" s="109">
        <f t="shared" si="6"/>
        <v>30</v>
      </c>
      <c r="I25" s="110">
        <f t="shared" si="7"/>
        <v>30</v>
      </c>
    </row>
    <row r="26" spans="1:9" x14ac:dyDescent="0.25">
      <c r="A26" s="9">
        <v>22</v>
      </c>
      <c r="B26" s="109">
        <f t="shared" si="0"/>
        <v>205</v>
      </c>
      <c r="C26" s="110">
        <f t="shared" si="1"/>
        <v>26</v>
      </c>
      <c r="D26" s="109">
        <f t="shared" si="2"/>
        <v>31</v>
      </c>
      <c r="E26" s="110">
        <f t="shared" si="3"/>
        <v>31</v>
      </c>
      <c r="F26" s="109">
        <f t="shared" si="4"/>
        <v>31</v>
      </c>
      <c r="G26" s="110">
        <f t="shared" si="5"/>
        <v>31</v>
      </c>
      <c r="H26" s="109">
        <f t="shared" si="6"/>
        <v>31</v>
      </c>
      <c r="I26" s="110">
        <f t="shared" si="7"/>
        <v>31</v>
      </c>
    </row>
    <row r="27" spans="1:9" x14ac:dyDescent="0.25">
      <c r="A27" s="9">
        <v>23</v>
      </c>
      <c r="B27" s="109">
        <f t="shared" si="0"/>
        <v>210</v>
      </c>
      <c r="C27" s="110">
        <f t="shared" si="1"/>
        <v>27</v>
      </c>
      <c r="D27" s="109">
        <f t="shared" si="2"/>
        <v>32</v>
      </c>
      <c r="E27" s="110">
        <f t="shared" si="3"/>
        <v>32</v>
      </c>
      <c r="F27" s="109">
        <f t="shared" si="4"/>
        <v>32</v>
      </c>
      <c r="G27" s="110">
        <f t="shared" si="5"/>
        <v>32</v>
      </c>
      <c r="H27" s="109">
        <f t="shared" si="6"/>
        <v>32</v>
      </c>
      <c r="I27" s="110">
        <f t="shared" si="7"/>
        <v>32</v>
      </c>
    </row>
    <row r="28" spans="1:9" x14ac:dyDescent="0.25">
      <c r="A28" s="9">
        <v>24</v>
      </c>
      <c r="B28" s="109">
        <f t="shared" si="0"/>
        <v>215</v>
      </c>
      <c r="C28" s="110">
        <f t="shared" si="1"/>
        <v>28</v>
      </c>
      <c r="D28" s="109">
        <f t="shared" si="2"/>
        <v>33</v>
      </c>
      <c r="E28" s="110">
        <f t="shared" si="3"/>
        <v>33</v>
      </c>
      <c r="F28" s="109">
        <f t="shared" si="4"/>
        <v>33</v>
      </c>
      <c r="G28" s="110">
        <f t="shared" si="5"/>
        <v>33</v>
      </c>
      <c r="H28" s="109">
        <f t="shared" si="6"/>
        <v>33</v>
      </c>
      <c r="I28" s="110">
        <f t="shared" si="7"/>
        <v>33</v>
      </c>
    </row>
    <row r="29" spans="1:9" x14ac:dyDescent="0.25">
      <c r="A29" s="9">
        <v>25</v>
      </c>
      <c r="B29" s="109">
        <f t="shared" si="0"/>
        <v>220</v>
      </c>
      <c r="C29" s="110">
        <f t="shared" si="1"/>
        <v>29</v>
      </c>
      <c r="D29" s="109">
        <f t="shared" si="2"/>
        <v>34</v>
      </c>
      <c r="E29" s="110">
        <f t="shared" si="3"/>
        <v>34</v>
      </c>
      <c r="F29" s="109">
        <f t="shared" si="4"/>
        <v>34</v>
      </c>
      <c r="G29" s="110">
        <f t="shared" si="5"/>
        <v>34</v>
      </c>
      <c r="H29" s="109">
        <f t="shared" si="6"/>
        <v>34</v>
      </c>
      <c r="I29" s="110">
        <f t="shared" si="7"/>
        <v>34</v>
      </c>
    </row>
    <row r="30" spans="1:9" x14ac:dyDescent="0.25">
      <c r="A30" s="9">
        <v>26</v>
      </c>
      <c r="B30" s="109">
        <f t="shared" si="0"/>
        <v>225</v>
      </c>
      <c r="C30" s="110">
        <f t="shared" si="1"/>
        <v>30</v>
      </c>
      <c r="D30" s="109">
        <f t="shared" si="2"/>
        <v>35</v>
      </c>
      <c r="E30" s="110">
        <f t="shared" si="3"/>
        <v>35</v>
      </c>
      <c r="F30" s="109">
        <f t="shared" si="4"/>
        <v>35</v>
      </c>
      <c r="G30" s="110">
        <f t="shared" si="5"/>
        <v>35</v>
      </c>
      <c r="H30" s="109">
        <f t="shared" si="6"/>
        <v>35</v>
      </c>
      <c r="I30" s="110">
        <f t="shared" si="7"/>
        <v>35</v>
      </c>
    </row>
    <row r="31" spans="1:9" x14ac:dyDescent="0.25">
      <c r="A31" s="9">
        <v>27</v>
      </c>
      <c r="B31" s="109">
        <f t="shared" si="0"/>
        <v>230</v>
      </c>
      <c r="C31" s="110">
        <f t="shared" si="1"/>
        <v>31</v>
      </c>
      <c r="D31" s="109">
        <f t="shared" si="2"/>
        <v>36</v>
      </c>
      <c r="E31" s="110">
        <f t="shared" si="3"/>
        <v>36</v>
      </c>
      <c r="F31" s="109">
        <f t="shared" si="4"/>
        <v>36</v>
      </c>
      <c r="G31" s="110">
        <f t="shared" si="5"/>
        <v>36</v>
      </c>
      <c r="H31" s="109">
        <f t="shared" si="6"/>
        <v>36</v>
      </c>
      <c r="I31" s="110">
        <f t="shared" si="7"/>
        <v>36</v>
      </c>
    </row>
    <row r="32" spans="1:9" x14ac:dyDescent="0.25">
      <c r="A32" s="9">
        <v>28</v>
      </c>
      <c r="B32" s="109">
        <f t="shared" si="0"/>
        <v>235</v>
      </c>
      <c r="C32" s="110">
        <f t="shared" si="1"/>
        <v>32</v>
      </c>
      <c r="D32" s="109">
        <f t="shared" si="2"/>
        <v>37</v>
      </c>
      <c r="E32" s="110">
        <f t="shared" si="3"/>
        <v>37</v>
      </c>
      <c r="F32" s="109">
        <f t="shared" si="4"/>
        <v>37</v>
      </c>
      <c r="G32" s="110">
        <f t="shared" si="5"/>
        <v>37</v>
      </c>
      <c r="H32" s="109">
        <f t="shared" si="6"/>
        <v>37</v>
      </c>
      <c r="I32" s="110">
        <f t="shared" si="7"/>
        <v>37</v>
      </c>
    </row>
    <row r="33" spans="1:9" x14ac:dyDescent="0.25">
      <c r="A33" s="9">
        <v>29</v>
      </c>
      <c r="B33" s="109">
        <f t="shared" si="0"/>
        <v>240</v>
      </c>
      <c r="C33" s="110">
        <f t="shared" si="1"/>
        <v>33</v>
      </c>
      <c r="D33" s="109">
        <f t="shared" si="2"/>
        <v>38</v>
      </c>
      <c r="E33" s="110">
        <f t="shared" si="3"/>
        <v>38</v>
      </c>
      <c r="F33" s="109">
        <f t="shared" si="4"/>
        <v>38</v>
      </c>
      <c r="G33" s="110">
        <f t="shared" si="5"/>
        <v>38</v>
      </c>
      <c r="H33" s="109">
        <f t="shared" si="6"/>
        <v>38</v>
      </c>
      <c r="I33" s="110">
        <f t="shared" si="7"/>
        <v>38</v>
      </c>
    </row>
    <row r="34" spans="1:9" x14ac:dyDescent="0.25">
      <c r="A34" s="9">
        <v>30</v>
      </c>
      <c r="B34" s="109">
        <f t="shared" si="0"/>
        <v>245</v>
      </c>
      <c r="C34" s="110">
        <f t="shared" si="1"/>
        <v>34</v>
      </c>
      <c r="D34" s="109">
        <f t="shared" si="2"/>
        <v>39</v>
      </c>
      <c r="E34" s="110">
        <f t="shared" si="3"/>
        <v>39</v>
      </c>
      <c r="F34" s="109">
        <f t="shared" si="4"/>
        <v>39</v>
      </c>
      <c r="G34" s="110">
        <f t="shared" si="5"/>
        <v>39</v>
      </c>
      <c r="H34" s="109">
        <f t="shared" si="6"/>
        <v>39</v>
      </c>
      <c r="I34" s="110">
        <f t="shared" si="7"/>
        <v>39</v>
      </c>
    </row>
    <row r="35" spans="1:9" x14ac:dyDescent="0.25">
      <c r="A35" s="9">
        <v>31</v>
      </c>
      <c r="B35" s="109">
        <f t="shared" si="0"/>
        <v>250</v>
      </c>
      <c r="C35" s="110">
        <f t="shared" si="1"/>
        <v>35</v>
      </c>
      <c r="D35" s="109">
        <f t="shared" si="2"/>
        <v>40</v>
      </c>
      <c r="E35" s="110">
        <f t="shared" si="3"/>
        <v>40</v>
      </c>
      <c r="F35" s="109">
        <f t="shared" si="4"/>
        <v>40</v>
      </c>
      <c r="G35" s="110">
        <f t="shared" si="5"/>
        <v>40</v>
      </c>
      <c r="H35" s="109">
        <f t="shared" si="6"/>
        <v>40</v>
      </c>
      <c r="I35" s="110">
        <f t="shared" si="7"/>
        <v>40</v>
      </c>
    </row>
    <row r="36" spans="1:9" x14ac:dyDescent="0.25">
      <c r="A36" s="9">
        <v>32</v>
      </c>
      <c r="B36" s="109">
        <f t="shared" si="0"/>
        <v>255</v>
      </c>
      <c r="C36" s="110">
        <f t="shared" si="1"/>
        <v>36</v>
      </c>
      <c r="D36" s="109">
        <f t="shared" si="2"/>
        <v>41</v>
      </c>
      <c r="E36" s="110">
        <f t="shared" si="3"/>
        <v>41</v>
      </c>
      <c r="F36" s="109">
        <f t="shared" si="4"/>
        <v>41</v>
      </c>
      <c r="G36" s="110">
        <f t="shared" si="5"/>
        <v>41</v>
      </c>
      <c r="H36" s="109">
        <f t="shared" si="6"/>
        <v>41</v>
      </c>
      <c r="I36" s="110">
        <f t="shared" si="7"/>
        <v>41</v>
      </c>
    </row>
    <row r="37" spans="1:9" x14ac:dyDescent="0.25">
      <c r="A37" s="9">
        <v>33</v>
      </c>
      <c r="B37" s="109">
        <f t="shared" si="0"/>
        <v>260</v>
      </c>
      <c r="C37" s="110">
        <f t="shared" si="1"/>
        <v>37</v>
      </c>
      <c r="D37" s="109">
        <f t="shared" si="2"/>
        <v>42</v>
      </c>
      <c r="E37" s="110">
        <f t="shared" si="3"/>
        <v>42</v>
      </c>
      <c r="F37" s="109">
        <f t="shared" si="4"/>
        <v>42</v>
      </c>
      <c r="G37" s="110">
        <f t="shared" si="5"/>
        <v>42</v>
      </c>
      <c r="H37" s="109">
        <f t="shared" si="6"/>
        <v>42</v>
      </c>
      <c r="I37" s="110">
        <f t="shared" si="7"/>
        <v>42</v>
      </c>
    </row>
    <row r="38" spans="1:9" x14ac:dyDescent="0.25">
      <c r="A38" s="9">
        <v>34</v>
      </c>
      <c r="B38" s="109">
        <f t="shared" si="0"/>
        <v>265</v>
      </c>
      <c r="C38" s="110">
        <f t="shared" si="1"/>
        <v>38</v>
      </c>
      <c r="D38" s="109">
        <f t="shared" si="2"/>
        <v>43</v>
      </c>
      <c r="E38" s="110">
        <f t="shared" si="3"/>
        <v>43</v>
      </c>
      <c r="F38" s="109">
        <f t="shared" si="4"/>
        <v>43</v>
      </c>
      <c r="G38" s="110">
        <f t="shared" si="5"/>
        <v>43</v>
      </c>
      <c r="H38" s="109">
        <f t="shared" si="6"/>
        <v>43</v>
      </c>
      <c r="I38" s="110">
        <f t="shared" si="7"/>
        <v>43</v>
      </c>
    </row>
    <row r="39" spans="1:9" x14ac:dyDescent="0.25">
      <c r="A39" s="9">
        <v>35</v>
      </c>
      <c r="B39" s="109">
        <f t="shared" si="0"/>
        <v>270</v>
      </c>
      <c r="C39" s="110">
        <f t="shared" si="1"/>
        <v>39</v>
      </c>
      <c r="D39" s="109">
        <f t="shared" si="2"/>
        <v>44</v>
      </c>
      <c r="E39" s="110">
        <f t="shared" si="3"/>
        <v>44</v>
      </c>
      <c r="F39" s="109">
        <f t="shared" si="4"/>
        <v>44</v>
      </c>
      <c r="G39" s="110">
        <f t="shared" si="5"/>
        <v>44</v>
      </c>
      <c r="H39" s="109">
        <f t="shared" si="6"/>
        <v>44</v>
      </c>
      <c r="I39" s="110">
        <f t="shared" si="7"/>
        <v>44</v>
      </c>
    </row>
    <row r="40" spans="1:9" x14ac:dyDescent="0.25">
      <c r="A40" s="9">
        <v>36</v>
      </c>
      <c r="B40" s="109">
        <f t="shared" si="0"/>
        <v>275</v>
      </c>
      <c r="C40" s="110">
        <f t="shared" si="1"/>
        <v>40</v>
      </c>
      <c r="D40" s="109">
        <f t="shared" si="2"/>
        <v>45</v>
      </c>
      <c r="E40" s="110">
        <f t="shared" si="3"/>
        <v>45</v>
      </c>
      <c r="F40" s="109">
        <f t="shared" si="4"/>
        <v>45</v>
      </c>
      <c r="G40" s="110">
        <f t="shared" si="5"/>
        <v>45</v>
      </c>
      <c r="H40" s="109">
        <f t="shared" si="6"/>
        <v>45</v>
      </c>
      <c r="I40" s="110">
        <f t="shared" si="7"/>
        <v>45</v>
      </c>
    </row>
    <row r="41" spans="1:9" x14ac:dyDescent="0.25">
      <c r="A41" s="9">
        <v>37</v>
      </c>
      <c r="B41" s="109">
        <f t="shared" si="0"/>
        <v>280</v>
      </c>
      <c r="C41" s="110">
        <f t="shared" si="1"/>
        <v>41</v>
      </c>
      <c r="D41" s="109">
        <f t="shared" si="2"/>
        <v>46</v>
      </c>
      <c r="E41" s="110">
        <f t="shared" si="3"/>
        <v>46</v>
      </c>
      <c r="F41" s="109">
        <f t="shared" si="4"/>
        <v>46</v>
      </c>
      <c r="G41" s="110">
        <f t="shared" si="5"/>
        <v>46</v>
      </c>
      <c r="H41" s="109">
        <f t="shared" si="6"/>
        <v>46</v>
      </c>
      <c r="I41" s="110">
        <f t="shared" si="7"/>
        <v>46</v>
      </c>
    </row>
    <row r="42" spans="1:9" x14ac:dyDescent="0.25">
      <c r="A42" s="9">
        <v>38</v>
      </c>
      <c r="B42" s="109">
        <f t="shared" si="0"/>
        <v>285</v>
      </c>
      <c r="C42" s="110">
        <f t="shared" si="1"/>
        <v>42</v>
      </c>
      <c r="D42" s="109">
        <f t="shared" si="2"/>
        <v>47</v>
      </c>
      <c r="E42" s="110">
        <f t="shared" si="3"/>
        <v>47</v>
      </c>
      <c r="F42" s="109">
        <f t="shared" si="4"/>
        <v>47</v>
      </c>
      <c r="G42" s="110">
        <f t="shared" si="5"/>
        <v>47</v>
      </c>
      <c r="H42" s="109">
        <f t="shared" si="6"/>
        <v>47</v>
      </c>
      <c r="I42" s="110">
        <f t="shared" si="7"/>
        <v>47</v>
      </c>
    </row>
    <row r="43" spans="1:9" x14ac:dyDescent="0.25">
      <c r="A43" s="9">
        <v>39</v>
      </c>
      <c r="B43" s="109">
        <f t="shared" si="0"/>
        <v>290</v>
      </c>
      <c r="C43" s="110">
        <f t="shared" si="1"/>
        <v>43</v>
      </c>
      <c r="D43" s="109">
        <f t="shared" si="2"/>
        <v>48</v>
      </c>
      <c r="E43" s="110">
        <f t="shared" si="3"/>
        <v>48</v>
      </c>
      <c r="F43" s="109">
        <f t="shared" si="4"/>
        <v>48</v>
      </c>
      <c r="G43" s="110">
        <f t="shared" si="5"/>
        <v>48</v>
      </c>
      <c r="H43" s="109">
        <f t="shared" si="6"/>
        <v>48</v>
      </c>
      <c r="I43" s="110">
        <f t="shared" si="7"/>
        <v>48</v>
      </c>
    </row>
    <row r="44" spans="1:9" x14ac:dyDescent="0.25">
      <c r="A44" s="9">
        <v>40</v>
      </c>
      <c r="B44" s="109">
        <f t="shared" si="0"/>
        <v>295</v>
      </c>
      <c r="C44" s="110">
        <f t="shared" si="1"/>
        <v>44</v>
      </c>
      <c r="D44" s="109">
        <f t="shared" si="2"/>
        <v>49</v>
      </c>
      <c r="E44" s="110">
        <f t="shared" si="3"/>
        <v>49</v>
      </c>
      <c r="F44" s="109">
        <f t="shared" si="4"/>
        <v>49</v>
      </c>
      <c r="G44" s="110">
        <f t="shared" si="5"/>
        <v>49</v>
      </c>
      <c r="H44" s="109">
        <f t="shared" si="6"/>
        <v>49</v>
      </c>
      <c r="I44" s="110">
        <f t="shared" si="7"/>
        <v>49</v>
      </c>
    </row>
    <row r="45" spans="1:9" x14ac:dyDescent="0.25">
      <c r="A45" s="9">
        <v>41</v>
      </c>
      <c r="B45" s="109">
        <f t="shared" si="0"/>
        <v>300</v>
      </c>
      <c r="C45" s="110">
        <f t="shared" si="1"/>
        <v>45</v>
      </c>
      <c r="D45" s="109">
        <f t="shared" si="2"/>
        <v>50</v>
      </c>
      <c r="E45" s="110">
        <f t="shared" si="3"/>
        <v>50</v>
      </c>
      <c r="F45" s="109">
        <f t="shared" si="4"/>
        <v>50</v>
      </c>
      <c r="G45" s="110">
        <f t="shared" si="5"/>
        <v>50</v>
      </c>
      <c r="H45" s="109">
        <f t="shared" si="6"/>
        <v>50</v>
      </c>
      <c r="I45" s="110">
        <f t="shared" si="7"/>
        <v>50</v>
      </c>
    </row>
    <row r="46" spans="1:9" x14ac:dyDescent="0.25">
      <c r="A46" s="9">
        <v>42</v>
      </c>
      <c r="B46" s="109">
        <f t="shared" si="0"/>
        <v>305</v>
      </c>
      <c r="C46" s="110">
        <f t="shared" si="1"/>
        <v>46</v>
      </c>
      <c r="D46" s="109">
        <f t="shared" si="2"/>
        <v>51</v>
      </c>
      <c r="E46" s="110">
        <f t="shared" si="3"/>
        <v>51</v>
      </c>
      <c r="F46" s="109">
        <f t="shared" si="4"/>
        <v>51</v>
      </c>
      <c r="G46" s="110">
        <f t="shared" si="5"/>
        <v>51</v>
      </c>
      <c r="H46" s="109">
        <f t="shared" si="6"/>
        <v>51</v>
      </c>
      <c r="I46" s="110">
        <f t="shared" si="7"/>
        <v>51</v>
      </c>
    </row>
    <row r="47" spans="1:9" x14ac:dyDescent="0.25">
      <c r="A47" s="9">
        <v>43</v>
      </c>
      <c r="B47" s="109">
        <f t="shared" si="0"/>
        <v>310</v>
      </c>
      <c r="C47" s="110">
        <f t="shared" si="1"/>
        <v>47</v>
      </c>
      <c r="D47" s="109">
        <f t="shared" si="2"/>
        <v>52</v>
      </c>
      <c r="E47" s="110">
        <f t="shared" si="3"/>
        <v>52</v>
      </c>
      <c r="F47" s="109">
        <f t="shared" si="4"/>
        <v>52</v>
      </c>
      <c r="G47" s="110">
        <f t="shared" si="5"/>
        <v>52</v>
      </c>
      <c r="H47" s="109">
        <f t="shared" si="6"/>
        <v>52</v>
      </c>
      <c r="I47" s="110">
        <f t="shared" si="7"/>
        <v>52</v>
      </c>
    </row>
    <row r="48" spans="1:9" x14ac:dyDescent="0.25">
      <c r="A48" s="9">
        <v>44</v>
      </c>
      <c r="B48" s="109">
        <f t="shared" si="0"/>
        <v>315</v>
      </c>
      <c r="C48" s="110">
        <f t="shared" si="1"/>
        <v>48</v>
      </c>
      <c r="D48" s="109">
        <f t="shared" si="2"/>
        <v>53</v>
      </c>
      <c r="E48" s="110">
        <f t="shared" si="3"/>
        <v>53</v>
      </c>
      <c r="F48" s="109">
        <f t="shared" si="4"/>
        <v>53</v>
      </c>
      <c r="G48" s="110">
        <f t="shared" si="5"/>
        <v>53</v>
      </c>
      <c r="H48" s="109">
        <f t="shared" si="6"/>
        <v>53</v>
      </c>
      <c r="I48" s="110">
        <f t="shared" si="7"/>
        <v>53</v>
      </c>
    </row>
    <row r="49" spans="1:9" x14ac:dyDescent="0.25">
      <c r="A49" s="9">
        <v>45</v>
      </c>
      <c r="B49" s="109">
        <f t="shared" si="0"/>
        <v>320</v>
      </c>
      <c r="C49" s="110">
        <f t="shared" si="1"/>
        <v>49</v>
      </c>
      <c r="D49" s="109">
        <f t="shared" si="2"/>
        <v>54</v>
      </c>
      <c r="E49" s="110">
        <f t="shared" si="3"/>
        <v>54</v>
      </c>
      <c r="F49" s="109">
        <f t="shared" si="4"/>
        <v>54</v>
      </c>
      <c r="G49" s="110">
        <f t="shared" si="5"/>
        <v>54</v>
      </c>
      <c r="H49" s="109">
        <f t="shared" si="6"/>
        <v>54</v>
      </c>
      <c r="I49" s="110">
        <f t="shared" si="7"/>
        <v>54</v>
      </c>
    </row>
    <row r="50" spans="1:9" x14ac:dyDescent="0.25">
      <c r="A50" s="9">
        <v>46</v>
      </c>
      <c r="B50" s="109">
        <f t="shared" si="0"/>
        <v>325</v>
      </c>
      <c r="C50" s="110">
        <f t="shared" si="1"/>
        <v>50</v>
      </c>
      <c r="D50" s="109">
        <f t="shared" si="2"/>
        <v>55</v>
      </c>
      <c r="E50" s="110">
        <f t="shared" si="3"/>
        <v>55</v>
      </c>
      <c r="F50" s="109">
        <f t="shared" si="4"/>
        <v>55</v>
      </c>
      <c r="G50" s="110">
        <f t="shared" si="5"/>
        <v>55</v>
      </c>
      <c r="H50" s="109">
        <f t="shared" si="6"/>
        <v>55</v>
      </c>
      <c r="I50" s="110">
        <f t="shared" si="7"/>
        <v>55</v>
      </c>
    </row>
    <row r="51" spans="1:9" x14ac:dyDescent="0.25">
      <c r="A51" s="9">
        <v>47</v>
      </c>
      <c r="B51" s="109">
        <f t="shared" si="0"/>
        <v>330</v>
      </c>
      <c r="C51" s="110">
        <f t="shared" si="1"/>
        <v>51</v>
      </c>
      <c r="D51" s="109">
        <f t="shared" si="2"/>
        <v>56</v>
      </c>
      <c r="E51" s="110">
        <f t="shared" si="3"/>
        <v>56</v>
      </c>
      <c r="F51" s="109">
        <f t="shared" si="4"/>
        <v>56</v>
      </c>
      <c r="G51" s="110">
        <f t="shared" si="5"/>
        <v>56</v>
      </c>
      <c r="H51" s="109">
        <f t="shared" si="6"/>
        <v>56</v>
      </c>
      <c r="I51" s="110">
        <f t="shared" si="7"/>
        <v>56</v>
      </c>
    </row>
    <row r="52" spans="1:9" x14ac:dyDescent="0.25">
      <c r="A52" s="9">
        <v>48</v>
      </c>
      <c r="B52" s="109">
        <f t="shared" si="0"/>
        <v>335</v>
      </c>
      <c r="C52" s="110">
        <f t="shared" si="1"/>
        <v>52</v>
      </c>
      <c r="D52" s="109">
        <f t="shared" si="2"/>
        <v>57</v>
      </c>
      <c r="E52" s="110">
        <f t="shared" si="3"/>
        <v>57</v>
      </c>
      <c r="F52" s="109">
        <f t="shared" si="4"/>
        <v>57</v>
      </c>
      <c r="G52" s="110">
        <f t="shared" si="5"/>
        <v>57</v>
      </c>
      <c r="H52" s="109">
        <f t="shared" si="6"/>
        <v>57</v>
      </c>
      <c r="I52" s="110">
        <f t="shared" si="7"/>
        <v>57</v>
      </c>
    </row>
    <row r="53" spans="1:9" x14ac:dyDescent="0.25">
      <c r="A53" s="9">
        <v>49</v>
      </c>
      <c r="B53" s="109">
        <f t="shared" si="0"/>
        <v>340</v>
      </c>
      <c r="C53" s="110">
        <f t="shared" si="1"/>
        <v>53</v>
      </c>
      <c r="D53" s="109">
        <f t="shared" si="2"/>
        <v>58</v>
      </c>
      <c r="E53" s="110">
        <f t="shared" si="3"/>
        <v>58</v>
      </c>
      <c r="F53" s="109">
        <f t="shared" si="4"/>
        <v>58</v>
      </c>
      <c r="G53" s="110">
        <f t="shared" si="5"/>
        <v>58</v>
      </c>
      <c r="H53" s="109">
        <f t="shared" si="6"/>
        <v>58</v>
      </c>
      <c r="I53" s="110">
        <f t="shared" si="7"/>
        <v>58</v>
      </c>
    </row>
    <row r="54" spans="1:9" x14ac:dyDescent="0.25">
      <c r="A54" s="9">
        <v>50</v>
      </c>
      <c r="B54" s="109">
        <f t="shared" si="0"/>
        <v>345</v>
      </c>
      <c r="C54" s="110">
        <f t="shared" si="1"/>
        <v>54</v>
      </c>
      <c r="D54" s="109">
        <f t="shared" si="2"/>
        <v>59</v>
      </c>
      <c r="E54" s="110">
        <f t="shared" si="3"/>
        <v>59</v>
      </c>
      <c r="F54" s="109">
        <f t="shared" si="4"/>
        <v>59</v>
      </c>
      <c r="G54" s="110">
        <f t="shared" si="5"/>
        <v>59</v>
      </c>
      <c r="H54" s="109">
        <f t="shared" si="6"/>
        <v>59</v>
      </c>
      <c r="I54" s="110">
        <f t="shared" si="7"/>
        <v>59</v>
      </c>
    </row>
    <row r="55" spans="1:9" x14ac:dyDescent="0.25">
      <c r="A55" s="9">
        <v>51</v>
      </c>
      <c r="B55" s="109">
        <f t="shared" si="0"/>
        <v>350</v>
      </c>
      <c r="C55" s="110">
        <f t="shared" si="1"/>
        <v>55</v>
      </c>
      <c r="D55" s="109">
        <f t="shared" si="2"/>
        <v>60</v>
      </c>
      <c r="E55" s="110">
        <f t="shared" si="3"/>
        <v>60</v>
      </c>
      <c r="F55" s="109">
        <f t="shared" si="4"/>
        <v>60</v>
      </c>
      <c r="G55" s="110">
        <f t="shared" si="5"/>
        <v>60</v>
      </c>
      <c r="H55" s="109">
        <f t="shared" si="6"/>
        <v>60</v>
      </c>
      <c r="I55" s="110">
        <f t="shared" si="7"/>
        <v>60</v>
      </c>
    </row>
    <row r="56" spans="1:9" x14ac:dyDescent="0.25">
      <c r="A56" s="9">
        <v>52</v>
      </c>
      <c r="B56" s="109">
        <f t="shared" si="0"/>
        <v>355</v>
      </c>
      <c r="C56" s="110">
        <f t="shared" si="1"/>
        <v>56</v>
      </c>
      <c r="D56" s="109">
        <f t="shared" si="2"/>
        <v>61</v>
      </c>
      <c r="E56" s="110">
        <f t="shared" si="3"/>
        <v>61</v>
      </c>
      <c r="F56" s="109">
        <f t="shared" si="4"/>
        <v>61</v>
      </c>
      <c r="G56" s="110">
        <f t="shared" si="5"/>
        <v>61</v>
      </c>
      <c r="H56" s="109">
        <f t="shared" si="6"/>
        <v>61</v>
      </c>
      <c r="I56" s="110">
        <f t="shared" si="7"/>
        <v>61</v>
      </c>
    </row>
    <row r="57" spans="1:9" x14ac:dyDescent="0.25">
      <c r="A57" s="9">
        <v>53</v>
      </c>
      <c r="B57" s="109">
        <f t="shared" si="0"/>
        <v>360</v>
      </c>
      <c r="C57" s="110">
        <f t="shared" si="1"/>
        <v>57</v>
      </c>
      <c r="D57" s="109">
        <f t="shared" si="2"/>
        <v>62</v>
      </c>
      <c r="E57" s="110">
        <f t="shared" si="3"/>
        <v>62</v>
      </c>
      <c r="F57" s="109">
        <f t="shared" si="4"/>
        <v>62</v>
      </c>
      <c r="G57" s="110">
        <f t="shared" si="5"/>
        <v>62</v>
      </c>
      <c r="H57" s="109">
        <f t="shared" si="6"/>
        <v>62</v>
      </c>
      <c r="I57" s="110">
        <f t="shared" si="7"/>
        <v>62</v>
      </c>
    </row>
    <row r="58" spans="1:9" x14ac:dyDescent="0.25">
      <c r="A58" s="9">
        <v>54</v>
      </c>
      <c r="B58" s="109">
        <f t="shared" si="0"/>
        <v>365</v>
      </c>
      <c r="C58" s="110">
        <f t="shared" si="1"/>
        <v>58</v>
      </c>
      <c r="D58" s="109">
        <f t="shared" si="2"/>
        <v>63</v>
      </c>
      <c r="E58" s="110">
        <f t="shared" si="3"/>
        <v>63</v>
      </c>
      <c r="F58" s="109">
        <f t="shared" si="4"/>
        <v>63</v>
      </c>
      <c r="G58" s="110">
        <f t="shared" si="5"/>
        <v>63</v>
      </c>
      <c r="H58" s="109">
        <f t="shared" si="6"/>
        <v>63</v>
      </c>
      <c r="I58" s="110">
        <f t="shared" si="7"/>
        <v>63</v>
      </c>
    </row>
    <row r="59" spans="1:9" x14ac:dyDescent="0.25">
      <c r="A59" s="9">
        <v>55</v>
      </c>
      <c r="B59" s="109">
        <f t="shared" si="0"/>
        <v>370</v>
      </c>
      <c r="C59" s="110">
        <f t="shared" si="1"/>
        <v>59</v>
      </c>
      <c r="D59" s="109">
        <f t="shared" si="2"/>
        <v>64</v>
      </c>
      <c r="E59" s="110">
        <f t="shared" si="3"/>
        <v>64</v>
      </c>
      <c r="F59" s="109">
        <f t="shared" si="4"/>
        <v>64</v>
      </c>
      <c r="G59" s="110">
        <f t="shared" si="5"/>
        <v>64</v>
      </c>
      <c r="H59" s="109">
        <f t="shared" si="6"/>
        <v>64</v>
      </c>
      <c r="I59" s="110">
        <f t="shared" si="7"/>
        <v>64</v>
      </c>
    </row>
    <row r="60" spans="1:9" x14ac:dyDescent="0.25">
      <c r="A60" s="9">
        <v>56</v>
      </c>
      <c r="B60" s="109">
        <f t="shared" si="0"/>
        <v>375</v>
      </c>
      <c r="C60" s="110">
        <f t="shared" si="1"/>
        <v>60</v>
      </c>
      <c r="D60" s="109">
        <f t="shared" si="2"/>
        <v>65</v>
      </c>
      <c r="E60" s="110">
        <f t="shared" si="3"/>
        <v>65</v>
      </c>
      <c r="F60" s="109">
        <f t="shared" si="4"/>
        <v>65</v>
      </c>
      <c r="G60" s="110">
        <f t="shared" si="5"/>
        <v>65</v>
      </c>
      <c r="H60" s="109">
        <f t="shared" si="6"/>
        <v>65</v>
      </c>
      <c r="I60" s="110">
        <f t="shared" si="7"/>
        <v>65</v>
      </c>
    </row>
    <row r="61" spans="1:9" x14ac:dyDescent="0.25">
      <c r="A61" s="9">
        <v>57</v>
      </c>
      <c r="B61" s="109">
        <f t="shared" si="0"/>
        <v>380</v>
      </c>
      <c r="C61" s="110">
        <f t="shared" si="1"/>
        <v>61</v>
      </c>
      <c r="D61" s="109">
        <f t="shared" si="2"/>
        <v>66</v>
      </c>
      <c r="E61" s="110">
        <f t="shared" si="3"/>
        <v>66</v>
      </c>
      <c r="F61" s="109">
        <f t="shared" si="4"/>
        <v>66</v>
      </c>
      <c r="G61" s="110">
        <f t="shared" si="5"/>
        <v>66</v>
      </c>
      <c r="H61" s="109">
        <f t="shared" si="6"/>
        <v>66</v>
      </c>
      <c r="I61" s="110">
        <f t="shared" si="7"/>
        <v>66</v>
      </c>
    </row>
    <row r="62" spans="1:9" x14ac:dyDescent="0.25">
      <c r="A62" s="9">
        <v>58</v>
      </c>
      <c r="B62" s="109">
        <f t="shared" si="0"/>
        <v>385</v>
      </c>
      <c r="C62" s="110">
        <f t="shared" si="1"/>
        <v>62</v>
      </c>
      <c r="D62" s="109">
        <f t="shared" si="2"/>
        <v>67</v>
      </c>
      <c r="E62" s="110">
        <f t="shared" si="3"/>
        <v>67</v>
      </c>
      <c r="F62" s="109">
        <f t="shared" si="4"/>
        <v>67</v>
      </c>
      <c r="G62" s="110">
        <f t="shared" si="5"/>
        <v>67</v>
      </c>
      <c r="H62" s="109">
        <f t="shared" si="6"/>
        <v>67</v>
      </c>
      <c r="I62" s="110">
        <f t="shared" si="7"/>
        <v>67</v>
      </c>
    </row>
    <row r="63" spans="1:9" x14ac:dyDescent="0.25">
      <c r="A63" s="9">
        <v>59</v>
      </c>
      <c r="B63" s="109">
        <f t="shared" si="0"/>
        <v>390</v>
      </c>
      <c r="C63" s="110">
        <f t="shared" si="1"/>
        <v>63</v>
      </c>
      <c r="D63" s="109">
        <f t="shared" si="2"/>
        <v>68</v>
      </c>
      <c r="E63" s="110">
        <f t="shared" si="3"/>
        <v>68</v>
      </c>
      <c r="F63" s="109">
        <f t="shared" si="4"/>
        <v>68</v>
      </c>
      <c r="G63" s="110">
        <f t="shared" si="5"/>
        <v>68</v>
      </c>
      <c r="H63" s="109">
        <f t="shared" si="6"/>
        <v>68</v>
      </c>
      <c r="I63" s="110">
        <f t="shared" si="7"/>
        <v>68</v>
      </c>
    </row>
    <row r="64" spans="1:9" x14ac:dyDescent="0.25">
      <c r="A64" s="9">
        <v>60</v>
      </c>
      <c r="B64" s="109">
        <f t="shared" si="0"/>
        <v>395</v>
      </c>
      <c r="C64" s="110">
        <f t="shared" si="1"/>
        <v>64</v>
      </c>
      <c r="D64" s="109">
        <f t="shared" si="2"/>
        <v>69</v>
      </c>
      <c r="E64" s="110">
        <f t="shared" si="3"/>
        <v>69</v>
      </c>
      <c r="F64" s="109">
        <f t="shared" si="4"/>
        <v>69</v>
      </c>
      <c r="G64" s="110">
        <f t="shared" si="5"/>
        <v>69</v>
      </c>
      <c r="H64" s="109">
        <f t="shared" si="6"/>
        <v>69</v>
      </c>
      <c r="I64" s="110">
        <f t="shared" si="7"/>
        <v>69</v>
      </c>
    </row>
    <row r="65" spans="1:9" x14ac:dyDescent="0.25">
      <c r="A65" s="9">
        <v>61</v>
      </c>
      <c r="B65" s="109">
        <f t="shared" si="0"/>
        <v>400</v>
      </c>
      <c r="C65" s="110">
        <f t="shared" si="1"/>
        <v>65</v>
      </c>
      <c r="D65" s="109">
        <f t="shared" si="2"/>
        <v>70</v>
      </c>
      <c r="E65" s="110">
        <f t="shared" si="3"/>
        <v>70</v>
      </c>
      <c r="F65" s="109">
        <f t="shared" si="4"/>
        <v>70</v>
      </c>
      <c r="G65" s="110">
        <f t="shared" si="5"/>
        <v>70</v>
      </c>
      <c r="H65" s="109">
        <f t="shared" si="6"/>
        <v>70</v>
      </c>
      <c r="I65" s="110">
        <f t="shared" si="7"/>
        <v>70</v>
      </c>
    </row>
    <row r="66" spans="1:9" x14ac:dyDescent="0.25">
      <c r="A66" s="9">
        <v>62</v>
      </c>
      <c r="B66" s="109">
        <f t="shared" si="0"/>
        <v>405</v>
      </c>
      <c r="C66" s="110">
        <f t="shared" si="1"/>
        <v>66</v>
      </c>
      <c r="D66" s="109">
        <f t="shared" si="2"/>
        <v>71</v>
      </c>
      <c r="E66" s="110">
        <f t="shared" si="3"/>
        <v>71</v>
      </c>
      <c r="F66" s="109">
        <f t="shared" si="4"/>
        <v>71</v>
      </c>
      <c r="G66" s="110">
        <f t="shared" si="5"/>
        <v>71</v>
      </c>
      <c r="H66" s="109">
        <f t="shared" si="6"/>
        <v>71</v>
      </c>
      <c r="I66" s="110">
        <f t="shared" si="7"/>
        <v>71</v>
      </c>
    </row>
    <row r="67" spans="1:9" x14ac:dyDescent="0.25">
      <c r="A67" s="9">
        <v>63</v>
      </c>
      <c r="B67" s="109">
        <f t="shared" si="0"/>
        <v>410</v>
      </c>
      <c r="C67" s="110">
        <f t="shared" si="1"/>
        <v>67</v>
      </c>
      <c r="D67" s="109">
        <f t="shared" si="2"/>
        <v>72</v>
      </c>
      <c r="E67" s="110">
        <f t="shared" si="3"/>
        <v>72</v>
      </c>
      <c r="F67" s="109">
        <f t="shared" si="4"/>
        <v>72</v>
      </c>
      <c r="G67" s="110">
        <f t="shared" si="5"/>
        <v>72</v>
      </c>
      <c r="H67" s="109">
        <f t="shared" si="6"/>
        <v>72</v>
      </c>
      <c r="I67" s="110">
        <f t="shared" si="7"/>
        <v>72</v>
      </c>
    </row>
    <row r="68" spans="1:9" x14ac:dyDescent="0.25">
      <c r="A68" s="9">
        <v>64</v>
      </c>
      <c r="B68" s="109">
        <f t="shared" si="0"/>
        <v>415</v>
      </c>
      <c r="C68" s="110">
        <f t="shared" si="1"/>
        <v>68</v>
      </c>
      <c r="D68" s="109">
        <f t="shared" si="2"/>
        <v>73</v>
      </c>
      <c r="E68" s="110">
        <f t="shared" si="3"/>
        <v>73</v>
      </c>
      <c r="F68" s="109">
        <f t="shared" si="4"/>
        <v>73</v>
      </c>
      <c r="G68" s="110">
        <f t="shared" si="5"/>
        <v>73</v>
      </c>
      <c r="H68" s="109">
        <f t="shared" si="6"/>
        <v>73</v>
      </c>
      <c r="I68" s="110">
        <f t="shared" si="7"/>
        <v>73</v>
      </c>
    </row>
    <row r="69" spans="1:9" x14ac:dyDescent="0.25">
      <c r="A69" s="9">
        <v>65</v>
      </c>
      <c r="B69" s="109">
        <f t="shared" si="0"/>
        <v>420</v>
      </c>
      <c r="C69" s="110">
        <f t="shared" si="1"/>
        <v>69</v>
      </c>
      <c r="D69" s="109">
        <f t="shared" si="2"/>
        <v>74</v>
      </c>
      <c r="E69" s="110">
        <f t="shared" si="3"/>
        <v>74</v>
      </c>
      <c r="F69" s="109">
        <f t="shared" si="4"/>
        <v>74</v>
      </c>
      <c r="G69" s="110">
        <f t="shared" si="5"/>
        <v>74</v>
      </c>
      <c r="H69" s="109">
        <f t="shared" si="6"/>
        <v>74</v>
      </c>
      <c r="I69" s="110">
        <f t="shared" si="7"/>
        <v>74</v>
      </c>
    </row>
    <row r="70" spans="1:9" x14ac:dyDescent="0.25">
      <c r="A70" s="9">
        <v>66</v>
      </c>
      <c r="B70" s="109">
        <f t="shared" si="0"/>
        <v>425</v>
      </c>
      <c r="C70" s="110">
        <f t="shared" si="1"/>
        <v>70</v>
      </c>
      <c r="D70" s="109">
        <f t="shared" si="2"/>
        <v>75</v>
      </c>
      <c r="E70" s="110">
        <f t="shared" si="3"/>
        <v>75</v>
      </c>
      <c r="F70" s="109">
        <f t="shared" si="4"/>
        <v>75</v>
      </c>
      <c r="G70" s="110">
        <f t="shared" si="5"/>
        <v>75</v>
      </c>
      <c r="H70" s="109">
        <f t="shared" si="6"/>
        <v>75</v>
      </c>
      <c r="I70" s="110">
        <f t="shared" si="7"/>
        <v>75</v>
      </c>
    </row>
    <row r="71" spans="1:9" x14ac:dyDescent="0.25">
      <c r="A71" s="9">
        <v>67</v>
      </c>
      <c r="B71" s="109">
        <f t="shared" si="0"/>
        <v>430</v>
      </c>
      <c r="C71" s="110">
        <f t="shared" si="1"/>
        <v>71</v>
      </c>
      <c r="D71" s="109">
        <f t="shared" si="2"/>
        <v>76</v>
      </c>
      <c r="E71" s="110">
        <f t="shared" si="3"/>
        <v>76</v>
      </c>
      <c r="F71" s="109">
        <f t="shared" si="4"/>
        <v>76</v>
      </c>
      <c r="G71" s="110">
        <f t="shared" si="5"/>
        <v>76</v>
      </c>
      <c r="H71" s="109">
        <f t="shared" si="6"/>
        <v>76</v>
      </c>
      <c r="I71" s="110">
        <f t="shared" si="7"/>
        <v>76</v>
      </c>
    </row>
    <row r="72" spans="1:9" x14ac:dyDescent="0.25">
      <c r="A72" s="9">
        <v>68</v>
      </c>
      <c r="B72" s="109">
        <f t="shared" ref="B72:B103" si="8">$B71+$B$3</f>
        <v>435</v>
      </c>
      <c r="C72" s="110">
        <f t="shared" ref="C72:C103" si="9">$C71+$C$3</f>
        <v>72</v>
      </c>
      <c r="D72" s="109">
        <f t="shared" ref="D72:D103" si="10">$D71+$D$3</f>
        <v>77</v>
      </c>
      <c r="E72" s="110">
        <f t="shared" ref="E72:E103" si="11">$E71+$E$3</f>
        <v>77</v>
      </c>
      <c r="F72" s="109">
        <f t="shared" ref="F72:F103" si="12">$F71+$F$3</f>
        <v>77</v>
      </c>
      <c r="G72" s="110">
        <f t="shared" ref="G72:G103" si="13">$G71+$G$3</f>
        <v>77</v>
      </c>
      <c r="H72" s="109">
        <f t="shared" ref="H72:H103" si="14">$H71+$H$3</f>
        <v>77</v>
      </c>
      <c r="I72" s="110">
        <f t="shared" ref="I72:I103" si="15">$I71+$I$3</f>
        <v>77</v>
      </c>
    </row>
    <row r="73" spans="1:9" x14ac:dyDescent="0.25">
      <c r="A73" s="9">
        <v>69</v>
      </c>
      <c r="B73" s="109">
        <f t="shared" si="8"/>
        <v>440</v>
      </c>
      <c r="C73" s="110">
        <f t="shared" si="9"/>
        <v>73</v>
      </c>
      <c r="D73" s="109">
        <f t="shared" si="10"/>
        <v>78</v>
      </c>
      <c r="E73" s="110">
        <f t="shared" si="11"/>
        <v>78</v>
      </c>
      <c r="F73" s="109">
        <f t="shared" si="12"/>
        <v>78</v>
      </c>
      <c r="G73" s="110">
        <f t="shared" si="13"/>
        <v>78</v>
      </c>
      <c r="H73" s="109">
        <f t="shared" si="14"/>
        <v>78</v>
      </c>
      <c r="I73" s="110">
        <f t="shared" si="15"/>
        <v>78</v>
      </c>
    </row>
    <row r="74" spans="1:9" x14ac:dyDescent="0.25">
      <c r="A74" s="9">
        <v>70</v>
      </c>
      <c r="B74" s="109">
        <f t="shared" si="8"/>
        <v>445</v>
      </c>
      <c r="C74" s="110">
        <f t="shared" si="9"/>
        <v>74</v>
      </c>
      <c r="D74" s="109">
        <f t="shared" si="10"/>
        <v>79</v>
      </c>
      <c r="E74" s="110">
        <f t="shared" si="11"/>
        <v>79</v>
      </c>
      <c r="F74" s="109">
        <f t="shared" si="12"/>
        <v>79</v>
      </c>
      <c r="G74" s="110">
        <f t="shared" si="13"/>
        <v>79</v>
      </c>
      <c r="H74" s="109">
        <f t="shared" si="14"/>
        <v>79</v>
      </c>
      <c r="I74" s="110">
        <f t="shared" si="15"/>
        <v>79</v>
      </c>
    </row>
    <row r="75" spans="1:9" x14ac:dyDescent="0.25">
      <c r="A75" s="9">
        <v>71</v>
      </c>
      <c r="B75" s="109">
        <f t="shared" si="8"/>
        <v>450</v>
      </c>
      <c r="C75" s="110">
        <f t="shared" si="9"/>
        <v>75</v>
      </c>
      <c r="D75" s="109">
        <f t="shared" si="10"/>
        <v>80</v>
      </c>
      <c r="E75" s="110">
        <f t="shared" si="11"/>
        <v>80</v>
      </c>
      <c r="F75" s="109">
        <f t="shared" si="12"/>
        <v>80</v>
      </c>
      <c r="G75" s="110">
        <f t="shared" si="13"/>
        <v>80</v>
      </c>
      <c r="H75" s="109">
        <f t="shared" si="14"/>
        <v>80</v>
      </c>
      <c r="I75" s="110">
        <f t="shared" si="15"/>
        <v>80</v>
      </c>
    </row>
    <row r="76" spans="1:9" x14ac:dyDescent="0.25">
      <c r="A76" s="9">
        <v>72</v>
      </c>
      <c r="B76" s="109">
        <f t="shared" si="8"/>
        <v>455</v>
      </c>
      <c r="C76" s="110">
        <f t="shared" si="9"/>
        <v>76</v>
      </c>
      <c r="D76" s="109">
        <f t="shared" si="10"/>
        <v>81</v>
      </c>
      <c r="E76" s="110">
        <f t="shared" si="11"/>
        <v>81</v>
      </c>
      <c r="F76" s="109">
        <f t="shared" si="12"/>
        <v>81</v>
      </c>
      <c r="G76" s="110">
        <f t="shared" si="13"/>
        <v>81</v>
      </c>
      <c r="H76" s="109">
        <f t="shared" si="14"/>
        <v>81</v>
      </c>
      <c r="I76" s="110">
        <f t="shared" si="15"/>
        <v>81</v>
      </c>
    </row>
    <row r="77" spans="1:9" x14ac:dyDescent="0.25">
      <c r="A77" s="9">
        <v>73</v>
      </c>
      <c r="B77" s="109">
        <f t="shared" si="8"/>
        <v>460</v>
      </c>
      <c r="C77" s="110">
        <f t="shared" si="9"/>
        <v>77</v>
      </c>
      <c r="D77" s="109">
        <f t="shared" si="10"/>
        <v>82</v>
      </c>
      <c r="E77" s="110">
        <f t="shared" si="11"/>
        <v>82</v>
      </c>
      <c r="F77" s="109">
        <f t="shared" si="12"/>
        <v>82</v>
      </c>
      <c r="G77" s="110">
        <f t="shared" si="13"/>
        <v>82</v>
      </c>
      <c r="H77" s="109">
        <f t="shared" si="14"/>
        <v>82</v>
      </c>
      <c r="I77" s="110">
        <f t="shared" si="15"/>
        <v>82</v>
      </c>
    </row>
    <row r="78" spans="1:9" x14ac:dyDescent="0.25">
      <c r="A78" s="9">
        <v>74</v>
      </c>
      <c r="B78" s="109">
        <f t="shared" si="8"/>
        <v>465</v>
      </c>
      <c r="C78" s="110">
        <f t="shared" si="9"/>
        <v>78</v>
      </c>
      <c r="D78" s="109">
        <f t="shared" si="10"/>
        <v>83</v>
      </c>
      <c r="E78" s="110">
        <f t="shared" si="11"/>
        <v>83</v>
      </c>
      <c r="F78" s="109">
        <f t="shared" si="12"/>
        <v>83</v>
      </c>
      <c r="G78" s="110">
        <f t="shared" si="13"/>
        <v>83</v>
      </c>
      <c r="H78" s="109">
        <f t="shared" si="14"/>
        <v>83</v>
      </c>
      <c r="I78" s="110">
        <f t="shared" si="15"/>
        <v>83</v>
      </c>
    </row>
    <row r="79" spans="1:9" x14ac:dyDescent="0.25">
      <c r="A79" s="9">
        <v>75</v>
      </c>
      <c r="B79" s="109">
        <f t="shared" si="8"/>
        <v>470</v>
      </c>
      <c r="C79" s="110">
        <f t="shared" si="9"/>
        <v>79</v>
      </c>
      <c r="D79" s="109">
        <f t="shared" si="10"/>
        <v>84</v>
      </c>
      <c r="E79" s="110">
        <f t="shared" si="11"/>
        <v>84</v>
      </c>
      <c r="F79" s="109">
        <f t="shared" si="12"/>
        <v>84</v>
      </c>
      <c r="G79" s="110">
        <f t="shared" si="13"/>
        <v>84</v>
      </c>
      <c r="H79" s="109">
        <f t="shared" si="14"/>
        <v>84</v>
      </c>
      <c r="I79" s="110">
        <f t="shared" si="15"/>
        <v>84</v>
      </c>
    </row>
    <row r="80" spans="1:9" x14ac:dyDescent="0.25">
      <c r="A80" s="9">
        <v>76</v>
      </c>
      <c r="B80" s="109">
        <f t="shared" si="8"/>
        <v>475</v>
      </c>
      <c r="C80" s="110">
        <f t="shared" si="9"/>
        <v>80</v>
      </c>
      <c r="D80" s="109">
        <f t="shared" si="10"/>
        <v>85</v>
      </c>
      <c r="E80" s="110">
        <f t="shared" si="11"/>
        <v>85</v>
      </c>
      <c r="F80" s="109">
        <f t="shared" si="12"/>
        <v>85</v>
      </c>
      <c r="G80" s="110">
        <f t="shared" si="13"/>
        <v>85</v>
      </c>
      <c r="H80" s="109">
        <f t="shared" si="14"/>
        <v>85</v>
      </c>
      <c r="I80" s="110">
        <f t="shared" si="15"/>
        <v>85</v>
      </c>
    </row>
    <row r="81" spans="1:9" x14ac:dyDescent="0.25">
      <c r="A81" s="9">
        <v>77</v>
      </c>
      <c r="B81" s="109">
        <f t="shared" si="8"/>
        <v>480</v>
      </c>
      <c r="C81" s="110">
        <f t="shared" si="9"/>
        <v>81</v>
      </c>
      <c r="D81" s="109">
        <f t="shared" si="10"/>
        <v>86</v>
      </c>
      <c r="E81" s="110">
        <f t="shared" si="11"/>
        <v>86</v>
      </c>
      <c r="F81" s="109">
        <f t="shared" si="12"/>
        <v>86</v>
      </c>
      <c r="G81" s="110">
        <f t="shared" si="13"/>
        <v>86</v>
      </c>
      <c r="H81" s="109">
        <f t="shared" si="14"/>
        <v>86</v>
      </c>
      <c r="I81" s="110">
        <f t="shared" si="15"/>
        <v>86</v>
      </c>
    </row>
    <row r="82" spans="1:9" x14ac:dyDescent="0.25">
      <c r="A82" s="9">
        <v>78</v>
      </c>
      <c r="B82" s="109">
        <f t="shared" si="8"/>
        <v>485</v>
      </c>
      <c r="C82" s="110">
        <f t="shared" si="9"/>
        <v>82</v>
      </c>
      <c r="D82" s="109">
        <f t="shared" si="10"/>
        <v>87</v>
      </c>
      <c r="E82" s="110">
        <f t="shared" si="11"/>
        <v>87</v>
      </c>
      <c r="F82" s="109">
        <f t="shared" si="12"/>
        <v>87</v>
      </c>
      <c r="G82" s="110">
        <f t="shared" si="13"/>
        <v>87</v>
      </c>
      <c r="H82" s="109">
        <f t="shared" si="14"/>
        <v>87</v>
      </c>
      <c r="I82" s="110">
        <f t="shared" si="15"/>
        <v>87</v>
      </c>
    </row>
    <row r="83" spans="1:9" x14ac:dyDescent="0.25">
      <c r="A83" s="9">
        <v>79</v>
      </c>
      <c r="B83" s="109">
        <f t="shared" si="8"/>
        <v>490</v>
      </c>
      <c r="C83" s="110">
        <f t="shared" si="9"/>
        <v>83</v>
      </c>
      <c r="D83" s="109">
        <f t="shared" si="10"/>
        <v>88</v>
      </c>
      <c r="E83" s="110">
        <f t="shared" si="11"/>
        <v>88</v>
      </c>
      <c r="F83" s="109">
        <f t="shared" si="12"/>
        <v>88</v>
      </c>
      <c r="G83" s="110">
        <f t="shared" si="13"/>
        <v>88</v>
      </c>
      <c r="H83" s="109">
        <f t="shared" si="14"/>
        <v>88</v>
      </c>
      <c r="I83" s="110">
        <f t="shared" si="15"/>
        <v>88</v>
      </c>
    </row>
    <row r="84" spans="1:9" x14ac:dyDescent="0.25">
      <c r="A84" s="9">
        <v>80</v>
      </c>
      <c r="B84" s="109">
        <f t="shared" si="8"/>
        <v>495</v>
      </c>
      <c r="C84" s="110">
        <f t="shared" si="9"/>
        <v>84</v>
      </c>
      <c r="D84" s="109">
        <f t="shared" si="10"/>
        <v>89</v>
      </c>
      <c r="E84" s="110">
        <f t="shared" si="11"/>
        <v>89</v>
      </c>
      <c r="F84" s="109">
        <f t="shared" si="12"/>
        <v>89</v>
      </c>
      <c r="G84" s="110">
        <f t="shared" si="13"/>
        <v>89</v>
      </c>
      <c r="H84" s="109">
        <f t="shared" si="14"/>
        <v>89</v>
      </c>
      <c r="I84" s="110">
        <f t="shared" si="15"/>
        <v>89</v>
      </c>
    </row>
    <row r="85" spans="1:9" x14ac:dyDescent="0.25">
      <c r="A85" s="9">
        <v>81</v>
      </c>
      <c r="B85" s="109">
        <f t="shared" si="8"/>
        <v>500</v>
      </c>
      <c r="C85" s="110">
        <f t="shared" si="9"/>
        <v>85</v>
      </c>
      <c r="D85" s="109">
        <f t="shared" si="10"/>
        <v>90</v>
      </c>
      <c r="E85" s="110">
        <f t="shared" si="11"/>
        <v>90</v>
      </c>
      <c r="F85" s="109">
        <f t="shared" si="12"/>
        <v>90</v>
      </c>
      <c r="G85" s="110">
        <f t="shared" si="13"/>
        <v>90</v>
      </c>
      <c r="H85" s="109">
        <f t="shared" si="14"/>
        <v>90</v>
      </c>
      <c r="I85" s="110">
        <f t="shared" si="15"/>
        <v>90</v>
      </c>
    </row>
    <row r="86" spans="1:9" x14ac:dyDescent="0.25">
      <c r="A86" s="9">
        <v>82</v>
      </c>
      <c r="B86" s="109">
        <f t="shared" si="8"/>
        <v>505</v>
      </c>
      <c r="C86" s="110">
        <f t="shared" si="9"/>
        <v>86</v>
      </c>
      <c r="D86" s="109">
        <f t="shared" si="10"/>
        <v>91</v>
      </c>
      <c r="E86" s="110">
        <f t="shared" si="11"/>
        <v>91</v>
      </c>
      <c r="F86" s="109">
        <f t="shared" si="12"/>
        <v>91</v>
      </c>
      <c r="G86" s="110">
        <f t="shared" si="13"/>
        <v>91</v>
      </c>
      <c r="H86" s="109">
        <f t="shared" si="14"/>
        <v>91</v>
      </c>
      <c r="I86" s="110">
        <f t="shared" si="15"/>
        <v>91</v>
      </c>
    </row>
    <row r="87" spans="1:9" x14ac:dyDescent="0.25">
      <c r="A87" s="9">
        <v>83</v>
      </c>
      <c r="B87" s="109">
        <f t="shared" si="8"/>
        <v>510</v>
      </c>
      <c r="C87" s="110">
        <f t="shared" si="9"/>
        <v>87</v>
      </c>
      <c r="D87" s="109">
        <f t="shared" si="10"/>
        <v>92</v>
      </c>
      <c r="E87" s="110">
        <f t="shared" si="11"/>
        <v>92</v>
      </c>
      <c r="F87" s="109">
        <f t="shared" si="12"/>
        <v>92</v>
      </c>
      <c r="G87" s="110">
        <f t="shared" si="13"/>
        <v>92</v>
      </c>
      <c r="H87" s="109">
        <f t="shared" si="14"/>
        <v>92</v>
      </c>
      <c r="I87" s="110">
        <f t="shared" si="15"/>
        <v>92</v>
      </c>
    </row>
    <row r="88" spans="1:9" x14ac:dyDescent="0.25">
      <c r="A88" s="9">
        <v>84</v>
      </c>
      <c r="B88" s="109">
        <f t="shared" si="8"/>
        <v>515</v>
      </c>
      <c r="C88" s="110">
        <f t="shared" si="9"/>
        <v>88</v>
      </c>
      <c r="D88" s="109">
        <f t="shared" si="10"/>
        <v>93</v>
      </c>
      <c r="E88" s="110">
        <f t="shared" si="11"/>
        <v>93</v>
      </c>
      <c r="F88" s="109">
        <f t="shared" si="12"/>
        <v>93</v>
      </c>
      <c r="G88" s="110">
        <f t="shared" si="13"/>
        <v>93</v>
      </c>
      <c r="H88" s="109">
        <f t="shared" si="14"/>
        <v>93</v>
      </c>
      <c r="I88" s="110">
        <f t="shared" si="15"/>
        <v>93</v>
      </c>
    </row>
    <row r="89" spans="1:9" x14ac:dyDescent="0.25">
      <c r="A89" s="9">
        <v>85</v>
      </c>
      <c r="B89" s="109">
        <f t="shared" si="8"/>
        <v>520</v>
      </c>
      <c r="C89" s="110">
        <f t="shared" si="9"/>
        <v>89</v>
      </c>
      <c r="D89" s="109">
        <f t="shared" si="10"/>
        <v>94</v>
      </c>
      <c r="E89" s="110">
        <f t="shared" si="11"/>
        <v>94</v>
      </c>
      <c r="F89" s="109">
        <f t="shared" si="12"/>
        <v>94</v>
      </c>
      <c r="G89" s="110">
        <f t="shared" si="13"/>
        <v>94</v>
      </c>
      <c r="H89" s="109">
        <f t="shared" si="14"/>
        <v>94</v>
      </c>
      <c r="I89" s="110">
        <f t="shared" si="15"/>
        <v>94</v>
      </c>
    </row>
    <row r="90" spans="1:9" x14ac:dyDescent="0.25">
      <c r="A90" s="9">
        <v>86</v>
      </c>
      <c r="B90" s="109">
        <f t="shared" si="8"/>
        <v>525</v>
      </c>
      <c r="C90" s="110">
        <f t="shared" si="9"/>
        <v>90</v>
      </c>
      <c r="D90" s="109">
        <f t="shared" si="10"/>
        <v>95</v>
      </c>
      <c r="E90" s="110">
        <f t="shared" si="11"/>
        <v>95</v>
      </c>
      <c r="F90" s="109">
        <f t="shared" si="12"/>
        <v>95</v>
      </c>
      <c r="G90" s="110">
        <f t="shared" si="13"/>
        <v>95</v>
      </c>
      <c r="H90" s="109">
        <f t="shared" si="14"/>
        <v>95</v>
      </c>
      <c r="I90" s="110">
        <f t="shared" si="15"/>
        <v>95</v>
      </c>
    </row>
    <row r="91" spans="1:9" x14ac:dyDescent="0.25">
      <c r="A91" s="9">
        <v>87</v>
      </c>
      <c r="B91" s="109">
        <f t="shared" si="8"/>
        <v>530</v>
      </c>
      <c r="C91" s="110">
        <f t="shared" si="9"/>
        <v>91</v>
      </c>
      <c r="D91" s="109">
        <f t="shared" si="10"/>
        <v>96</v>
      </c>
      <c r="E91" s="110">
        <f t="shared" si="11"/>
        <v>96</v>
      </c>
      <c r="F91" s="109">
        <f t="shared" si="12"/>
        <v>96</v>
      </c>
      <c r="G91" s="110">
        <f t="shared" si="13"/>
        <v>96</v>
      </c>
      <c r="H91" s="109">
        <f t="shared" si="14"/>
        <v>96</v>
      </c>
      <c r="I91" s="110">
        <f t="shared" si="15"/>
        <v>96</v>
      </c>
    </row>
    <row r="92" spans="1:9" x14ac:dyDescent="0.25">
      <c r="A92" s="9">
        <v>88</v>
      </c>
      <c r="B92" s="109">
        <f t="shared" si="8"/>
        <v>535</v>
      </c>
      <c r="C92" s="110">
        <f t="shared" si="9"/>
        <v>92</v>
      </c>
      <c r="D92" s="109">
        <f t="shared" si="10"/>
        <v>97</v>
      </c>
      <c r="E92" s="110">
        <f t="shared" si="11"/>
        <v>97</v>
      </c>
      <c r="F92" s="109">
        <f t="shared" si="12"/>
        <v>97</v>
      </c>
      <c r="G92" s="110">
        <f t="shared" si="13"/>
        <v>97</v>
      </c>
      <c r="H92" s="109">
        <f t="shared" si="14"/>
        <v>97</v>
      </c>
      <c r="I92" s="110">
        <f t="shared" si="15"/>
        <v>97</v>
      </c>
    </row>
    <row r="93" spans="1:9" x14ac:dyDescent="0.25">
      <c r="A93" s="9">
        <v>89</v>
      </c>
      <c r="B93" s="109">
        <f t="shared" si="8"/>
        <v>540</v>
      </c>
      <c r="C93" s="110">
        <f t="shared" si="9"/>
        <v>93</v>
      </c>
      <c r="D93" s="109">
        <f t="shared" si="10"/>
        <v>98</v>
      </c>
      <c r="E93" s="110">
        <f t="shared" si="11"/>
        <v>98</v>
      </c>
      <c r="F93" s="109">
        <f t="shared" si="12"/>
        <v>98</v>
      </c>
      <c r="G93" s="110">
        <f t="shared" si="13"/>
        <v>98</v>
      </c>
      <c r="H93" s="109">
        <f t="shared" si="14"/>
        <v>98</v>
      </c>
      <c r="I93" s="110">
        <f t="shared" si="15"/>
        <v>98</v>
      </c>
    </row>
    <row r="94" spans="1:9" x14ac:dyDescent="0.25">
      <c r="A94" s="9">
        <v>90</v>
      </c>
      <c r="B94" s="109">
        <f t="shared" si="8"/>
        <v>545</v>
      </c>
      <c r="C94" s="110">
        <f t="shared" si="9"/>
        <v>94</v>
      </c>
      <c r="D94" s="109">
        <f t="shared" si="10"/>
        <v>99</v>
      </c>
      <c r="E94" s="110">
        <f t="shared" si="11"/>
        <v>99</v>
      </c>
      <c r="F94" s="109">
        <f t="shared" si="12"/>
        <v>99</v>
      </c>
      <c r="G94" s="110">
        <f t="shared" si="13"/>
        <v>99</v>
      </c>
      <c r="H94" s="109">
        <f t="shared" si="14"/>
        <v>99</v>
      </c>
      <c r="I94" s="110">
        <f t="shared" si="15"/>
        <v>99</v>
      </c>
    </row>
    <row r="95" spans="1:9" x14ac:dyDescent="0.25">
      <c r="A95" s="9">
        <v>91</v>
      </c>
      <c r="B95" s="109">
        <f t="shared" si="8"/>
        <v>550</v>
      </c>
      <c r="C95" s="110">
        <f t="shared" si="9"/>
        <v>95</v>
      </c>
      <c r="D95" s="109">
        <f t="shared" si="10"/>
        <v>100</v>
      </c>
      <c r="E95" s="110">
        <f t="shared" si="11"/>
        <v>100</v>
      </c>
      <c r="F95" s="109">
        <f t="shared" si="12"/>
        <v>100</v>
      </c>
      <c r="G95" s="110">
        <f t="shared" si="13"/>
        <v>100</v>
      </c>
      <c r="H95" s="109">
        <f t="shared" si="14"/>
        <v>100</v>
      </c>
      <c r="I95" s="110">
        <f t="shared" si="15"/>
        <v>100</v>
      </c>
    </row>
    <row r="96" spans="1:9" x14ac:dyDescent="0.25">
      <c r="A96" s="9">
        <v>92</v>
      </c>
      <c r="B96" s="109">
        <f t="shared" si="8"/>
        <v>555</v>
      </c>
      <c r="C96" s="110">
        <f t="shared" si="9"/>
        <v>96</v>
      </c>
      <c r="D96" s="109">
        <f t="shared" si="10"/>
        <v>101</v>
      </c>
      <c r="E96" s="110">
        <f t="shared" si="11"/>
        <v>101</v>
      </c>
      <c r="F96" s="109">
        <f t="shared" si="12"/>
        <v>101</v>
      </c>
      <c r="G96" s="110">
        <f t="shared" si="13"/>
        <v>101</v>
      </c>
      <c r="H96" s="109">
        <f t="shared" si="14"/>
        <v>101</v>
      </c>
      <c r="I96" s="110">
        <f t="shared" si="15"/>
        <v>101</v>
      </c>
    </row>
    <row r="97" spans="1:9" x14ac:dyDescent="0.25">
      <c r="A97" s="9">
        <v>93</v>
      </c>
      <c r="B97" s="109">
        <f t="shared" si="8"/>
        <v>560</v>
      </c>
      <c r="C97" s="110">
        <f t="shared" si="9"/>
        <v>97</v>
      </c>
      <c r="D97" s="109">
        <f t="shared" si="10"/>
        <v>102</v>
      </c>
      <c r="E97" s="110">
        <f t="shared" si="11"/>
        <v>102</v>
      </c>
      <c r="F97" s="109">
        <f t="shared" si="12"/>
        <v>102</v>
      </c>
      <c r="G97" s="110">
        <f t="shared" si="13"/>
        <v>102</v>
      </c>
      <c r="H97" s="109">
        <f t="shared" si="14"/>
        <v>102</v>
      </c>
      <c r="I97" s="110">
        <f t="shared" si="15"/>
        <v>102</v>
      </c>
    </row>
    <row r="98" spans="1:9" x14ac:dyDescent="0.25">
      <c r="A98" s="9">
        <v>94</v>
      </c>
      <c r="B98" s="109">
        <f t="shared" si="8"/>
        <v>565</v>
      </c>
      <c r="C98" s="110">
        <f t="shared" si="9"/>
        <v>98</v>
      </c>
      <c r="D98" s="109">
        <f t="shared" si="10"/>
        <v>103</v>
      </c>
      <c r="E98" s="110">
        <f t="shared" si="11"/>
        <v>103</v>
      </c>
      <c r="F98" s="109">
        <f t="shared" si="12"/>
        <v>103</v>
      </c>
      <c r="G98" s="110">
        <f t="shared" si="13"/>
        <v>103</v>
      </c>
      <c r="H98" s="109">
        <f t="shared" si="14"/>
        <v>103</v>
      </c>
      <c r="I98" s="110">
        <f t="shared" si="15"/>
        <v>103</v>
      </c>
    </row>
    <row r="99" spans="1:9" x14ac:dyDescent="0.25">
      <c r="A99" s="9">
        <v>95</v>
      </c>
      <c r="B99" s="109">
        <f t="shared" si="8"/>
        <v>570</v>
      </c>
      <c r="C99" s="110">
        <f t="shared" si="9"/>
        <v>99</v>
      </c>
      <c r="D99" s="109">
        <f t="shared" si="10"/>
        <v>104</v>
      </c>
      <c r="E99" s="110">
        <f t="shared" si="11"/>
        <v>104</v>
      </c>
      <c r="F99" s="109">
        <f t="shared" si="12"/>
        <v>104</v>
      </c>
      <c r="G99" s="110">
        <f t="shared" si="13"/>
        <v>104</v>
      </c>
      <c r="H99" s="109">
        <f t="shared" si="14"/>
        <v>104</v>
      </c>
      <c r="I99" s="110">
        <f t="shared" si="15"/>
        <v>104</v>
      </c>
    </row>
    <row r="100" spans="1:9" x14ac:dyDescent="0.25">
      <c r="A100" s="9">
        <v>96</v>
      </c>
      <c r="B100" s="109">
        <f t="shared" si="8"/>
        <v>575</v>
      </c>
      <c r="C100" s="110">
        <f t="shared" si="9"/>
        <v>100</v>
      </c>
      <c r="D100" s="109">
        <f t="shared" si="10"/>
        <v>105</v>
      </c>
      <c r="E100" s="110">
        <f t="shared" si="11"/>
        <v>105</v>
      </c>
      <c r="F100" s="109">
        <f t="shared" si="12"/>
        <v>105</v>
      </c>
      <c r="G100" s="110">
        <f t="shared" si="13"/>
        <v>105</v>
      </c>
      <c r="H100" s="109">
        <f t="shared" si="14"/>
        <v>105</v>
      </c>
      <c r="I100" s="110">
        <f t="shared" si="15"/>
        <v>105</v>
      </c>
    </row>
    <row r="101" spans="1:9" x14ac:dyDescent="0.25">
      <c r="A101" s="9">
        <v>97</v>
      </c>
      <c r="B101" s="109">
        <f t="shared" si="8"/>
        <v>580</v>
      </c>
      <c r="C101" s="110">
        <f t="shared" si="9"/>
        <v>101</v>
      </c>
      <c r="D101" s="109">
        <f t="shared" si="10"/>
        <v>106</v>
      </c>
      <c r="E101" s="110">
        <f t="shared" si="11"/>
        <v>106</v>
      </c>
      <c r="F101" s="109">
        <f t="shared" si="12"/>
        <v>106</v>
      </c>
      <c r="G101" s="110">
        <f t="shared" si="13"/>
        <v>106</v>
      </c>
      <c r="H101" s="109">
        <f t="shared" si="14"/>
        <v>106</v>
      </c>
      <c r="I101" s="110">
        <f t="shared" si="15"/>
        <v>106</v>
      </c>
    </row>
    <row r="102" spans="1:9" x14ac:dyDescent="0.25">
      <c r="A102" s="9">
        <v>98</v>
      </c>
      <c r="B102" s="109">
        <f t="shared" si="8"/>
        <v>585</v>
      </c>
      <c r="C102" s="110">
        <f t="shared" si="9"/>
        <v>102</v>
      </c>
      <c r="D102" s="109">
        <f t="shared" si="10"/>
        <v>107</v>
      </c>
      <c r="E102" s="110">
        <f t="shared" si="11"/>
        <v>107</v>
      </c>
      <c r="F102" s="109">
        <f t="shared" si="12"/>
        <v>107</v>
      </c>
      <c r="G102" s="110">
        <f t="shared" si="13"/>
        <v>107</v>
      </c>
      <c r="H102" s="109">
        <f t="shared" si="14"/>
        <v>107</v>
      </c>
      <c r="I102" s="110">
        <f t="shared" si="15"/>
        <v>107</v>
      </c>
    </row>
    <row r="103" spans="1:9" x14ac:dyDescent="0.25">
      <c r="A103" s="10">
        <v>99</v>
      </c>
      <c r="B103" s="109">
        <f t="shared" si="8"/>
        <v>590</v>
      </c>
      <c r="C103" s="110">
        <f t="shared" si="9"/>
        <v>103</v>
      </c>
      <c r="D103" s="109">
        <f t="shared" si="10"/>
        <v>108</v>
      </c>
      <c r="E103" s="110">
        <f t="shared" si="11"/>
        <v>108</v>
      </c>
      <c r="F103" s="109">
        <f t="shared" si="12"/>
        <v>108</v>
      </c>
      <c r="G103" s="110">
        <f t="shared" si="13"/>
        <v>108</v>
      </c>
      <c r="H103" s="109">
        <f t="shared" si="14"/>
        <v>108</v>
      </c>
      <c r="I103" s="110">
        <f t="shared" si="15"/>
        <v>108</v>
      </c>
    </row>
  </sheetData>
  <mergeCells count="2">
    <mergeCell ref="A1:I1"/>
    <mergeCell ref="A2:I2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838741-3B13-495D-BD89-E2FC12BF45F2}">
  <sheetPr>
    <tabColor rgb="FF00B050"/>
  </sheetPr>
  <dimension ref="A1:I103"/>
  <sheetViews>
    <sheetView workbookViewId="0">
      <selection activeCell="B5" sqref="B5"/>
    </sheetView>
  </sheetViews>
  <sheetFormatPr defaultRowHeight="15" x14ac:dyDescent="0.25"/>
  <cols>
    <col min="1" max="16384" width="9.140625" style="1"/>
  </cols>
  <sheetData>
    <row r="1" spans="1:9" ht="18.75" x14ac:dyDescent="0.3">
      <c r="A1" s="85" t="s">
        <v>50</v>
      </c>
      <c r="B1" s="86"/>
      <c r="C1" s="86"/>
      <c r="D1" s="86"/>
      <c r="E1" s="86"/>
      <c r="F1" s="86"/>
      <c r="G1" s="86"/>
      <c r="H1" s="86"/>
      <c r="I1" s="87"/>
    </row>
    <row r="2" spans="1:9" ht="15.75" thickBot="1" x14ac:dyDescent="0.3">
      <c r="A2" s="88" t="s">
        <v>45</v>
      </c>
      <c r="B2" s="89"/>
      <c r="C2" s="89"/>
      <c r="D2" s="89"/>
      <c r="E2" s="89"/>
      <c r="F2" s="89"/>
      <c r="G2" s="89"/>
      <c r="H2" s="89"/>
      <c r="I2" s="90"/>
    </row>
    <row r="3" spans="1:9" x14ac:dyDescent="0.25">
      <c r="A3" s="108" t="s">
        <v>99</v>
      </c>
      <c r="B3" s="113">
        <v>5</v>
      </c>
      <c r="C3" s="114">
        <v>1</v>
      </c>
      <c r="D3" s="113">
        <v>1</v>
      </c>
      <c r="E3" s="114">
        <v>1</v>
      </c>
      <c r="F3" s="113">
        <v>1</v>
      </c>
      <c r="G3" s="114">
        <v>1</v>
      </c>
      <c r="H3" s="113">
        <v>1</v>
      </c>
      <c r="I3" s="115">
        <v>1</v>
      </c>
    </row>
    <row r="4" spans="1:9" x14ac:dyDescent="0.25">
      <c r="A4" s="6" t="s">
        <v>13</v>
      </c>
      <c r="B4" s="7" t="s">
        <v>0</v>
      </c>
      <c r="C4" s="8" t="s">
        <v>1</v>
      </c>
      <c r="D4" s="7" t="s">
        <v>7</v>
      </c>
      <c r="E4" s="8" t="s">
        <v>8</v>
      </c>
      <c r="F4" s="7" t="s">
        <v>9</v>
      </c>
      <c r="G4" s="8" t="s">
        <v>10</v>
      </c>
      <c r="H4" s="7" t="s">
        <v>11</v>
      </c>
      <c r="I4" s="8" t="s">
        <v>12</v>
      </c>
    </row>
    <row r="5" spans="1:9" x14ac:dyDescent="0.25">
      <c r="A5" s="9">
        <v>1</v>
      </c>
      <c r="B5" s="111">
        <v>100</v>
      </c>
      <c r="C5" s="112">
        <v>5</v>
      </c>
      <c r="D5" s="111">
        <v>10</v>
      </c>
      <c r="E5" s="112">
        <v>10</v>
      </c>
      <c r="F5" s="111">
        <v>10</v>
      </c>
      <c r="G5" s="112">
        <v>10</v>
      </c>
      <c r="H5" s="111">
        <v>10</v>
      </c>
      <c r="I5" s="112">
        <v>10</v>
      </c>
    </row>
    <row r="6" spans="1:9" x14ac:dyDescent="0.25">
      <c r="A6" s="9">
        <v>2</v>
      </c>
      <c r="B6" s="109">
        <f>$B5+$B$3</f>
        <v>105</v>
      </c>
      <c r="C6" s="110">
        <f>$C5+$C$3</f>
        <v>6</v>
      </c>
      <c r="D6" s="109">
        <f>$D5+$D$3</f>
        <v>11</v>
      </c>
      <c r="E6" s="110">
        <f>$E5+$E$3</f>
        <v>11</v>
      </c>
      <c r="F6" s="109">
        <f>$F5+$F$3</f>
        <v>11</v>
      </c>
      <c r="G6" s="110">
        <f>$G5+$G$3</f>
        <v>11</v>
      </c>
      <c r="H6" s="109">
        <f>$H5+$H$3</f>
        <v>11</v>
      </c>
      <c r="I6" s="110">
        <f>$I5+$I$3</f>
        <v>11</v>
      </c>
    </row>
    <row r="7" spans="1:9" x14ac:dyDescent="0.25">
      <c r="A7" s="9">
        <v>3</v>
      </c>
      <c r="B7" s="109">
        <f>$B6+$B$3</f>
        <v>110</v>
      </c>
      <c r="C7" s="110">
        <f>$C6+$C$3</f>
        <v>7</v>
      </c>
      <c r="D7" s="109">
        <f>$D6+$D$3</f>
        <v>12</v>
      </c>
      <c r="E7" s="110">
        <f>$E6+$E$3</f>
        <v>12</v>
      </c>
      <c r="F7" s="109">
        <f>$F6+$F$3</f>
        <v>12</v>
      </c>
      <c r="G7" s="110">
        <f>$G6+$G$3</f>
        <v>12</v>
      </c>
      <c r="H7" s="109">
        <f>$H6+$H$3</f>
        <v>12</v>
      </c>
      <c r="I7" s="110">
        <f>$I6+$I$3</f>
        <v>12</v>
      </c>
    </row>
    <row r="8" spans="1:9" x14ac:dyDescent="0.25">
      <c r="A8" s="9">
        <v>4</v>
      </c>
      <c r="B8" s="109">
        <f t="shared" ref="B8:B71" si="0">$B7+$B$3</f>
        <v>115</v>
      </c>
      <c r="C8" s="110">
        <f t="shared" ref="C8:C71" si="1">$C7+$C$3</f>
        <v>8</v>
      </c>
      <c r="D8" s="109">
        <f t="shared" ref="D8:D71" si="2">$D7+$D$3</f>
        <v>13</v>
      </c>
      <c r="E8" s="110">
        <f t="shared" ref="E8:E71" si="3">$E7+$E$3</f>
        <v>13</v>
      </c>
      <c r="F8" s="109">
        <f t="shared" ref="F8:F71" si="4">$F7+$F$3</f>
        <v>13</v>
      </c>
      <c r="G8" s="110">
        <f t="shared" ref="G8:G71" si="5">$G7+$G$3</f>
        <v>13</v>
      </c>
      <c r="H8" s="109">
        <f t="shared" ref="H8:H71" si="6">$H7+$H$3</f>
        <v>13</v>
      </c>
      <c r="I8" s="110">
        <f t="shared" ref="I8:I71" si="7">$I7+$I$3</f>
        <v>13</v>
      </c>
    </row>
    <row r="9" spans="1:9" x14ac:dyDescent="0.25">
      <c r="A9" s="9">
        <v>5</v>
      </c>
      <c r="B9" s="109">
        <f t="shared" si="0"/>
        <v>120</v>
      </c>
      <c r="C9" s="110">
        <f t="shared" si="1"/>
        <v>9</v>
      </c>
      <c r="D9" s="109">
        <f t="shared" si="2"/>
        <v>14</v>
      </c>
      <c r="E9" s="110">
        <f t="shared" si="3"/>
        <v>14</v>
      </c>
      <c r="F9" s="109">
        <f t="shared" si="4"/>
        <v>14</v>
      </c>
      <c r="G9" s="110">
        <f t="shared" si="5"/>
        <v>14</v>
      </c>
      <c r="H9" s="109">
        <f t="shared" si="6"/>
        <v>14</v>
      </c>
      <c r="I9" s="110">
        <f t="shared" si="7"/>
        <v>14</v>
      </c>
    </row>
    <row r="10" spans="1:9" x14ac:dyDescent="0.25">
      <c r="A10" s="9">
        <v>6</v>
      </c>
      <c r="B10" s="109">
        <f t="shared" si="0"/>
        <v>125</v>
      </c>
      <c r="C10" s="110">
        <f t="shared" si="1"/>
        <v>10</v>
      </c>
      <c r="D10" s="109">
        <f t="shared" si="2"/>
        <v>15</v>
      </c>
      <c r="E10" s="110">
        <f t="shared" si="3"/>
        <v>15</v>
      </c>
      <c r="F10" s="109">
        <f t="shared" si="4"/>
        <v>15</v>
      </c>
      <c r="G10" s="110">
        <f t="shared" si="5"/>
        <v>15</v>
      </c>
      <c r="H10" s="109">
        <f t="shared" si="6"/>
        <v>15</v>
      </c>
      <c r="I10" s="110">
        <f t="shared" si="7"/>
        <v>15</v>
      </c>
    </row>
    <row r="11" spans="1:9" x14ac:dyDescent="0.25">
      <c r="A11" s="9">
        <v>7</v>
      </c>
      <c r="B11" s="109">
        <f t="shared" si="0"/>
        <v>130</v>
      </c>
      <c r="C11" s="110">
        <f t="shared" si="1"/>
        <v>11</v>
      </c>
      <c r="D11" s="109">
        <f t="shared" si="2"/>
        <v>16</v>
      </c>
      <c r="E11" s="110">
        <f t="shared" si="3"/>
        <v>16</v>
      </c>
      <c r="F11" s="109">
        <f t="shared" si="4"/>
        <v>16</v>
      </c>
      <c r="G11" s="110">
        <f t="shared" si="5"/>
        <v>16</v>
      </c>
      <c r="H11" s="109">
        <f t="shared" si="6"/>
        <v>16</v>
      </c>
      <c r="I11" s="110">
        <f t="shared" si="7"/>
        <v>16</v>
      </c>
    </row>
    <row r="12" spans="1:9" x14ac:dyDescent="0.25">
      <c r="A12" s="9">
        <v>8</v>
      </c>
      <c r="B12" s="109">
        <f t="shared" si="0"/>
        <v>135</v>
      </c>
      <c r="C12" s="110">
        <f t="shared" si="1"/>
        <v>12</v>
      </c>
      <c r="D12" s="109">
        <f t="shared" si="2"/>
        <v>17</v>
      </c>
      <c r="E12" s="110">
        <f t="shared" si="3"/>
        <v>17</v>
      </c>
      <c r="F12" s="109">
        <f t="shared" si="4"/>
        <v>17</v>
      </c>
      <c r="G12" s="110">
        <f t="shared" si="5"/>
        <v>17</v>
      </c>
      <c r="H12" s="109">
        <f t="shared" si="6"/>
        <v>17</v>
      </c>
      <c r="I12" s="110">
        <f t="shared" si="7"/>
        <v>17</v>
      </c>
    </row>
    <row r="13" spans="1:9" x14ac:dyDescent="0.25">
      <c r="A13" s="9">
        <v>9</v>
      </c>
      <c r="B13" s="109">
        <f t="shared" si="0"/>
        <v>140</v>
      </c>
      <c r="C13" s="110">
        <f t="shared" si="1"/>
        <v>13</v>
      </c>
      <c r="D13" s="109">
        <f t="shared" si="2"/>
        <v>18</v>
      </c>
      <c r="E13" s="110">
        <f t="shared" si="3"/>
        <v>18</v>
      </c>
      <c r="F13" s="109">
        <f t="shared" si="4"/>
        <v>18</v>
      </c>
      <c r="G13" s="110">
        <f t="shared" si="5"/>
        <v>18</v>
      </c>
      <c r="H13" s="109">
        <f t="shared" si="6"/>
        <v>18</v>
      </c>
      <c r="I13" s="110">
        <f t="shared" si="7"/>
        <v>18</v>
      </c>
    </row>
    <row r="14" spans="1:9" x14ac:dyDescent="0.25">
      <c r="A14" s="9">
        <v>10</v>
      </c>
      <c r="B14" s="109">
        <f t="shared" si="0"/>
        <v>145</v>
      </c>
      <c r="C14" s="110">
        <f t="shared" si="1"/>
        <v>14</v>
      </c>
      <c r="D14" s="109">
        <f t="shared" si="2"/>
        <v>19</v>
      </c>
      <c r="E14" s="110">
        <f t="shared" si="3"/>
        <v>19</v>
      </c>
      <c r="F14" s="109">
        <f t="shared" si="4"/>
        <v>19</v>
      </c>
      <c r="G14" s="110">
        <f t="shared" si="5"/>
        <v>19</v>
      </c>
      <c r="H14" s="109">
        <f t="shared" si="6"/>
        <v>19</v>
      </c>
      <c r="I14" s="110">
        <f t="shared" si="7"/>
        <v>19</v>
      </c>
    </row>
    <row r="15" spans="1:9" x14ac:dyDescent="0.25">
      <c r="A15" s="9">
        <v>11</v>
      </c>
      <c r="B15" s="109">
        <f t="shared" si="0"/>
        <v>150</v>
      </c>
      <c r="C15" s="110">
        <f t="shared" si="1"/>
        <v>15</v>
      </c>
      <c r="D15" s="109">
        <f t="shared" si="2"/>
        <v>20</v>
      </c>
      <c r="E15" s="110">
        <f t="shared" si="3"/>
        <v>20</v>
      </c>
      <c r="F15" s="109">
        <f t="shared" si="4"/>
        <v>20</v>
      </c>
      <c r="G15" s="110">
        <f t="shared" si="5"/>
        <v>20</v>
      </c>
      <c r="H15" s="109">
        <f t="shared" si="6"/>
        <v>20</v>
      </c>
      <c r="I15" s="110">
        <f t="shared" si="7"/>
        <v>20</v>
      </c>
    </row>
    <row r="16" spans="1:9" x14ac:dyDescent="0.25">
      <c r="A16" s="9">
        <v>12</v>
      </c>
      <c r="B16" s="109">
        <f t="shared" si="0"/>
        <v>155</v>
      </c>
      <c r="C16" s="110">
        <f t="shared" si="1"/>
        <v>16</v>
      </c>
      <c r="D16" s="109">
        <f t="shared" si="2"/>
        <v>21</v>
      </c>
      <c r="E16" s="110">
        <f t="shared" si="3"/>
        <v>21</v>
      </c>
      <c r="F16" s="109">
        <f t="shared" si="4"/>
        <v>21</v>
      </c>
      <c r="G16" s="110">
        <f t="shared" si="5"/>
        <v>21</v>
      </c>
      <c r="H16" s="109">
        <f t="shared" si="6"/>
        <v>21</v>
      </c>
      <c r="I16" s="110">
        <f t="shared" si="7"/>
        <v>21</v>
      </c>
    </row>
    <row r="17" spans="1:9" x14ac:dyDescent="0.25">
      <c r="A17" s="9">
        <v>13</v>
      </c>
      <c r="B17" s="109">
        <f t="shared" si="0"/>
        <v>160</v>
      </c>
      <c r="C17" s="110">
        <f t="shared" si="1"/>
        <v>17</v>
      </c>
      <c r="D17" s="109">
        <f t="shared" si="2"/>
        <v>22</v>
      </c>
      <c r="E17" s="110">
        <f t="shared" si="3"/>
        <v>22</v>
      </c>
      <c r="F17" s="109">
        <f t="shared" si="4"/>
        <v>22</v>
      </c>
      <c r="G17" s="110">
        <f t="shared" si="5"/>
        <v>22</v>
      </c>
      <c r="H17" s="109">
        <f t="shared" si="6"/>
        <v>22</v>
      </c>
      <c r="I17" s="110">
        <f t="shared" si="7"/>
        <v>22</v>
      </c>
    </row>
    <row r="18" spans="1:9" x14ac:dyDescent="0.25">
      <c r="A18" s="9">
        <v>14</v>
      </c>
      <c r="B18" s="109">
        <f t="shared" si="0"/>
        <v>165</v>
      </c>
      <c r="C18" s="110">
        <f t="shared" si="1"/>
        <v>18</v>
      </c>
      <c r="D18" s="109">
        <f t="shared" si="2"/>
        <v>23</v>
      </c>
      <c r="E18" s="110">
        <f t="shared" si="3"/>
        <v>23</v>
      </c>
      <c r="F18" s="109">
        <f t="shared" si="4"/>
        <v>23</v>
      </c>
      <c r="G18" s="110">
        <f t="shared" si="5"/>
        <v>23</v>
      </c>
      <c r="H18" s="109">
        <f t="shared" si="6"/>
        <v>23</v>
      </c>
      <c r="I18" s="110">
        <f t="shared" si="7"/>
        <v>23</v>
      </c>
    </row>
    <row r="19" spans="1:9" x14ac:dyDescent="0.25">
      <c r="A19" s="9">
        <v>15</v>
      </c>
      <c r="B19" s="109">
        <f t="shared" si="0"/>
        <v>170</v>
      </c>
      <c r="C19" s="110">
        <f t="shared" si="1"/>
        <v>19</v>
      </c>
      <c r="D19" s="109">
        <f t="shared" si="2"/>
        <v>24</v>
      </c>
      <c r="E19" s="110">
        <f t="shared" si="3"/>
        <v>24</v>
      </c>
      <c r="F19" s="109">
        <f t="shared" si="4"/>
        <v>24</v>
      </c>
      <c r="G19" s="110">
        <f t="shared" si="5"/>
        <v>24</v>
      </c>
      <c r="H19" s="109">
        <f t="shared" si="6"/>
        <v>24</v>
      </c>
      <c r="I19" s="110">
        <f t="shared" si="7"/>
        <v>24</v>
      </c>
    </row>
    <row r="20" spans="1:9" x14ac:dyDescent="0.25">
      <c r="A20" s="9">
        <v>16</v>
      </c>
      <c r="B20" s="109">
        <f t="shared" si="0"/>
        <v>175</v>
      </c>
      <c r="C20" s="110">
        <f t="shared" si="1"/>
        <v>20</v>
      </c>
      <c r="D20" s="109">
        <f t="shared" si="2"/>
        <v>25</v>
      </c>
      <c r="E20" s="110">
        <f t="shared" si="3"/>
        <v>25</v>
      </c>
      <c r="F20" s="109">
        <f t="shared" si="4"/>
        <v>25</v>
      </c>
      <c r="G20" s="110">
        <f t="shared" si="5"/>
        <v>25</v>
      </c>
      <c r="H20" s="109">
        <f t="shared" si="6"/>
        <v>25</v>
      </c>
      <c r="I20" s="110">
        <f t="shared" si="7"/>
        <v>25</v>
      </c>
    </row>
    <row r="21" spans="1:9" x14ac:dyDescent="0.25">
      <c r="A21" s="9">
        <v>17</v>
      </c>
      <c r="B21" s="109">
        <f t="shared" si="0"/>
        <v>180</v>
      </c>
      <c r="C21" s="110">
        <f t="shared" si="1"/>
        <v>21</v>
      </c>
      <c r="D21" s="109">
        <f t="shared" si="2"/>
        <v>26</v>
      </c>
      <c r="E21" s="110">
        <f t="shared" si="3"/>
        <v>26</v>
      </c>
      <c r="F21" s="109">
        <f t="shared" si="4"/>
        <v>26</v>
      </c>
      <c r="G21" s="110">
        <f t="shared" si="5"/>
        <v>26</v>
      </c>
      <c r="H21" s="109">
        <f t="shared" si="6"/>
        <v>26</v>
      </c>
      <c r="I21" s="110">
        <f t="shared" si="7"/>
        <v>26</v>
      </c>
    </row>
    <row r="22" spans="1:9" x14ac:dyDescent="0.25">
      <c r="A22" s="9">
        <v>18</v>
      </c>
      <c r="B22" s="109">
        <f t="shared" si="0"/>
        <v>185</v>
      </c>
      <c r="C22" s="110">
        <f t="shared" si="1"/>
        <v>22</v>
      </c>
      <c r="D22" s="109">
        <f t="shared" si="2"/>
        <v>27</v>
      </c>
      <c r="E22" s="110">
        <f t="shared" si="3"/>
        <v>27</v>
      </c>
      <c r="F22" s="109">
        <f t="shared" si="4"/>
        <v>27</v>
      </c>
      <c r="G22" s="110">
        <f t="shared" si="5"/>
        <v>27</v>
      </c>
      <c r="H22" s="109">
        <f t="shared" si="6"/>
        <v>27</v>
      </c>
      <c r="I22" s="110">
        <f t="shared" si="7"/>
        <v>27</v>
      </c>
    </row>
    <row r="23" spans="1:9" x14ac:dyDescent="0.25">
      <c r="A23" s="9">
        <v>19</v>
      </c>
      <c r="B23" s="109">
        <f t="shared" si="0"/>
        <v>190</v>
      </c>
      <c r="C23" s="110">
        <f t="shared" si="1"/>
        <v>23</v>
      </c>
      <c r="D23" s="109">
        <f t="shared" si="2"/>
        <v>28</v>
      </c>
      <c r="E23" s="110">
        <f t="shared" si="3"/>
        <v>28</v>
      </c>
      <c r="F23" s="109">
        <f t="shared" si="4"/>
        <v>28</v>
      </c>
      <c r="G23" s="110">
        <f t="shared" si="5"/>
        <v>28</v>
      </c>
      <c r="H23" s="109">
        <f t="shared" si="6"/>
        <v>28</v>
      </c>
      <c r="I23" s="110">
        <f t="shared" si="7"/>
        <v>28</v>
      </c>
    </row>
    <row r="24" spans="1:9" x14ac:dyDescent="0.25">
      <c r="A24" s="9">
        <v>20</v>
      </c>
      <c r="B24" s="109">
        <f t="shared" si="0"/>
        <v>195</v>
      </c>
      <c r="C24" s="110">
        <f t="shared" si="1"/>
        <v>24</v>
      </c>
      <c r="D24" s="109">
        <f t="shared" si="2"/>
        <v>29</v>
      </c>
      <c r="E24" s="110">
        <f t="shared" si="3"/>
        <v>29</v>
      </c>
      <c r="F24" s="109">
        <f t="shared" si="4"/>
        <v>29</v>
      </c>
      <c r="G24" s="110">
        <f t="shared" si="5"/>
        <v>29</v>
      </c>
      <c r="H24" s="109">
        <f t="shared" si="6"/>
        <v>29</v>
      </c>
      <c r="I24" s="110">
        <f t="shared" si="7"/>
        <v>29</v>
      </c>
    </row>
    <row r="25" spans="1:9" x14ac:dyDescent="0.25">
      <c r="A25" s="9">
        <v>21</v>
      </c>
      <c r="B25" s="109">
        <f t="shared" si="0"/>
        <v>200</v>
      </c>
      <c r="C25" s="110">
        <f t="shared" si="1"/>
        <v>25</v>
      </c>
      <c r="D25" s="109">
        <f t="shared" si="2"/>
        <v>30</v>
      </c>
      <c r="E25" s="110">
        <f t="shared" si="3"/>
        <v>30</v>
      </c>
      <c r="F25" s="109">
        <f t="shared" si="4"/>
        <v>30</v>
      </c>
      <c r="G25" s="110">
        <f t="shared" si="5"/>
        <v>30</v>
      </c>
      <c r="H25" s="109">
        <f t="shared" si="6"/>
        <v>30</v>
      </c>
      <c r="I25" s="110">
        <f t="shared" si="7"/>
        <v>30</v>
      </c>
    </row>
    <row r="26" spans="1:9" x14ac:dyDescent="0.25">
      <c r="A26" s="9">
        <v>22</v>
      </c>
      <c r="B26" s="109">
        <f t="shared" si="0"/>
        <v>205</v>
      </c>
      <c r="C26" s="110">
        <f t="shared" si="1"/>
        <v>26</v>
      </c>
      <c r="D26" s="109">
        <f t="shared" si="2"/>
        <v>31</v>
      </c>
      <c r="E26" s="110">
        <f t="shared" si="3"/>
        <v>31</v>
      </c>
      <c r="F26" s="109">
        <f t="shared" si="4"/>
        <v>31</v>
      </c>
      <c r="G26" s="110">
        <f t="shared" si="5"/>
        <v>31</v>
      </c>
      <c r="H26" s="109">
        <f t="shared" si="6"/>
        <v>31</v>
      </c>
      <c r="I26" s="110">
        <f t="shared" si="7"/>
        <v>31</v>
      </c>
    </row>
    <row r="27" spans="1:9" x14ac:dyDescent="0.25">
      <c r="A27" s="9">
        <v>23</v>
      </c>
      <c r="B27" s="109">
        <f t="shared" si="0"/>
        <v>210</v>
      </c>
      <c r="C27" s="110">
        <f t="shared" si="1"/>
        <v>27</v>
      </c>
      <c r="D27" s="109">
        <f t="shared" si="2"/>
        <v>32</v>
      </c>
      <c r="E27" s="110">
        <f t="shared" si="3"/>
        <v>32</v>
      </c>
      <c r="F27" s="109">
        <f t="shared" si="4"/>
        <v>32</v>
      </c>
      <c r="G27" s="110">
        <f t="shared" si="5"/>
        <v>32</v>
      </c>
      <c r="H27" s="109">
        <f t="shared" si="6"/>
        <v>32</v>
      </c>
      <c r="I27" s="110">
        <f t="shared" si="7"/>
        <v>32</v>
      </c>
    </row>
    <row r="28" spans="1:9" x14ac:dyDescent="0.25">
      <c r="A28" s="9">
        <v>24</v>
      </c>
      <c r="B28" s="109">
        <f t="shared" si="0"/>
        <v>215</v>
      </c>
      <c r="C28" s="110">
        <f t="shared" si="1"/>
        <v>28</v>
      </c>
      <c r="D28" s="109">
        <f t="shared" si="2"/>
        <v>33</v>
      </c>
      <c r="E28" s="110">
        <f t="shared" si="3"/>
        <v>33</v>
      </c>
      <c r="F28" s="109">
        <f t="shared" si="4"/>
        <v>33</v>
      </c>
      <c r="G28" s="110">
        <f t="shared" si="5"/>
        <v>33</v>
      </c>
      <c r="H28" s="109">
        <f t="shared" si="6"/>
        <v>33</v>
      </c>
      <c r="I28" s="110">
        <f t="shared" si="7"/>
        <v>33</v>
      </c>
    </row>
    <row r="29" spans="1:9" x14ac:dyDescent="0.25">
      <c r="A29" s="9">
        <v>25</v>
      </c>
      <c r="B29" s="109">
        <f t="shared" si="0"/>
        <v>220</v>
      </c>
      <c r="C29" s="110">
        <f t="shared" si="1"/>
        <v>29</v>
      </c>
      <c r="D29" s="109">
        <f t="shared" si="2"/>
        <v>34</v>
      </c>
      <c r="E29" s="110">
        <f t="shared" si="3"/>
        <v>34</v>
      </c>
      <c r="F29" s="109">
        <f t="shared" si="4"/>
        <v>34</v>
      </c>
      <c r="G29" s="110">
        <f t="shared" si="5"/>
        <v>34</v>
      </c>
      <c r="H29" s="109">
        <f t="shared" si="6"/>
        <v>34</v>
      </c>
      <c r="I29" s="110">
        <f t="shared" si="7"/>
        <v>34</v>
      </c>
    </row>
    <row r="30" spans="1:9" x14ac:dyDescent="0.25">
      <c r="A30" s="9">
        <v>26</v>
      </c>
      <c r="B30" s="109">
        <f t="shared" si="0"/>
        <v>225</v>
      </c>
      <c r="C30" s="110">
        <f t="shared" si="1"/>
        <v>30</v>
      </c>
      <c r="D30" s="109">
        <f t="shared" si="2"/>
        <v>35</v>
      </c>
      <c r="E30" s="110">
        <f t="shared" si="3"/>
        <v>35</v>
      </c>
      <c r="F30" s="109">
        <f t="shared" si="4"/>
        <v>35</v>
      </c>
      <c r="G30" s="110">
        <f t="shared" si="5"/>
        <v>35</v>
      </c>
      <c r="H30" s="109">
        <f t="shared" si="6"/>
        <v>35</v>
      </c>
      <c r="I30" s="110">
        <f t="shared" si="7"/>
        <v>35</v>
      </c>
    </row>
    <row r="31" spans="1:9" x14ac:dyDescent="0.25">
      <c r="A31" s="9">
        <v>27</v>
      </c>
      <c r="B31" s="109">
        <f t="shared" si="0"/>
        <v>230</v>
      </c>
      <c r="C31" s="110">
        <f t="shared" si="1"/>
        <v>31</v>
      </c>
      <c r="D31" s="109">
        <f t="shared" si="2"/>
        <v>36</v>
      </c>
      <c r="E31" s="110">
        <f t="shared" si="3"/>
        <v>36</v>
      </c>
      <c r="F31" s="109">
        <f t="shared" si="4"/>
        <v>36</v>
      </c>
      <c r="G31" s="110">
        <f t="shared" si="5"/>
        <v>36</v>
      </c>
      <c r="H31" s="109">
        <f t="shared" si="6"/>
        <v>36</v>
      </c>
      <c r="I31" s="110">
        <f t="shared" si="7"/>
        <v>36</v>
      </c>
    </row>
    <row r="32" spans="1:9" x14ac:dyDescent="0.25">
      <c r="A32" s="9">
        <v>28</v>
      </c>
      <c r="B32" s="109">
        <f t="shared" si="0"/>
        <v>235</v>
      </c>
      <c r="C32" s="110">
        <f t="shared" si="1"/>
        <v>32</v>
      </c>
      <c r="D32" s="109">
        <f t="shared" si="2"/>
        <v>37</v>
      </c>
      <c r="E32" s="110">
        <f t="shared" si="3"/>
        <v>37</v>
      </c>
      <c r="F32" s="109">
        <f t="shared" si="4"/>
        <v>37</v>
      </c>
      <c r="G32" s="110">
        <f t="shared" si="5"/>
        <v>37</v>
      </c>
      <c r="H32" s="109">
        <f t="shared" si="6"/>
        <v>37</v>
      </c>
      <c r="I32" s="110">
        <f t="shared" si="7"/>
        <v>37</v>
      </c>
    </row>
    <row r="33" spans="1:9" x14ac:dyDescent="0.25">
      <c r="A33" s="9">
        <v>29</v>
      </c>
      <c r="B33" s="109">
        <f t="shared" si="0"/>
        <v>240</v>
      </c>
      <c r="C33" s="110">
        <f t="shared" si="1"/>
        <v>33</v>
      </c>
      <c r="D33" s="109">
        <f t="shared" si="2"/>
        <v>38</v>
      </c>
      <c r="E33" s="110">
        <f t="shared" si="3"/>
        <v>38</v>
      </c>
      <c r="F33" s="109">
        <f t="shared" si="4"/>
        <v>38</v>
      </c>
      <c r="G33" s="110">
        <f t="shared" si="5"/>
        <v>38</v>
      </c>
      <c r="H33" s="109">
        <f t="shared" si="6"/>
        <v>38</v>
      </c>
      <c r="I33" s="110">
        <f t="shared" si="7"/>
        <v>38</v>
      </c>
    </row>
    <row r="34" spans="1:9" x14ac:dyDescent="0.25">
      <c r="A34" s="9">
        <v>30</v>
      </c>
      <c r="B34" s="109">
        <f t="shared" si="0"/>
        <v>245</v>
      </c>
      <c r="C34" s="110">
        <f t="shared" si="1"/>
        <v>34</v>
      </c>
      <c r="D34" s="109">
        <f t="shared" si="2"/>
        <v>39</v>
      </c>
      <c r="E34" s="110">
        <f t="shared" si="3"/>
        <v>39</v>
      </c>
      <c r="F34" s="109">
        <f t="shared" si="4"/>
        <v>39</v>
      </c>
      <c r="G34" s="110">
        <f t="shared" si="5"/>
        <v>39</v>
      </c>
      <c r="H34" s="109">
        <f t="shared" si="6"/>
        <v>39</v>
      </c>
      <c r="I34" s="110">
        <f t="shared" si="7"/>
        <v>39</v>
      </c>
    </row>
    <row r="35" spans="1:9" x14ac:dyDescent="0.25">
      <c r="A35" s="9">
        <v>31</v>
      </c>
      <c r="B35" s="109">
        <f t="shared" si="0"/>
        <v>250</v>
      </c>
      <c r="C35" s="110">
        <f t="shared" si="1"/>
        <v>35</v>
      </c>
      <c r="D35" s="109">
        <f t="shared" si="2"/>
        <v>40</v>
      </c>
      <c r="E35" s="110">
        <f t="shared" si="3"/>
        <v>40</v>
      </c>
      <c r="F35" s="109">
        <f t="shared" si="4"/>
        <v>40</v>
      </c>
      <c r="G35" s="110">
        <f t="shared" si="5"/>
        <v>40</v>
      </c>
      <c r="H35" s="109">
        <f t="shared" si="6"/>
        <v>40</v>
      </c>
      <c r="I35" s="110">
        <f t="shared" si="7"/>
        <v>40</v>
      </c>
    </row>
    <row r="36" spans="1:9" x14ac:dyDescent="0.25">
      <c r="A36" s="9">
        <v>32</v>
      </c>
      <c r="B36" s="109">
        <f t="shared" si="0"/>
        <v>255</v>
      </c>
      <c r="C36" s="110">
        <f t="shared" si="1"/>
        <v>36</v>
      </c>
      <c r="D36" s="109">
        <f t="shared" si="2"/>
        <v>41</v>
      </c>
      <c r="E36" s="110">
        <f t="shared" si="3"/>
        <v>41</v>
      </c>
      <c r="F36" s="109">
        <f t="shared" si="4"/>
        <v>41</v>
      </c>
      <c r="G36" s="110">
        <f t="shared" si="5"/>
        <v>41</v>
      </c>
      <c r="H36" s="109">
        <f t="shared" si="6"/>
        <v>41</v>
      </c>
      <c r="I36" s="110">
        <f t="shared" si="7"/>
        <v>41</v>
      </c>
    </row>
    <row r="37" spans="1:9" x14ac:dyDescent="0.25">
      <c r="A37" s="9">
        <v>33</v>
      </c>
      <c r="B37" s="109">
        <f t="shared" si="0"/>
        <v>260</v>
      </c>
      <c r="C37" s="110">
        <f t="shared" si="1"/>
        <v>37</v>
      </c>
      <c r="D37" s="109">
        <f t="shared" si="2"/>
        <v>42</v>
      </c>
      <c r="E37" s="110">
        <f t="shared" si="3"/>
        <v>42</v>
      </c>
      <c r="F37" s="109">
        <f t="shared" si="4"/>
        <v>42</v>
      </c>
      <c r="G37" s="110">
        <f t="shared" si="5"/>
        <v>42</v>
      </c>
      <c r="H37" s="109">
        <f t="shared" si="6"/>
        <v>42</v>
      </c>
      <c r="I37" s="110">
        <f t="shared" si="7"/>
        <v>42</v>
      </c>
    </row>
    <row r="38" spans="1:9" x14ac:dyDescent="0.25">
      <c r="A38" s="9">
        <v>34</v>
      </c>
      <c r="B38" s="109">
        <f t="shared" si="0"/>
        <v>265</v>
      </c>
      <c r="C38" s="110">
        <f t="shared" si="1"/>
        <v>38</v>
      </c>
      <c r="D38" s="109">
        <f t="shared" si="2"/>
        <v>43</v>
      </c>
      <c r="E38" s="110">
        <f t="shared" si="3"/>
        <v>43</v>
      </c>
      <c r="F38" s="109">
        <f t="shared" si="4"/>
        <v>43</v>
      </c>
      <c r="G38" s="110">
        <f t="shared" si="5"/>
        <v>43</v>
      </c>
      <c r="H38" s="109">
        <f t="shared" si="6"/>
        <v>43</v>
      </c>
      <c r="I38" s="110">
        <f t="shared" si="7"/>
        <v>43</v>
      </c>
    </row>
    <row r="39" spans="1:9" x14ac:dyDescent="0.25">
      <c r="A39" s="9">
        <v>35</v>
      </c>
      <c r="B39" s="109">
        <f t="shared" si="0"/>
        <v>270</v>
      </c>
      <c r="C39" s="110">
        <f t="shared" si="1"/>
        <v>39</v>
      </c>
      <c r="D39" s="109">
        <f t="shared" si="2"/>
        <v>44</v>
      </c>
      <c r="E39" s="110">
        <f t="shared" si="3"/>
        <v>44</v>
      </c>
      <c r="F39" s="109">
        <f t="shared" si="4"/>
        <v>44</v>
      </c>
      <c r="G39" s="110">
        <f t="shared" si="5"/>
        <v>44</v>
      </c>
      <c r="H39" s="109">
        <f t="shared" si="6"/>
        <v>44</v>
      </c>
      <c r="I39" s="110">
        <f t="shared" si="7"/>
        <v>44</v>
      </c>
    </row>
    <row r="40" spans="1:9" x14ac:dyDescent="0.25">
      <c r="A40" s="9">
        <v>36</v>
      </c>
      <c r="B40" s="109">
        <f t="shared" si="0"/>
        <v>275</v>
      </c>
      <c r="C40" s="110">
        <f t="shared" si="1"/>
        <v>40</v>
      </c>
      <c r="D40" s="109">
        <f t="shared" si="2"/>
        <v>45</v>
      </c>
      <c r="E40" s="110">
        <f t="shared" si="3"/>
        <v>45</v>
      </c>
      <c r="F40" s="109">
        <f t="shared" si="4"/>
        <v>45</v>
      </c>
      <c r="G40" s="110">
        <f t="shared" si="5"/>
        <v>45</v>
      </c>
      <c r="H40" s="109">
        <f t="shared" si="6"/>
        <v>45</v>
      </c>
      <c r="I40" s="110">
        <f t="shared" si="7"/>
        <v>45</v>
      </c>
    </row>
    <row r="41" spans="1:9" x14ac:dyDescent="0.25">
      <c r="A41" s="9">
        <v>37</v>
      </c>
      <c r="B41" s="109">
        <f t="shared" si="0"/>
        <v>280</v>
      </c>
      <c r="C41" s="110">
        <f t="shared" si="1"/>
        <v>41</v>
      </c>
      <c r="D41" s="109">
        <f t="shared" si="2"/>
        <v>46</v>
      </c>
      <c r="E41" s="110">
        <f t="shared" si="3"/>
        <v>46</v>
      </c>
      <c r="F41" s="109">
        <f t="shared" si="4"/>
        <v>46</v>
      </c>
      <c r="G41" s="110">
        <f t="shared" si="5"/>
        <v>46</v>
      </c>
      <c r="H41" s="109">
        <f t="shared" si="6"/>
        <v>46</v>
      </c>
      <c r="I41" s="110">
        <f t="shared" si="7"/>
        <v>46</v>
      </c>
    </row>
    <row r="42" spans="1:9" x14ac:dyDescent="0.25">
      <c r="A42" s="9">
        <v>38</v>
      </c>
      <c r="B42" s="109">
        <f t="shared" si="0"/>
        <v>285</v>
      </c>
      <c r="C42" s="110">
        <f t="shared" si="1"/>
        <v>42</v>
      </c>
      <c r="D42" s="109">
        <f t="shared" si="2"/>
        <v>47</v>
      </c>
      <c r="E42" s="110">
        <f t="shared" si="3"/>
        <v>47</v>
      </c>
      <c r="F42" s="109">
        <f t="shared" si="4"/>
        <v>47</v>
      </c>
      <c r="G42" s="110">
        <f t="shared" si="5"/>
        <v>47</v>
      </c>
      <c r="H42" s="109">
        <f t="shared" si="6"/>
        <v>47</v>
      </c>
      <c r="I42" s="110">
        <f t="shared" si="7"/>
        <v>47</v>
      </c>
    </row>
    <row r="43" spans="1:9" x14ac:dyDescent="0.25">
      <c r="A43" s="9">
        <v>39</v>
      </c>
      <c r="B43" s="109">
        <f t="shared" si="0"/>
        <v>290</v>
      </c>
      <c r="C43" s="110">
        <f t="shared" si="1"/>
        <v>43</v>
      </c>
      <c r="D43" s="109">
        <f t="shared" si="2"/>
        <v>48</v>
      </c>
      <c r="E43" s="110">
        <f t="shared" si="3"/>
        <v>48</v>
      </c>
      <c r="F43" s="109">
        <f t="shared" si="4"/>
        <v>48</v>
      </c>
      <c r="G43" s="110">
        <f t="shared" si="5"/>
        <v>48</v>
      </c>
      <c r="H43" s="109">
        <f t="shared" si="6"/>
        <v>48</v>
      </c>
      <c r="I43" s="110">
        <f t="shared" si="7"/>
        <v>48</v>
      </c>
    </row>
    <row r="44" spans="1:9" x14ac:dyDescent="0.25">
      <c r="A44" s="9">
        <v>40</v>
      </c>
      <c r="B44" s="109">
        <f t="shared" si="0"/>
        <v>295</v>
      </c>
      <c r="C44" s="110">
        <f t="shared" si="1"/>
        <v>44</v>
      </c>
      <c r="D44" s="109">
        <f t="shared" si="2"/>
        <v>49</v>
      </c>
      <c r="E44" s="110">
        <f t="shared" si="3"/>
        <v>49</v>
      </c>
      <c r="F44" s="109">
        <f t="shared" si="4"/>
        <v>49</v>
      </c>
      <c r="G44" s="110">
        <f t="shared" si="5"/>
        <v>49</v>
      </c>
      <c r="H44" s="109">
        <f t="shared" si="6"/>
        <v>49</v>
      </c>
      <c r="I44" s="110">
        <f t="shared" si="7"/>
        <v>49</v>
      </c>
    </row>
    <row r="45" spans="1:9" x14ac:dyDescent="0.25">
      <c r="A45" s="9">
        <v>41</v>
      </c>
      <c r="B45" s="109">
        <f t="shared" si="0"/>
        <v>300</v>
      </c>
      <c r="C45" s="110">
        <f t="shared" si="1"/>
        <v>45</v>
      </c>
      <c r="D45" s="109">
        <f t="shared" si="2"/>
        <v>50</v>
      </c>
      <c r="E45" s="110">
        <f t="shared" si="3"/>
        <v>50</v>
      </c>
      <c r="F45" s="109">
        <f t="shared" si="4"/>
        <v>50</v>
      </c>
      <c r="G45" s="110">
        <f t="shared" si="5"/>
        <v>50</v>
      </c>
      <c r="H45" s="109">
        <f t="shared" si="6"/>
        <v>50</v>
      </c>
      <c r="I45" s="110">
        <f t="shared" si="7"/>
        <v>50</v>
      </c>
    </row>
    <row r="46" spans="1:9" x14ac:dyDescent="0.25">
      <c r="A46" s="9">
        <v>42</v>
      </c>
      <c r="B46" s="109">
        <f t="shared" si="0"/>
        <v>305</v>
      </c>
      <c r="C46" s="110">
        <f t="shared" si="1"/>
        <v>46</v>
      </c>
      <c r="D46" s="109">
        <f t="shared" si="2"/>
        <v>51</v>
      </c>
      <c r="E46" s="110">
        <f t="shared" si="3"/>
        <v>51</v>
      </c>
      <c r="F46" s="109">
        <f t="shared" si="4"/>
        <v>51</v>
      </c>
      <c r="G46" s="110">
        <f t="shared" si="5"/>
        <v>51</v>
      </c>
      <c r="H46" s="109">
        <f t="shared" si="6"/>
        <v>51</v>
      </c>
      <c r="I46" s="110">
        <f t="shared" si="7"/>
        <v>51</v>
      </c>
    </row>
    <row r="47" spans="1:9" x14ac:dyDescent="0.25">
      <c r="A47" s="9">
        <v>43</v>
      </c>
      <c r="B47" s="109">
        <f t="shared" si="0"/>
        <v>310</v>
      </c>
      <c r="C47" s="110">
        <f t="shared" si="1"/>
        <v>47</v>
      </c>
      <c r="D47" s="109">
        <f t="shared" si="2"/>
        <v>52</v>
      </c>
      <c r="E47" s="110">
        <f t="shared" si="3"/>
        <v>52</v>
      </c>
      <c r="F47" s="109">
        <f t="shared" si="4"/>
        <v>52</v>
      </c>
      <c r="G47" s="110">
        <f t="shared" si="5"/>
        <v>52</v>
      </c>
      <c r="H47" s="109">
        <f t="shared" si="6"/>
        <v>52</v>
      </c>
      <c r="I47" s="110">
        <f t="shared" si="7"/>
        <v>52</v>
      </c>
    </row>
    <row r="48" spans="1:9" x14ac:dyDescent="0.25">
      <c r="A48" s="9">
        <v>44</v>
      </c>
      <c r="B48" s="109">
        <f t="shared" si="0"/>
        <v>315</v>
      </c>
      <c r="C48" s="110">
        <f t="shared" si="1"/>
        <v>48</v>
      </c>
      <c r="D48" s="109">
        <f t="shared" si="2"/>
        <v>53</v>
      </c>
      <c r="E48" s="110">
        <f t="shared" si="3"/>
        <v>53</v>
      </c>
      <c r="F48" s="109">
        <f t="shared" si="4"/>
        <v>53</v>
      </c>
      <c r="G48" s="110">
        <f t="shared" si="5"/>
        <v>53</v>
      </c>
      <c r="H48" s="109">
        <f t="shared" si="6"/>
        <v>53</v>
      </c>
      <c r="I48" s="110">
        <f t="shared" si="7"/>
        <v>53</v>
      </c>
    </row>
    <row r="49" spans="1:9" x14ac:dyDescent="0.25">
      <c r="A49" s="9">
        <v>45</v>
      </c>
      <c r="B49" s="109">
        <f t="shared" si="0"/>
        <v>320</v>
      </c>
      <c r="C49" s="110">
        <f t="shared" si="1"/>
        <v>49</v>
      </c>
      <c r="D49" s="109">
        <f t="shared" si="2"/>
        <v>54</v>
      </c>
      <c r="E49" s="110">
        <f t="shared" si="3"/>
        <v>54</v>
      </c>
      <c r="F49" s="109">
        <f t="shared" si="4"/>
        <v>54</v>
      </c>
      <c r="G49" s="110">
        <f t="shared" si="5"/>
        <v>54</v>
      </c>
      <c r="H49" s="109">
        <f t="shared" si="6"/>
        <v>54</v>
      </c>
      <c r="I49" s="110">
        <f t="shared" si="7"/>
        <v>54</v>
      </c>
    </row>
    <row r="50" spans="1:9" x14ac:dyDescent="0.25">
      <c r="A50" s="9">
        <v>46</v>
      </c>
      <c r="B50" s="109">
        <f t="shared" si="0"/>
        <v>325</v>
      </c>
      <c r="C50" s="110">
        <f t="shared" si="1"/>
        <v>50</v>
      </c>
      <c r="D50" s="109">
        <f t="shared" si="2"/>
        <v>55</v>
      </c>
      <c r="E50" s="110">
        <f t="shared" si="3"/>
        <v>55</v>
      </c>
      <c r="F50" s="109">
        <f t="shared" si="4"/>
        <v>55</v>
      </c>
      <c r="G50" s="110">
        <f t="shared" si="5"/>
        <v>55</v>
      </c>
      <c r="H50" s="109">
        <f t="shared" si="6"/>
        <v>55</v>
      </c>
      <c r="I50" s="110">
        <f t="shared" si="7"/>
        <v>55</v>
      </c>
    </row>
    <row r="51" spans="1:9" x14ac:dyDescent="0.25">
      <c r="A51" s="9">
        <v>47</v>
      </c>
      <c r="B51" s="109">
        <f t="shared" si="0"/>
        <v>330</v>
      </c>
      <c r="C51" s="110">
        <f t="shared" si="1"/>
        <v>51</v>
      </c>
      <c r="D51" s="109">
        <f t="shared" si="2"/>
        <v>56</v>
      </c>
      <c r="E51" s="110">
        <f t="shared" si="3"/>
        <v>56</v>
      </c>
      <c r="F51" s="109">
        <f t="shared" si="4"/>
        <v>56</v>
      </c>
      <c r="G51" s="110">
        <f t="shared" si="5"/>
        <v>56</v>
      </c>
      <c r="H51" s="109">
        <f t="shared" si="6"/>
        <v>56</v>
      </c>
      <c r="I51" s="110">
        <f t="shared" si="7"/>
        <v>56</v>
      </c>
    </row>
    <row r="52" spans="1:9" x14ac:dyDescent="0.25">
      <c r="A52" s="9">
        <v>48</v>
      </c>
      <c r="B52" s="109">
        <f t="shared" si="0"/>
        <v>335</v>
      </c>
      <c r="C52" s="110">
        <f t="shared" si="1"/>
        <v>52</v>
      </c>
      <c r="D52" s="109">
        <f t="shared" si="2"/>
        <v>57</v>
      </c>
      <c r="E52" s="110">
        <f t="shared" si="3"/>
        <v>57</v>
      </c>
      <c r="F52" s="109">
        <f t="shared" si="4"/>
        <v>57</v>
      </c>
      <c r="G52" s="110">
        <f t="shared" si="5"/>
        <v>57</v>
      </c>
      <c r="H52" s="109">
        <f t="shared" si="6"/>
        <v>57</v>
      </c>
      <c r="I52" s="110">
        <f t="shared" si="7"/>
        <v>57</v>
      </c>
    </row>
    <row r="53" spans="1:9" x14ac:dyDescent="0.25">
      <c r="A53" s="9">
        <v>49</v>
      </c>
      <c r="B53" s="109">
        <f t="shared" si="0"/>
        <v>340</v>
      </c>
      <c r="C53" s="110">
        <f t="shared" si="1"/>
        <v>53</v>
      </c>
      <c r="D53" s="109">
        <f t="shared" si="2"/>
        <v>58</v>
      </c>
      <c r="E53" s="110">
        <f t="shared" si="3"/>
        <v>58</v>
      </c>
      <c r="F53" s="109">
        <f t="shared" si="4"/>
        <v>58</v>
      </c>
      <c r="G53" s="110">
        <f t="shared" si="5"/>
        <v>58</v>
      </c>
      <c r="H53" s="109">
        <f t="shared" si="6"/>
        <v>58</v>
      </c>
      <c r="I53" s="110">
        <f t="shared" si="7"/>
        <v>58</v>
      </c>
    </row>
    <row r="54" spans="1:9" x14ac:dyDescent="0.25">
      <c r="A54" s="9">
        <v>50</v>
      </c>
      <c r="B54" s="109">
        <f t="shared" si="0"/>
        <v>345</v>
      </c>
      <c r="C54" s="110">
        <f t="shared" si="1"/>
        <v>54</v>
      </c>
      <c r="D54" s="109">
        <f t="shared" si="2"/>
        <v>59</v>
      </c>
      <c r="E54" s="110">
        <f t="shared" si="3"/>
        <v>59</v>
      </c>
      <c r="F54" s="109">
        <f t="shared" si="4"/>
        <v>59</v>
      </c>
      <c r="G54" s="110">
        <f t="shared" si="5"/>
        <v>59</v>
      </c>
      <c r="H54" s="109">
        <f t="shared" si="6"/>
        <v>59</v>
      </c>
      <c r="I54" s="110">
        <f t="shared" si="7"/>
        <v>59</v>
      </c>
    </row>
    <row r="55" spans="1:9" x14ac:dyDescent="0.25">
      <c r="A55" s="9">
        <v>51</v>
      </c>
      <c r="B55" s="109">
        <f t="shared" si="0"/>
        <v>350</v>
      </c>
      <c r="C55" s="110">
        <f t="shared" si="1"/>
        <v>55</v>
      </c>
      <c r="D55" s="109">
        <f t="shared" si="2"/>
        <v>60</v>
      </c>
      <c r="E55" s="110">
        <f t="shared" si="3"/>
        <v>60</v>
      </c>
      <c r="F55" s="109">
        <f t="shared" si="4"/>
        <v>60</v>
      </c>
      <c r="G55" s="110">
        <f t="shared" si="5"/>
        <v>60</v>
      </c>
      <c r="H55" s="109">
        <f t="shared" si="6"/>
        <v>60</v>
      </c>
      <c r="I55" s="110">
        <f t="shared" si="7"/>
        <v>60</v>
      </c>
    </row>
    <row r="56" spans="1:9" x14ac:dyDescent="0.25">
      <c r="A56" s="9">
        <v>52</v>
      </c>
      <c r="B56" s="109">
        <f t="shared" si="0"/>
        <v>355</v>
      </c>
      <c r="C56" s="110">
        <f t="shared" si="1"/>
        <v>56</v>
      </c>
      <c r="D56" s="109">
        <f t="shared" si="2"/>
        <v>61</v>
      </c>
      <c r="E56" s="110">
        <f t="shared" si="3"/>
        <v>61</v>
      </c>
      <c r="F56" s="109">
        <f t="shared" si="4"/>
        <v>61</v>
      </c>
      <c r="G56" s="110">
        <f t="shared" si="5"/>
        <v>61</v>
      </c>
      <c r="H56" s="109">
        <f t="shared" si="6"/>
        <v>61</v>
      </c>
      <c r="I56" s="110">
        <f t="shared" si="7"/>
        <v>61</v>
      </c>
    </row>
    <row r="57" spans="1:9" x14ac:dyDescent="0.25">
      <c r="A57" s="9">
        <v>53</v>
      </c>
      <c r="B57" s="109">
        <f t="shared" si="0"/>
        <v>360</v>
      </c>
      <c r="C57" s="110">
        <f t="shared" si="1"/>
        <v>57</v>
      </c>
      <c r="D57" s="109">
        <f t="shared" si="2"/>
        <v>62</v>
      </c>
      <c r="E57" s="110">
        <f t="shared" si="3"/>
        <v>62</v>
      </c>
      <c r="F57" s="109">
        <f t="shared" si="4"/>
        <v>62</v>
      </c>
      <c r="G57" s="110">
        <f t="shared" si="5"/>
        <v>62</v>
      </c>
      <c r="H57" s="109">
        <f t="shared" si="6"/>
        <v>62</v>
      </c>
      <c r="I57" s="110">
        <f t="shared" si="7"/>
        <v>62</v>
      </c>
    </row>
    <row r="58" spans="1:9" x14ac:dyDescent="0.25">
      <c r="A58" s="9">
        <v>54</v>
      </c>
      <c r="B58" s="109">
        <f t="shared" si="0"/>
        <v>365</v>
      </c>
      <c r="C58" s="110">
        <f t="shared" si="1"/>
        <v>58</v>
      </c>
      <c r="D58" s="109">
        <f t="shared" si="2"/>
        <v>63</v>
      </c>
      <c r="E58" s="110">
        <f t="shared" si="3"/>
        <v>63</v>
      </c>
      <c r="F58" s="109">
        <f t="shared" si="4"/>
        <v>63</v>
      </c>
      <c r="G58" s="110">
        <f t="shared" si="5"/>
        <v>63</v>
      </c>
      <c r="H58" s="109">
        <f t="shared" si="6"/>
        <v>63</v>
      </c>
      <c r="I58" s="110">
        <f t="shared" si="7"/>
        <v>63</v>
      </c>
    </row>
    <row r="59" spans="1:9" x14ac:dyDescent="0.25">
      <c r="A59" s="9">
        <v>55</v>
      </c>
      <c r="B59" s="109">
        <f t="shared" si="0"/>
        <v>370</v>
      </c>
      <c r="C59" s="110">
        <f t="shared" si="1"/>
        <v>59</v>
      </c>
      <c r="D59" s="109">
        <f t="shared" si="2"/>
        <v>64</v>
      </c>
      <c r="E59" s="110">
        <f t="shared" si="3"/>
        <v>64</v>
      </c>
      <c r="F59" s="109">
        <f t="shared" si="4"/>
        <v>64</v>
      </c>
      <c r="G59" s="110">
        <f t="shared" si="5"/>
        <v>64</v>
      </c>
      <c r="H59" s="109">
        <f t="shared" si="6"/>
        <v>64</v>
      </c>
      <c r="I59" s="110">
        <f t="shared" si="7"/>
        <v>64</v>
      </c>
    </row>
    <row r="60" spans="1:9" x14ac:dyDescent="0.25">
      <c r="A60" s="9">
        <v>56</v>
      </c>
      <c r="B60" s="109">
        <f t="shared" si="0"/>
        <v>375</v>
      </c>
      <c r="C60" s="110">
        <f t="shared" si="1"/>
        <v>60</v>
      </c>
      <c r="D60" s="109">
        <f t="shared" si="2"/>
        <v>65</v>
      </c>
      <c r="E60" s="110">
        <f t="shared" si="3"/>
        <v>65</v>
      </c>
      <c r="F60" s="109">
        <f t="shared" si="4"/>
        <v>65</v>
      </c>
      <c r="G60" s="110">
        <f t="shared" si="5"/>
        <v>65</v>
      </c>
      <c r="H60" s="109">
        <f t="shared" si="6"/>
        <v>65</v>
      </c>
      <c r="I60" s="110">
        <f t="shared" si="7"/>
        <v>65</v>
      </c>
    </row>
    <row r="61" spans="1:9" x14ac:dyDescent="0.25">
      <c r="A61" s="9">
        <v>57</v>
      </c>
      <c r="B61" s="109">
        <f t="shared" si="0"/>
        <v>380</v>
      </c>
      <c r="C61" s="110">
        <f t="shared" si="1"/>
        <v>61</v>
      </c>
      <c r="D61" s="109">
        <f t="shared" si="2"/>
        <v>66</v>
      </c>
      <c r="E61" s="110">
        <f t="shared" si="3"/>
        <v>66</v>
      </c>
      <c r="F61" s="109">
        <f t="shared" si="4"/>
        <v>66</v>
      </c>
      <c r="G61" s="110">
        <f t="shared" si="5"/>
        <v>66</v>
      </c>
      <c r="H61" s="109">
        <f t="shared" si="6"/>
        <v>66</v>
      </c>
      <c r="I61" s="110">
        <f t="shared" si="7"/>
        <v>66</v>
      </c>
    </row>
    <row r="62" spans="1:9" x14ac:dyDescent="0.25">
      <c r="A62" s="9">
        <v>58</v>
      </c>
      <c r="B62" s="109">
        <f t="shared" si="0"/>
        <v>385</v>
      </c>
      <c r="C62" s="110">
        <f t="shared" si="1"/>
        <v>62</v>
      </c>
      <c r="D62" s="109">
        <f t="shared" si="2"/>
        <v>67</v>
      </c>
      <c r="E62" s="110">
        <f t="shared" si="3"/>
        <v>67</v>
      </c>
      <c r="F62" s="109">
        <f t="shared" si="4"/>
        <v>67</v>
      </c>
      <c r="G62" s="110">
        <f t="shared" si="5"/>
        <v>67</v>
      </c>
      <c r="H62" s="109">
        <f t="shared" si="6"/>
        <v>67</v>
      </c>
      <c r="I62" s="110">
        <f t="shared" si="7"/>
        <v>67</v>
      </c>
    </row>
    <row r="63" spans="1:9" x14ac:dyDescent="0.25">
      <c r="A63" s="9">
        <v>59</v>
      </c>
      <c r="B63" s="109">
        <f t="shared" si="0"/>
        <v>390</v>
      </c>
      <c r="C63" s="110">
        <f t="shared" si="1"/>
        <v>63</v>
      </c>
      <c r="D63" s="109">
        <f t="shared" si="2"/>
        <v>68</v>
      </c>
      <c r="E63" s="110">
        <f t="shared" si="3"/>
        <v>68</v>
      </c>
      <c r="F63" s="109">
        <f t="shared" si="4"/>
        <v>68</v>
      </c>
      <c r="G63" s="110">
        <f t="shared" si="5"/>
        <v>68</v>
      </c>
      <c r="H63" s="109">
        <f t="shared" si="6"/>
        <v>68</v>
      </c>
      <c r="I63" s="110">
        <f t="shared" si="7"/>
        <v>68</v>
      </c>
    </row>
    <row r="64" spans="1:9" x14ac:dyDescent="0.25">
      <c r="A64" s="9">
        <v>60</v>
      </c>
      <c r="B64" s="109">
        <f t="shared" si="0"/>
        <v>395</v>
      </c>
      <c r="C64" s="110">
        <f t="shared" si="1"/>
        <v>64</v>
      </c>
      <c r="D64" s="109">
        <f t="shared" si="2"/>
        <v>69</v>
      </c>
      <c r="E64" s="110">
        <f t="shared" si="3"/>
        <v>69</v>
      </c>
      <c r="F64" s="109">
        <f t="shared" si="4"/>
        <v>69</v>
      </c>
      <c r="G64" s="110">
        <f t="shared" si="5"/>
        <v>69</v>
      </c>
      <c r="H64" s="109">
        <f t="shared" si="6"/>
        <v>69</v>
      </c>
      <c r="I64" s="110">
        <f t="shared" si="7"/>
        <v>69</v>
      </c>
    </row>
    <row r="65" spans="1:9" x14ac:dyDescent="0.25">
      <c r="A65" s="9">
        <v>61</v>
      </c>
      <c r="B65" s="109">
        <f t="shared" si="0"/>
        <v>400</v>
      </c>
      <c r="C65" s="110">
        <f t="shared" si="1"/>
        <v>65</v>
      </c>
      <c r="D65" s="109">
        <f t="shared" si="2"/>
        <v>70</v>
      </c>
      <c r="E65" s="110">
        <f t="shared" si="3"/>
        <v>70</v>
      </c>
      <c r="F65" s="109">
        <f t="shared" si="4"/>
        <v>70</v>
      </c>
      <c r="G65" s="110">
        <f t="shared" si="5"/>
        <v>70</v>
      </c>
      <c r="H65" s="109">
        <f t="shared" si="6"/>
        <v>70</v>
      </c>
      <c r="I65" s="110">
        <f t="shared" si="7"/>
        <v>70</v>
      </c>
    </row>
    <row r="66" spans="1:9" x14ac:dyDescent="0.25">
      <c r="A66" s="9">
        <v>62</v>
      </c>
      <c r="B66" s="109">
        <f t="shared" si="0"/>
        <v>405</v>
      </c>
      <c r="C66" s="110">
        <f t="shared" si="1"/>
        <v>66</v>
      </c>
      <c r="D66" s="109">
        <f t="shared" si="2"/>
        <v>71</v>
      </c>
      <c r="E66" s="110">
        <f t="shared" si="3"/>
        <v>71</v>
      </c>
      <c r="F66" s="109">
        <f t="shared" si="4"/>
        <v>71</v>
      </c>
      <c r="G66" s="110">
        <f t="shared" si="5"/>
        <v>71</v>
      </c>
      <c r="H66" s="109">
        <f t="shared" si="6"/>
        <v>71</v>
      </c>
      <c r="I66" s="110">
        <f t="shared" si="7"/>
        <v>71</v>
      </c>
    </row>
    <row r="67" spans="1:9" x14ac:dyDescent="0.25">
      <c r="A67" s="9">
        <v>63</v>
      </c>
      <c r="B67" s="109">
        <f t="shared" si="0"/>
        <v>410</v>
      </c>
      <c r="C67" s="110">
        <f t="shared" si="1"/>
        <v>67</v>
      </c>
      <c r="D67" s="109">
        <f t="shared" si="2"/>
        <v>72</v>
      </c>
      <c r="E67" s="110">
        <f t="shared" si="3"/>
        <v>72</v>
      </c>
      <c r="F67" s="109">
        <f t="shared" si="4"/>
        <v>72</v>
      </c>
      <c r="G67" s="110">
        <f t="shared" si="5"/>
        <v>72</v>
      </c>
      <c r="H67" s="109">
        <f t="shared" si="6"/>
        <v>72</v>
      </c>
      <c r="I67" s="110">
        <f t="shared" si="7"/>
        <v>72</v>
      </c>
    </row>
    <row r="68" spans="1:9" x14ac:dyDescent="0.25">
      <c r="A68" s="9">
        <v>64</v>
      </c>
      <c r="B68" s="109">
        <f t="shared" si="0"/>
        <v>415</v>
      </c>
      <c r="C68" s="110">
        <f t="shared" si="1"/>
        <v>68</v>
      </c>
      <c r="D68" s="109">
        <f t="shared" si="2"/>
        <v>73</v>
      </c>
      <c r="E68" s="110">
        <f t="shared" si="3"/>
        <v>73</v>
      </c>
      <c r="F68" s="109">
        <f t="shared" si="4"/>
        <v>73</v>
      </c>
      <c r="G68" s="110">
        <f t="shared" si="5"/>
        <v>73</v>
      </c>
      <c r="H68" s="109">
        <f t="shared" si="6"/>
        <v>73</v>
      </c>
      <c r="I68" s="110">
        <f t="shared" si="7"/>
        <v>73</v>
      </c>
    </row>
    <row r="69" spans="1:9" x14ac:dyDescent="0.25">
      <c r="A69" s="9">
        <v>65</v>
      </c>
      <c r="B69" s="109">
        <f t="shared" si="0"/>
        <v>420</v>
      </c>
      <c r="C69" s="110">
        <f t="shared" si="1"/>
        <v>69</v>
      </c>
      <c r="D69" s="109">
        <f t="shared" si="2"/>
        <v>74</v>
      </c>
      <c r="E69" s="110">
        <f t="shared" si="3"/>
        <v>74</v>
      </c>
      <c r="F69" s="109">
        <f t="shared" si="4"/>
        <v>74</v>
      </c>
      <c r="G69" s="110">
        <f t="shared" si="5"/>
        <v>74</v>
      </c>
      <c r="H69" s="109">
        <f t="shared" si="6"/>
        <v>74</v>
      </c>
      <c r="I69" s="110">
        <f t="shared" si="7"/>
        <v>74</v>
      </c>
    </row>
    <row r="70" spans="1:9" x14ac:dyDescent="0.25">
      <c r="A70" s="9">
        <v>66</v>
      </c>
      <c r="B70" s="109">
        <f t="shared" si="0"/>
        <v>425</v>
      </c>
      <c r="C70" s="110">
        <f t="shared" si="1"/>
        <v>70</v>
      </c>
      <c r="D70" s="109">
        <f t="shared" si="2"/>
        <v>75</v>
      </c>
      <c r="E70" s="110">
        <f t="shared" si="3"/>
        <v>75</v>
      </c>
      <c r="F70" s="109">
        <f t="shared" si="4"/>
        <v>75</v>
      </c>
      <c r="G70" s="110">
        <f t="shared" si="5"/>
        <v>75</v>
      </c>
      <c r="H70" s="109">
        <f t="shared" si="6"/>
        <v>75</v>
      </c>
      <c r="I70" s="110">
        <f t="shared" si="7"/>
        <v>75</v>
      </c>
    </row>
    <row r="71" spans="1:9" x14ac:dyDescent="0.25">
      <c r="A71" s="9">
        <v>67</v>
      </c>
      <c r="B71" s="109">
        <f t="shared" si="0"/>
        <v>430</v>
      </c>
      <c r="C71" s="110">
        <f t="shared" si="1"/>
        <v>71</v>
      </c>
      <c r="D71" s="109">
        <f t="shared" si="2"/>
        <v>76</v>
      </c>
      <c r="E71" s="110">
        <f t="shared" si="3"/>
        <v>76</v>
      </c>
      <c r="F71" s="109">
        <f t="shared" si="4"/>
        <v>76</v>
      </c>
      <c r="G71" s="110">
        <f t="shared" si="5"/>
        <v>76</v>
      </c>
      <c r="H71" s="109">
        <f t="shared" si="6"/>
        <v>76</v>
      </c>
      <c r="I71" s="110">
        <f t="shared" si="7"/>
        <v>76</v>
      </c>
    </row>
    <row r="72" spans="1:9" x14ac:dyDescent="0.25">
      <c r="A72" s="9">
        <v>68</v>
      </c>
      <c r="B72" s="109">
        <f t="shared" ref="B72:B103" si="8">$B71+$B$3</f>
        <v>435</v>
      </c>
      <c r="C72" s="110">
        <f t="shared" ref="C72:C103" si="9">$C71+$C$3</f>
        <v>72</v>
      </c>
      <c r="D72" s="109">
        <f t="shared" ref="D72:D103" si="10">$D71+$D$3</f>
        <v>77</v>
      </c>
      <c r="E72" s="110">
        <f t="shared" ref="E72:E103" si="11">$E71+$E$3</f>
        <v>77</v>
      </c>
      <c r="F72" s="109">
        <f t="shared" ref="F72:F103" si="12">$F71+$F$3</f>
        <v>77</v>
      </c>
      <c r="G72" s="110">
        <f t="shared" ref="G72:G103" si="13">$G71+$G$3</f>
        <v>77</v>
      </c>
      <c r="H72" s="109">
        <f t="shared" ref="H72:H103" si="14">$H71+$H$3</f>
        <v>77</v>
      </c>
      <c r="I72" s="110">
        <f t="shared" ref="I72:I103" si="15">$I71+$I$3</f>
        <v>77</v>
      </c>
    </row>
    <row r="73" spans="1:9" x14ac:dyDescent="0.25">
      <c r="A73" s="9">
        <v>69</v>
      </c>
      <c r="B73" s="109">
        <f t="shared" si="8"/>
        <v>440</v>
      </c>
      <c r="C73" s="110">
        <f t="shared" si="9"/>
        <v>73</v>
      </c>
      <c r="D73" s="109">
        <f t="shared" si="10"/>
        <v>78</v>
      </c>
      <c r="E73" s="110">
        <f t="shared" si="11"/>
        <v>78</v>
      </c>
      <c r="F73" s="109">
        <f t="shared" si="12"/>
        <v>78</v>
      </c>
      <c r="G73" s="110">
        <f t="shared" si="13"/>
        <v>78</v>
      </c>
      <c r="H73" s="109">
        <f t="shared" si="14"/>
        <v>78</v>
      </c>
      <c r="I73" s="110">
        <f t="shared" si="15"/>
        <v>78</v>
      </c>
    </row>
    <row r="74" spans="1:9" x14ac:dyDescent="0.25">
      <c r="A74" s="9">
        <v>70</v>
      </c>
      <c r="B74" s="109">
        <f t="shared" si="8"/>
        <v>445</v>
      </c>
      <c r="C74" s="110">
        <f t="shared" si="9"/>
        <v>74</v>
      </c>
      <c r="D74" s="109">
        <f t="shared" si="10"/>
        <v>79</v>
      </c>
      <c r="E74" s="110">
        <f t="shared" si="11"/>
        <v>79</v>
      </c>
      <c r="F74" s="109">
        <f t="shared" si="12"/>
        <v>79</v>
      </c>
      <c r="G74" s="110">
        <f t="shared" si="13"/>
        <v>79</v>
      </c>
      <c r="H74" s="109">
        <f t="shared" si="14"/>
        <v>79</v>
      </c>
      <c r="I74" s="110">
        <f t="shared" si="15"/>
        <v>79</v>
      </c>
    </row>
    <row r="75" spans="1:9" x14ac:dyDescent="0.25">
      <c r="A75" s="9">
        <v>71</v>
      </c>
      <c r="B75" s="109">
        <f t="shared" si="8"/>
        <v>450</v>
      </c>
      <c r="C75" s="110">
        <f t="shared" si="9"/>
        <v>75</v>
      </c>
      <c r="D75" s="109">
        <f t="shared" si="10"/>
        <v>80</v>
      </c>
      <c r="E75" s="110">
        <f t="shared" si="11"/>
        <v>80</v>
      </c>
      <c r="F75" s="109">
        <f t="shared" si="12"/>
        <v>80</v>
      </c>
      <c r="G75" s="110">
        <f t="shared" si="13"/>
        <v>80</v>
      </c>
      <c r="H75" s="109">
        <f t="shared" si="14"/>
        <v>80</v>
      </c>
      <c r="I75" s="110">
        <f t="shared" si="15"/>
        <v>80</v>
      </c>
    </row>
    <row r="76" spans="1:9" x14ac:dyDescent="0.25">
      <c r="A76" s="9">
        <v>72</v>
      </c>
      <c r="B76" s="109">
        <f t="shared" si="8"/>
        <v>455</v>
      </c>
      <c r="C76" s="110">
        <f t="shared" si="9"/>
        <v>76</v>
      </c>
      <c r="D76" s="109">
        <f t="shared" si="10"/>
        <v>81</v>
      </c>
      <c r="E76" s="110">
        <f t="shared" si="11"/>
        <v>81</v>
      </c>
      <c r="F76" s="109">
        <f t="shared" si="12"/>
        <v>81</v>
      </c>
      <c r="G76" s="110">
        <f t="shared" si="13"/>
        <v>81</v>
      </c>
      <c r="H76" s="109">
        <f t="shared" si="14"/>
        <v>81</v>
      </c>
      <c r="I76" s="110">
        <f t="shared" si="15"/>
        <v>81</v>
      </c>
    </row>
    <row r="77" spans="1:9" x14ac:dyDescent="0.25">
      <c r="A77" s="9">
        <v>73</v>
      </c>
      <c r="B77" s="109">
        <f t="shared" si="8"/>
        <v>460</v>
      </c>
      <c r="C77" s="110">
        <f t="shared" si="9"/>
        <v>77</v>
      </c>
      <c r="D77" s="109">
        <f t="shared" si="10"/>
        <v>82</v>
      </c>
      <c r="E77" s="110">
        <f t="shared" si="11"/>
        <v>82</v>
      </c>
      <c r="F77" s="109">
        <f t="shared" si="12"/>
        <v>82</v>
      </c>
      <c r="G77" s="110">
        <f t="shared" si="13"/>
        <v>82</v>
      </c>
      <c r="H77" s="109">
        <f t="shared" si="14"/>
        <v>82</v>
      </c>
      <c r="I77" s="110">
        <f t="shared" si="15"/>
        <v>82</v>
      </c>
    </row>
    <row r="78" spans="1:9" x14ac:dyDescent="0.25">
      <c r="A78" s="9">
        <v>74</v>
      </c>
      <c r="B78" s="109">
        <f t="shared" si="8"/>
        <v>465</v>
      </c>
      <c r="C78" s="110">
        <f t="shared" si="9"/>
        <v>78</v>
      </c>
      <c r="D78" s="109">
        <f t="shared" si="10"/>
        <v>83</v>
      </c>
      <c r="E78" s="110">
        <f t="shared" si="11"/>
        <v>83</v>
      </c>
      <c r="F78" s="109">
        <f t="shared" si="12"/>
        <v>83</v>
      </c>
      <c r="G78" s="110">
        <f t="shared" si="13"/>
        <v>83</v>
      </c>
      <c r="H78" s="109">
        <f t="shared" si="14"/>
        <v>83</v>
      </c>
      <c r="I78" s="110">
        <f t="shared" si="15"/>
        <v>83</v>
      </c>
    </row>
    <row r="79" spans="1:9" x14ac:dyDescent="0.25">
      <c r="A79" s="9">
        <v>75</v>
      </c>
      <c r="B79" s="109">
        <f t="shared" si="8"/>
        <v>470</v>
      </c>
      <c r="C79" s="110">
        <f t="shared" si="9"/>
        <v>79</v>
      </c>
      <c r="D79" s="109">
        <f t="shared" si="10"/>
        <v>84</v>
      </c>
      <c r="E79" s="110">
        <f t="shared" si="11"/>
        <v>84</v>
      </c>
      <c r="F79" s="109">
        <f t="shared" si="12"/>
        <v>84</v>
      </c>
      <c r="G79" s="110">
        <f t="shared" si="13"/>
        <v>84</v>
      </c>
      <c r="H79" s="109">
        <f t="shared" si="14"/>
        <v>84</v>
      </c>
      <c r="I79" s="110">
        <f t="shared" si="15"/>
        <v>84</v>
      </c>
    </row>
    <row r="80" spans="1:9" x14ac:dyDescent="0.25">
      <c r="A80" s="9">
        <v>76</v>
      </c>
      <c r="B80" s="109">
        <f t="shared" si="8"/>
        <v>475</v>
      </c>
      <c r="C80" s="110">
        <f t="shared" si="9"/>
        <v>80</v>
      </c>
      <c r="D80" s="109">
        <f t="shared" si="10"/>
        <v>85</v>
      </c>
      <c r="E80" s="110">
        <f t="shared" si="11"/>
        <v>85</v>
      </c>
      <c r="F80" s="109">
        <f t="shared" si="12"/>
        <v>85</v>
      </c>
      <c r="G80" s="110">
        <f t="shared" si="13"/>
        <v>85</v>
      </c>
      <c r="H80" s="109">
        <f t="shared" si="14"/>
        <v>85</v>
      </c>
      <c r="I80" s="110">
        <f t="shared" si="15"/>
        <v>85</v>
      </c>
    </row>
    <row r="81" spans="1:9" x14ac:dyDescent="0.25">
      <c r="A81" s="9">
        <v>77</v>
      </c>
      <c r="B81" s="109">
        <f t="shared" si="8"/>
        <v>480</v>
      </c>
      <c r="C81" s="110">
        <f t="shared" si="9"/>
        <v>81</v>
      </c>
      <c r="D81" s="109">
        <f t="shared" si="10"/>
        <v>86</v>
      </c>
      <c r="E81" s="110">
        <f t="shared" si="11"/>
        <v>86</v>
      </c>
      <c r="F81" s="109">
        <f t="shared" si="12"/>
        <v>86</v>
      </c>
      <c r="G81" s="110">
        <f t="shared" si="13"/>
        <v>86</v>
      </c>
      <c r="H81" s="109">
        <f t="shared" si="14"/>
        <v>86</v>
      </c>
      <c r="I81" s="110">
        <f t="shared" si="15"/>
        <v>86</v>
      </c>
    </row>
    <row r="82" spans="1:9" x14ac:dyDescent="0.25">
      <c r="A82" s="9">
        <v>78</v>
      </c>
      <c r="B82" s="109">
        <f t="shared" si="8"/>
        <v>485</v>
      </c>
      <c r="C82" s="110">
        <f t="shared" si="9"/>
        <v>82</v>
      </c>
      <c r="D82" s="109">
        <f t="shared" si="10"/>
        <v>87</v>
      </c>
      <c r="E82" s="110">
        <f t="shared" si="11"/>
        <v>87</v>
      </c>
      <c r="F82" s="109">
        <f t="shared" si="12"/>
        <v>87</v>
      </c>
      <c r="G82" s="110">
        <f t="shared" si="13"/>
        <v>87</v>
      </c>
      <c r="H82" s="109">
        <f t="shared" si="14"/>
        <v>87</v>
      </c>
      <c r="I82" s="110">
        <f t="shared" si="15"/>
        <v>87</v>
      </c>
    </row>
    <row r="83" spans="1:9" x14ac:dyDescent="0.25">
      <c r="A83" s="9">
        <v>79</v>
      </c>
      <c r="B83" s="109">
        <f t="shared" si="8"/>
        <v>490</v>
      </c>
      <c r="C83" s="110">
        <f t="shared" si="9"/>
        <v>83</v>
      </c>
      <c r="D83" s="109">
        <f t="shared" si="10"/>
        <v>88</v>
      </c>
      <c r="E83" s="110">
        <f t="shared" si="11"/>
        <v>88</v>
      </c>
      <c r="F83" s="109">
        <f t="shared" si="12"/>
        <v>88</v>
      </c>
      <c r="G83" s="110">
        <f t="shared" si="13"/>
        <v>88</v>
      </c>
      <c r="H83" s="109">
        <f t="shared" si="14"/>
        <v>88</v>
      </c>
      <c r="I83" s="110">
        <f t="shared" si="15"/>
        <v>88</v>
      </c>
    </row>
    <row r="84" spans="1:9" x14ac:dyDescent="0.25">
      <c r="A84" s="9">
        <v>80</v>
      </c>
      <c r="B84" s="109">
        <f t="shared" si="8"/>
        <v>495</v>
      </c>
      <c r="C84" s="110">
        <f t="shared" si="9"/>
        <v>84</v>
      </c>
      <c r="D84" s="109">
        <f t="shared" si="10"/>
        <v>89</v>
      </c>
      <c r="E84" s="110">
        <f t="shared" si="11"/>
        <v>89</v>
      </c>
      <c r="F84" s="109">
        <f t="shared" si="12"/>
        <v>89</v>
      </c>
      <c r="G84" s="110">
        <f t="shared" si="13"/>
        <v>89</v>
      </c>
      <c r="H84" s="109">
        <f t="shared" si="14"/>
        <v>89</v>
      </c>
      <c r="I84" s="110">
        <f t="shared" si="15"/>
        <v>89</v>
      </c>
    </row>
    <row r="85" spans="1:9" x14ac:dyDescent="0.25">
      <c r="A85" s="9">
        <v>81</v>
      </c>
      <c r="B85" s="109">
        <f t="shared" si="8"/>
        <v>500</v>
      </c>
      <c r="C85" s="110">
        <f t="shared" si="9"/>
        <v>85</v>
      </c>
      <c r="D85" s="109">
        <f t="shared" si="10"/>
        <v>90</v>
      </c>
      <c r="E85" s="110">
        <f t="shared" si="11"/>
        <v>90</v>
      </c>
      <c r="F85" s="109">
        <f t="shared" si="12"/>
        <v>90</v>
      </c>
      <c r="G85" s="110">
        <f t="shared" si="13"/>
        <v>90</v>
      </c>
      <c r="H85" s="109">
        <f t="shared" si="14"/>
        <v>90</v>
      </c>
      <c r="I85" s="110">
        <f t="shared" si="15"/>
        <v>90</v>
      </c>
    </row>
    <row r="86" spans="1:9" x14ac:dyDescent="0.25">
      <c r="A86" s="9">
        <v>82</v>
      </c>
      <c r="B86" s="109">
        <f t="shared" si="8"/>
        <v>505</v>
      </c>
      <c r="C86" s="110">
        <f t="shared" si="9"/>
        <v>86</v>
      </c>
      <c r="D86" s="109">
        <f t="shared" si="10"/>
        <v>91</v>
      </c>
      <c r="E86" s="110">
        <f t="shared" si="11"/>
        <v>91</v>
      </c>
      <c r="F86" s="109">
        <f t="shared" si="12"/>
        <v>91</v>
      </c>
      <c r="G86" s="110">
        <f t="shared" si="13"/>
        <v>91</v>
      </c>
      <c r="H86" s="109">
        <f t="shared" si="14"/>
        <v>91</v>
      </c>
      <c r="I86" s="110">
        <f t="shared" si="15"/>
        <v>91</v>
      </c>
    </row>
    <row r="87" spans="1:9" x14ac:dyDescent="0.25">
      <c r="A87" s="9">
        <v>83</v>
      </c>
      <c r="B87" s="109">
        <f t="shared" si="8"/>
        <v>510</v>
      </c>
      <c r="C87" s="110">
        <f t="shared" si="9"/>
        <v>87</v>
      </c>
      <c r="D87" s="109">
        <f t="shared" si="10"/>
        <v>92</v>
      </c>
      <c r="E87" s="110">
        <f t="shared" si="11"/>
        <v>92</v>
      </c>
      <c r="F87" s="109">
        <f t="shared" si="12"/>
        <v>92</v>
      </c>
      <c r="G87" s="110">
        <f t="shared" si="13"/>
        <v>92</v>
      </c>
      <c r="H87" s="109">
        <f t="shared" si="14"/>
        <v>92</v>
      </c>
      <c r="I87" s="110">
        <f t="shared" si="15"/>
        <v>92</v>
      </c>
    </row>
    <row r="88" spans="1:9" x14ac:dyDescent="0.25">
      <c r="A88" s="9">
        <v>84</v>
      </c>
      <c r="B88" s="109">
        <f t="shared" si="8"/>
        <v>515</v>
      </c>
      <c r="C88" s="110">
        <f t="shared" si="9"/>
        <v>88</v>
      </c>
      <c r="D88" s="109">
        <f t="shared" si="10"/>
        <v>93</v>
      </c>
      <c r="E88" s="110">
        <f t="shared" si="11"/>
        <v>93</v>
      </c>
      <c r="F88" s="109">
        <f t="shared" si="12"/>
        <v>93</v>
      </c>
      <c r="G88" s="110">
        <f t="shared" si="13"/>
        <v>93</v>
      </c>
      <c r="H88" s="109">
        <f t="shared" si="14"/>
        <v>93</v>
      </c>
      <c r="I88" s="110">
        <f t="shared" si="15"/>
        <v>93</v>
      </c>
    </row>
    <row r="89" spans="1:9" x14ac:dyDescent="0.25">
      <c r="A89" s="9">
        <v>85</v>
      </c>
      <c r="B89" s="109">
        <f t="shared" si="8"/>
        <v>520</v>
      </c>
      <c r="C89" s="110">
        <f t="shared" si="9"/>
        <v>89</v>
      </c>
      <c r="D89" s="109">
        <f t="shared" si="10"/>
        <v>94</v>
      </c>
      <c r="E89" s="110">
        <f t="shared" si="11"/>
        <v>94</v>
      </c>
      <c r="F89" s="109">
        <f t="shared" si="12"/>
        <v>94</v>
      </c>
      <c r="G89" s="110">
        <f t="shared" si="13"/>
        <v>94</v>
      </c>
      <c r="H89" s="109">
        <f t="shared" si="14"/>
        <v>94</v>
      </c>
      <c r="I89" s="110">
        <f t="shared" si="15"/>
        <v>94</v>
      </c>
    </row>
    <row r="90" spans="1:9" x14ac:dyDescent="0.25">
      <c r="A90" s="9">
        <v>86</v>
      </c>
      <c r="B90" s="109">
        <f t="shared" si="8"/>
        <v>525</v>
      </c>
      <c r="C90" s="110">
        <f t="shared" si="9"/>
        <v>90</v>
      </c>
      <c r="D90" s="109">
        <f t="shared" si="10"/>
        <v>95</v>
      </c>
      <c r="E90" s="110">
        <f t="shared" si="11"/>
        <v>95</v>
      </c>
      <c r="F90" s="109">
        <f t="shared" si="12"/>
        <v>95</v>
      </c>
      <c r="G90" s="110">
        <f t="shared" si="13"/>
        <v>95</v>
      </c>
      <c r="H90" s="109">
        <f t="shared" si="14"/>
        <v>95</v>
      </c>
      <c r="I90" s="110">
        <f t="shared" si="15"/>
        <v>95</v>
      </c>
    </row>
    <row r="91" spans="1:9" x14ac:dyDescent="0.25">
      <c r="A91" s="9">
        <v>87</v>
      </c>
      <c r="B91" s="109">
        <f t="shared" si="8"/>
        <v>530</v>
      </c>
      <c r="C91" s="110">
        <f t="shared" si="9"/>
        <v>91</v>
      </c>
      <c r="D91" s="109">
        <f t="shared" si="10"/>
        <v>96</v>
      </c>
      <c r="E91" s="110">
        <f t="shared" si="11"/>
        <v>96</v>
      </c>
      <c r="F91" s="109">
        <f t="shared" si="12"/>
        <v>96</v>
      </c>
      <c r="G91" s="110">
        <f t="shared" si="13"/>
        <v>96</v>
      </c>
      <c r="H91" s="109">
        <f t="shared" si="14"/>
        <v>96</v>
      </c>
      <c r="I91" s="110">
        <f t="shared" si="15"/>
        <v>96</v>
      </c>
    </row>
    <row r="92" spans="1:9" x14ac:dyDescent="0.25">
      <c r="A92" s="9">
        <v>88</v>
      </c>
      <c r="B92" s="109">
        <f t="shared" si="8"/>
        <v>535</v>
      </c>
      <c r="C92" s="110">
        <f t="shared" si="9"/>
        <v>92</v>
      </c>
      <c r="D92" s="109">
        <f t="shared" si="10"/>
        <v>97</v>
      </c>
      <c r="E92" s="110">
        <f t="shared" si="11"/>
        <v>97</v>
      </c>
      <c r="F92" s="109">
        <f t="shared" si="12"/>
        <v>97</v>
      </c>
      <c r="G92" s="110">
        <f t="shared" si="13"/>
        <v>97</v>
      </c>
      <c r="H92" s="109">
        <f t="shared" si="14"/>
        <v>97</v>
      </c>
      <c r="I92" s="110">
        <f t="shared" si="15"/>
        <v>97</v>
      </c>
    </row>
    <row r="93" spans="1:9" x14ac:dyDescent="0.25">
      <c r="A93" s="9">
        <v>89</v>
      </c>
      <c r="B93" s="109">
        <f t="shared" si="8"/>
        <v>540</v>
      </c>
      <c r="C93" s="110">
        <f t="shared" si="9"/>
        <v>93</v>
      </c>
      <c r="D93" s="109">
        <f t="shared" si="10"/>
        <v>98</v>
      </c>
      <c r="E93" s="110">
        <f t="shared" si="11"/>
        <v>98</v>
      </c>
      <c r="F93" s="109">
        <f t="shared" si="12"/>
        <v>98</v>
      </c>
      <c r="G93" s="110">
        <f t="shared" si="13"/>
        <v>98</v>
      </c>
      <c r="H93" s="109">
        <f t="shared" si="14"/>
        <v>98</v>
      </c>
      <c r="I93" s="110">
        <f t="shared" si="15"/>
        <v>98</v>
      </c>
    </row>
    <row r="94" spans="1:9" x14ac:dyDescent="0.25">
      <c r="A94" s="9">
        <v>90</v>
      </c>
      <c r="B94" s="109">
        <f t="shared" si="8"/>
        <v>545</v>
      </c>
      <c r="C94" s="110">
        <f t="shared" si="9"/>
        <v>94</v>
      </c>
      <c r="D94" s="109">
        <f t="shared" si="10"/>
        <v>99</v>
      </c>
      <c r="E94" s="110">
        <f t="shared" si="11"/>
        <v>99</v>
      </c>
      <c r="F94" s="109">
        <f t="shared" si="12"/>
        <v>99</v>
      </c>
      <c r="G94" s="110">
        <f t="shared" si="13"/>
        <v>99</v>
      </c>
      <c r="H94" s="109">
        <f t="shared" si="14"/>
        <v>99</v>
      </c>
      <c r="I94" s="110">
        <f t="shared" si="15"/>
        <v>99</v>
      </c>
    </row>
    <row r="95" spans="1:9" x14ac:dyDescent="0.25">
      <c r="A95" s="9">
        <v>91</v>
      </c>
      <c r="B95" s="109">
        <f t="shared" si="8"/>
        <v>550</v>
      </c>
      <c r="C95" s="110">
        <f t="shared" si="9"/>
        <v>95</v>
      </c>
      <c r="D95" s="109">
        <f t="shared" si="10"/>
        <v>100</v>
      </c>
      <c r="E95" s="110">
        <f t="shared" si="11"/>
        <v>100</v>
      </c>
      <c r="F95" s="109">
        <f t="shared" si="12"/>
        <v>100</v>
      </c>
      <c r="G95" s="110">
        <f t="shared" si="13"/>
        <v>100</v>
      </c>
      <c r="H95" s="109">
        <f t="shared" si="14"/>
        <v>100</v>
      </c>
      <c r="I95" s="110">
        <f t="shared" si="15"/>
        <v>100</v>
      </c>
    </row>
    <row r="96" spans="1:9" x14ac:dyDescent="0.25">
      <c r="A96" s="9">
        <v>92</v>
      </c>
      <c r="B96" s="109">
        <f t="shared" si="8"/>
        <v>555</v>
      </c>
      <c r="C96" s="110">
        <f t="shared" si="9"/>
        <v>96</v>
      </c>
      <c r="D96" s="109">
        <f t="shared" si="10"/>
        <v>101</v>
      </c>
      <c r="E96" s="110">
        <f t="shared" si="11"/>
        <v>101</v>
      </c>
      <c r="F96" s="109">
        <f t="shared" si="12"/>
        <v>101</v>
      </c>
      <c r="G96" s="110">
        <f t="shared" si="13"/>
        <v>101</v>
      </c>
      <c r="H96" s="109">
        <f t="shared" si="14"/>
        <v>101</v>
      </c>
      <c r="I96" s="110">
        <f t="shared" si="15"/>
        <v>101</v>
      </c>
    </row>
    <row r="97" spans="1:9" x14ac:dyDescent="0.25">
      <c r="A97" s="9">
        <v>93</v>
      </c>
      <c r="B97" s="109">
        <f t="shared" si="8"/>
        <v>560</v>
      </c>
      <c r="C97" s="110">
        <f t="shared" si="9"/>
        <v>97</v>
      </c>
      <c r="D97" s="109">
        <f t="shared" si="10"/>
        <v>102</v>
      </c>
      <c r="E97" s="110">
        <f t="shared" si="11"/>
        <v>102</v>
      </c>
      <c r="F97" s="109">
        <f t="shared" si="12"/>
        <v>102</v>
      </c>
      <c r="G97" s="110">
        <f t="shared" si="13"/>
        <v>102</v>
      </c>
      <c r="H97" s="109">
        <f t="shared" si="14"/>
        <v>102</v>
      </c>
      <c r="I97" s="110">
        <f t="shared" si="15"/>
        <v>102</v>
      </c>
    </row>
    <row r="98" spans="1:9" x14ac:dyDescent="0.25">
      <c r="A98" s="9">
        <v>94</v>
      </c>
      <c r="B98" s="109">
        <f t="shared" si="8"/>
        <v>565</v>
      </c>
      <c r="C98" s="110">
        <f t="shared" si="9"/>
        <v>98</v>
      </c>
      <c r="D98" s="109">
        <f t="shared" si="10"/>
        <v>103</v>
      </c>
      <c r="E98" s="110">
        <f t="shared" si="11"/>
        <v>103</v>
      </c>
      <c r="F98" s="109">
        <f t="shared" si="12"/>
        <v>103</v>
      </c>
      <c r="G98" s="110">
        <f t="shared" si="13"/>
        <v>103</v>
      </c>
      <c r="H98" s="109">
        <f t="shared" si="14"/>
        <v>103</v>
      </c>
      <c r="I98" s="110">
        <f t="shared" si="15"/>
        <v>103</v>
      </c>
    </row>
    <row r="99" spans="1:9" x14ac:dyDescent="0.25">
      <c r="A99" s="9">
        <v>95</v>
      </c>
      <c r="B99" s="109">
        <f t="shared" si="8"/>
        <v>570</v>
      </c>
      <c r="C99" s="110">
        <f t="shared" si="9"/>
        <v>99</v>
      </c>
      <c r="D99" s="109">
        <f t="shared" si="10"/>
        <v>104</v>
      </c>
      <c r="E99" s="110">
        <f t="shared" si="11"/>
        <v>104</v>
      </c>
      <c r="F99" s="109">
        <f t="shared" si="12"/>
        <v>104</v>
      </c>
      <c r="G99" s="110">
        <f t="shared" si="13"/>
        <v>104</v>
      </c>
      <c r="H99" s="109">
        <f t="shared" si="14"/>
        <v>104</v>
      </c>
      <c r="I99" s="110">
        <f t="shared" si="15"/>
        <v>104</v>
      </c>
    </row>
    <row r="100" spans="1:9" x14ac:dyDescent="0.25">
      <c r="A100" s="9">
        <v>96</v>
      </c>
      <c r="B100" s="109">
        <f t="shared" si="8"/>
        <v>575</v>
      </c>
      <c r="C100" s="110">
        <f t="shared" si="9"/>
        <v>100</v>
      </c>
      <c r="D100" s="109">
        <f t="shared" si="10"/>
        <v>105</v>
      </c>
      <c r="E100" s="110">
        <f t="shared" si="11"/>
        <v>105</v>
      </c>
      <c r="F100" s="109">
        <f t="shared" si="12"/>
        <v>105</v>
      </c>
      <c r="G100" s="110">
        <f t="shared" si="13"/>
        <v>105</v>
      </c>
      <c r="H100" s="109">
        <f t="shared" si="14"/>
        <v>105</v>
      </c>
      <c r="I100" s="110">
        <f t="shared" si="15"/>
        <v>105</v>
      </c>
    </row>
    <row r="101" spans="1:9" x14ac:dyDescent="0.25">
      <c r="A101" s="9">
        <v>97</v>
      </c>
      <c r="B101" s="109">
        <f t="shared" si="8"/>
        <v>580</v>
      </c>
      <c r="C101" s="110">
        <f t="shared" si="9"/>
        <v>101</v>
      </c>
      <c r="D101" s="109">
        <f t="shared" si="10"/>
        <v>106</v>
      </c>
      <c r="E101" s="110">
        <f t="shared" si="11"/>
        <v>106</v>
      </c>
      <c r="F101" s="109">
        <f t="shared" si="12"/>
        <v>106</v>
      </c>
      <c r="G101" s="110">
        <f t="shared" si="13"/>
        <v>106</v>
      </c>
      <c r="H101" s="109">
        <f t="shared" si="14"/>
        <v>106</v>
      </c>
      <c r="I101" s="110">
        <f t="shared" si="15"/>
        <v>106</v>
      </c>
    </row>
    <row r="102" spans="1:9" x14ac:dyDescent="0.25">
      <c r="A102" s="9">
        <v>98</v>
      </c>
      <c r="B102" s="109">
        <f t="shared" si="8"/>
        <v>585</v>
      </c>
      <c r="C102" s="110">
        <f t="shared" si="9"/>
        <v>102</v>
      </c>
      <c r="D102" s="109">
        <f t="shared" si="10"/>
        <v>107</v>
      </c>
      <c r="E102" s="110">
        <f t="shared" si="11"/>
        <v>107</v>
      </c>
      <c r="F102" s="109">
        <f t="shared" si="12"/>
        <v>107</v>
      </c>
      <c r="G102" s="110">
        <f t="shared" si="13"/>
        <v>107</v>
      </c>
      <c r="H102" s="109">
        <f t="shared" si="14"/>
        <v>107</v>
      </c>
      <c r="I102" s="110">
        <f t="shared" si="15"/>
        <v>107</v>
      </c>
    </row>
    <row r="103" spans="1:9" x14ac:dyDescent="0.25">
      <c r="A103" s="10">
        <v>99</v>
      </c>
      <c r="B103" s="109">
        <f t="shared" si="8"/>
        <v>590</v>
      </c>
      <c r="C103" s="110">
        <f t="shared" si="9"/>
        <v>103</v>
      </c>
      <c r="D103" s="109">
        <f t="shared" si="10"/>
        <v>108</v>
      </c>
      <c r="E103" s="110">
        <f t="shared" si="11"/>
        <v>108</v>
      </c>
      <c r="F103" s="109">
        <f t="shared" si="12"/>
        <v>108</v>
      </c>
      <c r="G103" s="110">
        <f t="shared" si="13"/>
        <v>108</v>
      </c>
      <c r="H103" s="109">
        <f t="shared" si="14"/>
        <v>108</v>
      </c>
      <c r="I103" s="110">
        <f t="shared" si="15"/>
        <v>108</v>
      </c>
    </row>
  </sheetData>
  <mergeCells count="2">
    <mergeCell ref="A1:I1"/>
    <mergeCell ref="A2:I2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9D2EB0-72E6-43DB-A720-F415681E3EB8}">
  <sheetPr>
    <tabColor rgb="FF00B050"/>
  </sheetPr>
  <dimension ref="A1:I104"/>
  <sheetViews>
    <sheetView workbookViewId="0">
      <selection activeCell="B5" sqref="B5"/>
    </sheetView>
  </sheetViews>
  <sheetFormatPr defaultRowHeight="15" x14ac:dyDescent="0.25"/>
  <sheetData>
    <row r="1" spans="1:9" ht="18.75" x14ac:dyDescent="0.3">
      <c r="A1" s="85" t="s">
        <v>51</v>
      </c>
      <c r="B1" s="86"/>
      <c r="C1" s="86"/>
      <c r="D1" s="86"/>
      <c r="E1" s="86"/>
      <c r="F1" s="86"/>
      <c r="G1" s="86"/>
      <c r="H1" s="86"/>
      <c r="I1" s="87"/>
    </row>
    <row r="2" spans="1:9" ht="15.75" thickBot="1" x14ac:dyDescent="0.3">
      <c r="A2" s="88" t="s">
        <v>116</v>
      </c>
      <c r="B2" s="89"/>
      <c r="C2" s="89"/>
      <c r="D2" s="89"/>
      <c r="E2" s="89"/>
      <c r="F2" s="89"/>
      <c r="G2" s="89"/>
      <c r="H2" s="89"/>
      <c r="I2" s="90"/>
    </row>
    <row r="3" spans="1:9" x14ac:dyDescent="0.25">
      <c r="A3" s="108" t="s">
        <v>99</v>
      </c>
      <c r="B3" s="113">
        <v>5</v>
      </c>
      <c r="C3" s="114">
        <v>1</v>
      </c>
      <c r="D3" s="113">
        <v>1</v>
      </c>
      <c r="E3" s="114">
        <v>1</v>
      </c>
      <c r="F3" s="113">
        <v>1</v>
      </c>
      <c r="G3" s="114">
        <v>1</v>
      </c>
      <c r="H3" s="113">
        <v>1</v>
      </c>
      <c r="I3" s="115">
        <v>1</v>
      </c>
    </row>
    <row r="4" spans="1:9" x14ac:dyDescent="0.25">
      <c r="A4" s="6" t="s">
        <v>13</v>
      </c>
      <c r="B4" s="7" t="s">
        <v>0</v>
      </c>
      <c r="C4" s="8" t="s">
        <v>1</v>
      </c>
      <c r="D4" s="7" t="s">
        <v>7</v>
      </c>
      <c r="E4" s="8" t="s">
        <v>8</v>
      </c>
      <c r="F4" s="7" t="s">
        <v>9</v>
      </c>
      <c r="G4" s="8" t="s">
        <v>10</v>
      </c>
      <c r="H4" s="7" t="s">
        <v>11</v>
      </c>
      <c r="I4" s="8" t="s">
        <v>12</v>
      </c>
    </row>
    <row r="5" spans="1:9" x14ac:dyDescent="0.25">
      <c r="A5" s="9">
        <v>1</v>
      </c>
      <c r="B5" s="111">
        <v>100</v>
      </c>
      <c r="C5" s="112">
        <v>5</v>
      </c>
      <c r="D5" s="111">
        <v>10</v>
      </c>
      <c r="E5" s="112">
        <v>10</v>
      </c>
      <c r="F5" s="111">
        <v>10</v>
      </c>
      <c r="G5" s="112">
        <v>10</v>
      </c>
      <c r="H5" s="111">
        <v>10</v>
      </c>
      <c r="I5" s="112">
        <v>10</v>
      </c>
    </row>
    <row r="6" spans="1:9" x14ac:dyDescent="0.25">
      <c r="A6" s="9">
        <v>2</v>
      </c>
      <c r="B6" s="109">
        <f>$B5+$B$3</f>
        <v>105</v>
      </c>
      <c r="C6" s="110">
        <f>$C5+$C$3</f>
        <v>6</v>
      </c>
      <c r="D6" s="109">
        <f>$D5+$D$3</f>
        <v>11</v>
      </c>
      <c r="E6" s="110">
        <f>$E5+$E$3</f>
        <v>11</v>
      </c>
      <c r="F6" s="109">
        <f>$F5+$F$3</f>
        <v>11</v>
      </c>
      <c r="G6" s="110">
        <f>$G5+$G$3</f>
        <v>11</v>
      </c>
      <c r="H6" s="109">
        <f>$H5+$H$3</f>
        <v>11</v>
      </c>
      <c r="I6" s="110">
        <f>$I5+$I$3</f>
        <v>11</v>
      </c>
    </row>
    <row r="7" spans="1:9" x14ac:dyDescent="0.25">
      <c r="A7" s="9">
        <v>3</v>
      </c>
      <c r="B7" s="109">
        <f>$B6+$B$3</f>
        <v>110</v>
      </c>
      <c r="C7" s="110">
        <f>$C6+$C$3</f>
        <v>7</v>
      </c>
      <c r="D7" s="109">
        <f>$D6+$D$3</f>
        <v>12</v>
      </c>
      <c r="E7" s="110">
        <f>$E6+$E$3</f>
        <v>12</v>
      </c>
      <c r="F7" s="109">
        <f>$F6+$F$3</f>
        <v>12</v>
      </c>
      <c r="G7" s="110">
        <f>$G6+$G$3</f>
        <v>12</v>
      </c>
      <c r="H7" s="109">
        <f>$H6+$H$3</f>
        <v>12</v>
      </c>
      <c r="I7" s="110">
        <f>$I6+$I$3</f>
        <v>12</v>
      </c>
    </row>
    <row r="8" spans="1:9" x14ac:dyDescent="0.25">
      <c r="A8" s="9">
        <v>4</v>
      </c>
      <c r="B8" s="109">
        <f t="shared" ref="B8:B71" si="0">$B7+$B$3</f>
        <v>115</v>
      </c>
      <c r="C8" s="110">
        <f t="shared" ref="C8:C71" si="1">$C7+$C$3</f>
        <v>8</v>
      </c>
      <c r="D8" s="109">
        <f t="shared" ref="D8:D71" si="2">$D7+$D$3</f>
        <v>13</v>
      </c>
      <c r="E8" s="110">
        <f t="shared" ref="E8:E71" si="3">$E7+$E$3</f>
        <v>13</v>
      </c>
      <c r="F8" s="109">
        <f t="shared" ref="F8:F71" si="4">$F7+$F$3</f>
        <v>13</v>
      </c>
      <c r="G8" s="110">
        <f t="shared" ref="G8:G71" si="5">$G7+$G$3</f>
        <v>13</v>
      </c>
      <c r="H8" s="109">
        <f t="shared" ref="H8:H71" si="6">$H7+$H$3</f>
        <v>13</v>
      </c>
      <c r="I8" s="110">
        <f t="shared" ref="I8:I71" si="7">$I7+$I$3</f>
        <v>13</v>
      </c>
    </row>
    <row r="9" spans="1:9" x14ac:dyDescent="0.25">
      <c r="A9" s="9">
        <v>5</v>
      </c>
      <c r="B9" s="109">
        <f t="shared" si="0"/>
        <v>120</v>
      </c>
      <c r="C9" s="110">
        <f t="shared" si="1"/>
        <v>9</v>
      </c>
      <c r="D9" s="109">
        <f t="shared" si="2"/>
        <v>14</v>
      </c>
      <c r="E9" s="110">
        <f t="shared" si="3"/>
        <v>14</v>
      </c>
      <c r="F9" s="109">
        <f t="shared" si="4"/>
        <v>14</v>
      </c>
      <c r="G9" s="110">
        <f t="shared" si="5"/>
        <v>14</v>
      </c>
      <c r="H9" s="109">
        <f t="shared" si="6"/>
        <v>14</v>
      </c>
      <c r="I9" s="110">
        <f t="shared" si="7"/>
        <v>14</v>
      </c>
    </row>
    <row r="10" spans="1:9" x14ac:dyDescent="0.25">
      <c r="A10" s="9">
        <v>6</v>
      </c>
      <c r="B10" s="109">
        <f t="shared" si="0"/>
        <v>125</v>
      </c>
      <c r="C10" s="110">
        <f t="shared" si="1"/>
        <v>10</v>
      </c>
      <c r="D10" s="109">
        <f t="shared" si="2"/>
        <v>15</v>
      </c>
      <c r="E10" s="110">
        <f t="shared" si="3"/>
        <v>15</v>
      </c>
      <c r="F10" s="109">
        <f t="shared" si="4"/>
        <v>15</v>
      </c>
      <c r="G10" s="110">
        <f t="shared" si="5"/>
        <v>15</v>
      </c>
      <c r="H10" s="109">
        <f t="shared" si="6"/>
        <v>15</v>
      </c>
      <c r="I10" s="110">
        <f t="shared" si="7"/>
        <v>15</v>
      </c>
    </row>
    <row r="11" spans="1:9" x14ac:dyDescent="0.25">
      <c r="A11" s="9">
        <v>7</v>
      </c>
      <c r="B11" s="109">
        <f t="shared" si="0"/>
        <v>130</v>
      </c>
      <c r="C11" s="110">
        <f t="shared" si="1"/>
        <v>11</v>
      </c>
      <c r="D11" s="109">
        <f t="shared" si="2"/>
        <v>16</v>
      </c>
      <c r="E11" s="110">
        <f t="shared" si="3"/>
        <v>16</v>
      </c>
      <c r="F11" s="109">
        <f t="shared" si="4"/>
        <v>16</v>
      </c>
      <c r="G11" s="110">
        <f t="shared" si="5"/>
        <v>16</v>
      </c>
      <c r="H11" s="109">
        <f t="shared" si="6"/>
        <v>16</v>
      </c>
      <c r="I11" s="110">
        <f t="shared" si="7"/>
        <v>16</v>
      </c>
    </row>
    <row r="12" spans="1:9" x14ac:dyDescent="0.25">
      <c r="A12" s="9">
        <v>8</v>
      </c>
      <c r="B12" s="109">
        <f t="shared" si="0"/>
        <v>135</v>
      </c>
      <c r="C12" s="110">
        <f t="shared" si="1"/>
        <v>12</v>
      </c>
      <c r="D12" s="109">
        <f t="shared" si="2"/>
        <v>17</v>
      </c>
      <c r="E12" s="110">
        <f t="shared" si="3"/>
        <v>17</v>
      </c>
      <c r="F12" s="109">
        <f t="shared" si="4"/>
        <v>17</v>
      </c>
      <c r="G12" s="110">
        <f t="shared" si="5"/>
        <v>17</v>
      </c>
      <c r="H12" s="109">
        <f t="shared" si="6"/>
        <v>17</v>
      </c>
      <c r="I12" s="110">
        <f t="shared" si="7"/>
        <v>17</v>
      </c>
    </row>
    <row r="13" spans="1:9" x14ac:dyDescent="0.25">
      <c r="A13" s="9">
        <v>9</v>
      </c>
      <c r="B13" s="109">
        <f t="shared" si="0"/>
        <v>140</v>
      </c>
      <c r="C13" s="110">
        <f t="shared" si="1"/>
        <v>13</v>
      </c>
      <c r="D13" s="109">
        <f t="shared" si="2"/>
        <v>18</v>
      </c>
      <c r="E13" s="110">
        <f t="shared" si="3"/>
        <v>18</v>
      </c>
      <c r="F13" s="109">
        <f t="shared" si="4"/>
        <v>18</v>
      </c>
      <c r="G13" s="110">
        <f t="shared" si="5"/>
        <v>18</v>
      </c>
      <c r="H13" s="109">
        <f t="shared" si="6"/>
        <v>18</v>
      </c>
      <c r="I13" s="110">
        <f t="shared" si="7"/>
        <v>18</v>
      </c>
    </row>
    <row r="14" spans="1:9" x14ac:dyDescent="0.25">
      <c r="A14" s="9">
        <v>10</v>
      </c>
      <c r="B14" s="109">
        <f t="shared" si="0"/>
        <v>145</v>
      </c>
      <c r="C14" s="110">
        <f t="shared" si="1"/>
        <v>14</v>
      </c>
      <c r="D14" s="109">
        <f t="shared" si="2"/>
        <v>19</v>
      </c>
      <c r="E14" s="110">
        <f t="shared" si="3"/>
        <v>19</v>
      </c>
      <c r="F14" s="109">
        <f t="shared" si="4"/>
        <v>19</v>
      </c>
      <c r="G14" s="110">
        <f t="shared" si="5"/>
        <v>19</v>
      </c>
      <c r="H14" s="109">
        <f t="shared" si="6"/>
        <v>19</v>
      </c>
      <c r="I14" s="110">
        <f t="shared" si="7"/>
        <v>19</v>
      </c>
    </row>
    <row r="15" spans="1:9" x14ac:dyDescent="0.25">
      <c r="A15" s="9">
        <v>11</v>
      </c>
      <c r="B15" s="109">
        <f t="shared" si="0"/>
        <v>150</v>
      </c>
      <c r="C15" s="110">
        <f t="shared" si="1"/>
        <v>15</v>
      </c>
      <c r="D15" s="109">
        <f t="shared" si="2"/>
        <v>20</v>
      </c>
      <c r="E15" s="110">
        <f t="shared" si="3"/>
        <v>20</v>
      </c>
      <c r="F15" s="109">
        <f t="shared" si="4"/>
        <v>20</v>
      </c>
      <c r="G15" s="110">
        <f t="shared" si="5"/>
        <v>20</v>
      </c>
      <c r="H15" s="109">
        <f t="shared" si="6"/>
        <v>20</v>
      </c>
      <c r="I15" s="110">
        <f t="shared" si="7"/>
        <v>20</v>
      </c>
    </row>
    <row r="16" spans="1:9" x14ac:dyDescent="0.25">
      <c r="A16" s="9">
        <v>12</v>
      </c>
      <c r="B16" s="109">
        <f t="shared" si="0"/>
        <v>155</v>
      </c>
      <c r="C16" s="110">
        <f t="shared" si="1"/>
        <v>16</v>
      </c>
      <c r="D16" s="109">
        <f t="shared" si="2"/>
        <v>21</v>
      </c>
      <c r="E16" s="110">
        <f t="shared" si="3"/>
        <v>21</v>
      </c>
      <c r="F16" s="109">
        <f t="shared" si="4"/>
        <v>21</v>
      </c>
      <c r="G16" s="110">
        <f t="shared" si="5"/>
        <v>21</v>
      </c>
      <c r="H16" s="109">
        <f t="shared" si="6"/>
        <v>21</v>
      </c>
      <c r="I16" s="110">
        <f t="shared" si="7"/>
        <v>21</v>
      </c>
    </row>
    <row r="17" spans="1:9" x14ac:dyDescent="0.25">
      <c r="A17" s="9">
        <v>13</v>
      </c>
      <c r="B17" s="109">
        <f t="shared" si="0"/>
        <v>160</v>
      </c>
      <c r="C17" s="110">
        <f t="shared" si="1"/>
        <v>17</v>
      </c>
      <c r="D17" s="109">
        <f t="shared" si="2"/>
        <v>22</v>
      </c>
      <c r="E17" s="110">
        <f t="shared" si="3"/>
        <v>22</v>
      </c>
      <c r="F17" s="109">
        <f t="shared" si="4"/>
        <v>22</v>
      </c>
      <c r="G17" s="110">
        <f t="shared" si="5"/>
        <v>22</v>
      </c>
      <c r="H17" s="109">
        <f t="shared" si="6"/>
        <v>22</v>
      </c>
      <c r="I17" s="110">
        <f t="shared" si="7"/>
        <v>22</v>
      </c>
    </row>
    <row r="18" spans="1:9" x14ac:dyDescent="0.25">
      <c r="A18" s="9">
        <v>14</v>
      </c>
      <c r="B18" s="109">
        <f t="shared" si="0"/>
        <v>165</v>
      </c>
      <c r="C18" s="110">
        <f t="shared" si="1"/>
        <v>18</v>
      </c>
      <c r="D18" s="109">
        <f t="shared" si="2"/>
        <v>23</v>
      </c>
      <c r="E18" s="110">
        <f t="shared" si="3"/>
        <v>23</v>
      </c>
      <c r="F18" s="109">
        <f t="shared" si="4"/>
        <v>23</v>
      </c>
      <c r="G18" s="110">
        <f t="shared" si="5"/>
        <v>23</v>
      </c>
      <c r="H18" s="109">
        <f t="shared" si="6"/>
        <v>23</v>
      </c>
      <c r="I18" s="110">
        <f t="shared" si="7"/>
        <v>23</v>
      </c>
    </row>
    <row r="19" spans="1:9" x14ac:dyDescent="0.25">
      <c r="A19" s="9">
        <v>15</v>
      </c>
      <c r="B19" s="109">
        <f t="shared" si="0"/>
        <v>170</v>
      </c>
      <c r="C19" s="110">
        <f t="shared" si="1"/>
        <v>19</v>
      </c>
      <c r="D19" s="109">
        <f t="shared" si="2"/>
        <v>24</v>
      </c>
      <c r="E19" s="110">
        <f t="shared" si="3"/>
        <v>24</v>
      </c>
      <c r="F19" s="109">
        <f t="shared" si="4"/>
        <v>24</v>
      </c>
      <c r="G19" s="110">
        <f t="shared" si="5"/>
        <v>24</v>
      </c>
      <c r="H19" s="109">
        <f t="shared" si="6"/>
        <v>24</v>
      </c>
      <c r="I19" s="110">
        <f t="shared" si="7"/>
        <v>24</v>
      </c>
    </row>
    <row r="20" spans="1:9" x14ac:dyDescent="0.25">
      <c r="A20" s="9">
        <v>16</v>
      </c>
      <c r="B20" s="109">
        <f t="shared" si="0"/>
        <v>175</v>
      </c>
      <c r="C20" s="110">
        <f t="shared" si="1"/>
        <v>20</v>
      </c>
      <c r="D20" s="109">
        <f t="shared" si="2"/>
        <v>25</v>
      </c>
      <c r="E20" s="110">
        <f t="shared" si="3"/>
        <v>25</v>
      </c>
      <c r="F20" s="109">
        <f t="shared" si="4"/>
        <v>25</v>
      </c>
      <c r="G20" s="110">
        <f t="shared" si="5"/>
        <v>25</v>
      </c>
      <c r="H20" s="109">
        <f t="shared" si="6"/>
        <v>25</v>
      </c>
      <c r="I20" s="110">
        <f t="shared" si="7"/>
        <v>25</v>
      </c>
    </row>
    <row r="21" spans="1:9" x14ac:dyDescent="0.25">
      <c r="A21" s="9">
        <v>17</v>
      </c>
      <c r="B21" s="109">
        <f t="shared" si="0"/>
        <v>180</v>
      </c>
      <c r="C21" s="110">
        <f t="shared" si="1"/>
        <v>21</v>
      </c>
      <c r="D21" s="109">
        <f t="shared" si="2"/>
        <v>26</v>
      </c>
      <c r="E21" s="110">
        <f t="shared" si="3"/>
        <v>26</v>
      </c>
      <c r="F21" s="109">
        <f t="shared" si="4"/>
        <v>26</v>
      </c>
      <c r="G21" s="110">
        <f t="shared" si="5"/>
        <v>26</v>
      </c>
      <c r="H21" s="109">
        <f t="shared" si="6"/>
        <v>26</v>
      </c>
      <c r="I21" s="110">
        <f t="shared" si="7"/>
        <v>26</v>
      </c>
    </row>
    <row r="22" spans="1:9" x14ac:dyDescent="0.25">
      <c r="A22" s="9">
        <v>18</v>
      </c>
      <c r="B22" s="109">
        <f t="shared" si="0"/>
        <v>185</v>
      </c>
      <c r="C22" s="110">
        <f t="shared" si="1"/>
        <v>22</v>
      </c>
      <c r="D22" s="109">
        <f t="shared" si="2"/>
        <v>27</v>
      </c>
      <c r="E22" s="110">
        <f t="shared" si="3"/>
        <v>27</v>
      </c>
      <c r="F22" s="109">
        <f t="shared" si="4"/>
        <v>27</v>
      </c>
      <c r="G22" s="110">
        <f t="shared" si="5"/>
        <v>27</v>
      </c>
      <c r="H22" s="109">
        <f t="shared" si="6"/>
        <v>27</v>
      </c>
      <c r="I22" s="110">
        <f t="shared" si="7"/>
        <v>27</v>
      </c>
    </row>
    <row r="23" spans="1:9" x14ac:dyDescent="0.25">
      <c r="A23" s="9">
        <v>19</v>
      </c>
      <c r="B23" s="109">
        <f t="shared" si="0"/>
        <v>190</v>
      </c>
      <c r="C23" s="110">
        <f t="shared" si="1"/>
        <v>23</v>
      </c>
      <c r="D23" s="109">
        <f t="shared" si="2"/>
        <v>28</v>
      </c>
      <c r="E23" s="110">
        <f t="shared" si="3"/>
        <v>28</v>
      </c>
      <c r="F23" s="109">
        <f t="shared" si="4"/>
        <v>28</v>
      </c>
      <c r="G23" s="110">
        <f t="shared" si="5"/>
        <v>28</v>
      </c>
      <c r="H23" s="109">
        <f t="shared" si="6"/>
        <v>28</v>
      </c>
      <c r="I23" s="110">
        <f t="shared" si="7"/>
        <v>28</v>
      </c>
    </row>
    <row r="24" spans="1:9" x14ac:dyDescent="0.25">
      <c r="A24" s="9">
        <v>20</v>
      </c>
      <c r="B24" s="109">
        <f t="shared" si="0"/>
        <v>195</v>
      </c>
      <c r="C24" s="110">
        <f t="shared" si="1"/>
        <v>24</v>
      </c>
      <c r="D24" s="109">
        <f t="shared" si="2"/>
        <v>29</v>
      </c>
      <c r="E24" s="110">
        <f t="shared" si="3"/>
        <v>29</v>
      </c>
      <c r="F24" s="109">
        <f t="shared" si="4"/>
        <v>29</v>
      </c>
      <c r="G24" s="110">
        <f t="shared" si="5"/>
        <v>29</v>
      </c>
      <c r="H24" s="109">
        <f t="shared" si="6"/>
        <v>29</v>
      </c>
      <c r="I24" s="110">
        <f t="shared" si="7"/>
        <v>29</v>
      </c>
    </row>
    <row r="25" spans="1:9" x14ac:dyDescent="0.25">
      <c r="A25" s="9">
        <v>21</v>
      </c>
      <c r="B25" s="109">
        <f t="shared" si="0"/>
        <v>200</v>
      </c>
      <c r="C25" s="110">
        <f t="shared" si="1"/>
        <v>25</v>
      </c>
      <c r="D25" s="109">
        <f t="shared" si="2"/>
        <v>30</v>
      </c>
      <c r="E25" s="110">
        <f t="shared" si="3"/>
        <v>30</v>
      </c>
      <c r="F25" s="109">
        <f t="shared" si="4"/>
        <v>30</v>
      </c>
      <c r="G25" s="110">
        <f t="shared" si="5"/>
        <v>30</v>
      </c>
      <c r="H25" s="109">
        <f t="shared" si="6"/>
        <v>30</v>
      </c>
      <c r="I25" s="110">
        <f t="shared" si="7"/>
        <v>30</v>
      </c>
    </row>
    <row r="26" spans="1:9" x14ac:dyDescent="0.25">
      <c r="A26" s="9">
        <v>22</v>
      </c>
      <c r="B26" s="109">
        <f t="shared" si="0"/>
        <v>205</v>
      </c>
      <c r="C26" s="110">
        <f t="shared" si="1"/>
        <v>26</v>
      </c>
      <c r="D26" s="109">
        <f t="shared" si="2"/>
        <v>31</v>
      </c>
      <c r="E26" s="110">
        <f t="shared" si="3"/>
        <v>31</v>
      </c>
      <c r="F26" s="109">
        <f t="shared" si="4"/>
        <v>31</v>
      </c>
      <c r="G26" s="110">
        <f t="shared" si="5"/>
        <v>31</v>
      </c>
      <c r="H26" s="109">
        <f t="shared" si="6"/>
        <v>31</v>
      </c>
      <c r="I26" s="110">
        <f t="shared" si="7"/>
        <v>31</v>
      </c>
    </row>
    <row r="27" spans="1:9" x14ac:dyDescent="0.25">
      <c r="A27" s="9">
        <v>23</v>
      </c>
      <c r="B27" s="109">
        <f t="shared" si="0"/>
        <v>210</v>
      </c>
      <c r="C27" s="110">
        <f t="shared" si="1"/>
        <v>27</v>
      </c>
      <c r="D27" s="109">
        <f t="shared" si="2"/>
        <v>32</v>
      </c>
      <c r="E27" s="110">
        <f t="shared" si="3"/>
        <v>32</v>
      </c>
      <c r="F27" s="109">
        <f t="shared" si="4"/>
        <v>32</v>
      </c>
      <c r="G27" s="110">
        <f t="shared" si="5"/>
        <v>32</v>
      </c>
      <c r="H27" s="109">
        <f t="shared" si="6"/>
        <v>32</v>
      </c>
      <c r="I27" s="110">
        <f t="shared" si="7"/>
        <v>32</v>
      </c>
    </row>
    <row r="28" spans="1:9" x14ac:dyDescent="0.25">
      <c r="A28" s="9">
        <v>24</v>
      </c>
      <c r="B28" s="109">
        <f t="shared" si="0"/>
        <v>215</v>
      </c>
      <c r="C28" s="110">
        <f t="shared" si="1"/>
        <v>28</v>
      </c>
      <c r="D28" s="109">
        <f t="shared" si="2"/>
        <v>33</v>
      </c>
      <c r="E28" s="110">
        <f t="shared" si="3"/>
        <v>33</v>
      </c>
      <c r="F28" s="109">
        <f t="shared" si="4"/>
        <v>33</v>
      </c>
      <c r="G28" s="110">
        <f t="shared" si="5"/>
        <v>33</v>
      </c>
      <c r="H28" s="109">
        <f t="shared" si="6"/>
        <v>33</v>
      </c>
      <c r="I28" s="110">
        <f t="shared" si="7"/>
        <v>33</v>
      </c>
    </row>
    <row r="29" spans="1:9" x14ac:dyDescent="0.25">
      <c r="A29" s="9">
        <v>25</v>
      </c>
      <c r="B29" s="109">
        <f t="shared" si="0"/>
        <v>220</v>
      </c>
      <c r="C29" s="110">
        <f t="shared" si="1"/>
        <v>29</v>
      </c>
      <c r="D29" s="109">
        <f t="shared" si="2"/>
        <v>34</v>
      </c>
      <c r="E29" s="110">
        <f t="shared" si="3"/>
        <v>34</v>
      </c>
      <c r="F29" s="109">
        <f t="shared" si="4"/>
        <v>34</v>
      </c>
      <c r="G29" s="110">
        <f t="shared" si="5"/>
        <v>34</v>
      </c>
      <c r="H29" s="109">
        <f t="shared" si="6"/>
        <v>34</v>
      </c>
      <c r="I29" s="110">
        <f t="shared" si="7"/>
        <v>34</v>
      </c>
    </row>
    <row r="30" spans="1:9" x14ac:dyDescent="0.25">
      <c r="A30" s="9">
        <v>26</v>
      </c>
      <c r="B30" s="109">
        <f t="shared" si="0"/>
        <v>225</v>
      </c>
      <c r="C30" s="110">
        <f t="shared" si="1"/>
        <v>30</v>
      </c>
      <c r="D30" s="109">
        <f t="shared" si="2"/>
        <v>35</v>
      </c>
      <c r="E30" s="110">
        <f t="shared" si="3"/>
        <v>35</v>
      </c>
      <c r="F30" s="109">
        <f t="shared" si="4"/>
        <v>35</v>
      </c>
      <c r="G30" s="110">
        <f t="shared" si="5"/>
        <v>35</v>
      </c>
      <c r="H30" s="109">
        <f t="shared" si="6"/>
        <v>35</v>
      </c>
      <c r="I30" s="110">
        <f t="shared" si="7"/>
        <v>35</v>
      </c>
    </row>
    <row r="31" spans="1:9" x14ac:dyDescent="0.25">
      <c r="A31" s="9">
        <v>27</v>
      </c>
      <c r="B31" s="109">
        <f t="shared" si="0"/>
        <v>230</v>
      </c>
      <c r="C31" s="110">
        <f t="shared" si="1"/>
        <v>31</v>
      </c>
      <c r="D31" s="109">
        <f t="shared" si="2"/>
        <v>36</v>
      </c>
      <c r="E31" s="110">
        <f t="shared" si="3"/>
        <v>36</v>
      </c>
      <c r="F31" s="109">
        <f t="shared" si="4"/>
        <v>36</v>
      </c>
      <c r="G31" s="110">
        <f t="shared" si="5"/>
        <v>36</v>
      </c>
      <c r="H31" s="109">
        <f t="shared" si="6"/>
        <v>36</v>
      </c>
      <c r="I31" s="110">
        <f t="shared" si="7"/>
        <v>36</v>
      </c>
    </row>
    <row r="32" spans="1:9" x14ac:dyDescent="0.25">
      <c r="A32" s="9">
        <v>28</v>
      </c>
      <c r="B32" s="109">
        <f t="shared" si="0"/>
        <v>235</v>
      </c>
      <c r="C32" s="110">
        <f t="shared" si="1"/>
        <v>32</v>
      </c>
      <c r="D32" s="109">
        <f t="shared" si="2"/>
        <v>37</v>
      </c>
      <c r="E32" s="110">
        <f t="shared" si="3"/>
        <v>37</v>
      </c>
      <c r="F32" s="109">
        <f t="shared" si="4"/>
        <v>37</v>
      </c>
      <c r="G32" s="110">
        <f t="shared" si="5"/>
        <v>37</v>
      </c>
      <c r="H32" s="109">
        <f t="shared" si="6"/>
        <v>37</v>
      </c>
      <c r="I32" s="110">
        <f t="shared" si="7"/>
        <v>37</v>
      </c>
    </row>
    <row r="33" spans="1:9" x14ac:dyDescent="0.25">
      <c r="A33" s="9">
        <v>29</v>
      </c>
      <c r="B33" s="109">
        <f t="shared" si="0"/>
        <v>240</v>
      </c>
      <c r="C33" s="110">
        <f t="shared" si="1"/>
        <v>33</v>
      </c>
      <c r="D33" s="109">
        <f t="shared" si="2"/>
        <v>38</v>
      </c>
      <c r="E33" s="110">
        <f t="shared" si="3"/>
        <v>38</v>
      </c>
      <c r="F33" s="109">
        <f t="shared" si="4"/>
        <v>38</v>
      </c>
      <c r="G33" s="110">
        <f t="shared" si="5"/>
        <v>38</v>
      </c>
      <c r="H33" s="109">
        <f t="shared" si="6"/>
        <v>38</v>
      </c>
      <c r="I33" s="110">
        <f t="shared" si="7"/>
        <v>38</v>
      </c>
    </row>
    <row r="34" spans="1:9" x14ac:dyDescent="0.25">
      <c r="A34" s="9">
        <v>30</v>
      </c>
      <c r="B34" s="109">
        <f t="shared" si="0"/>
        <v>245</v>
      </c>
      <c r="C34" s="110">
        <f t="shared" si="1"/>
        <v>34</v>
      </c>
      <c r="D34" s="109">
        <f t="shared" si="2"/>
        <v>39</v>
      </c>
      <c r="E34" s="110">
        <f t="shared" si="3"/>
        <v>39</v>
      </c>
      <c r="F34" s="109">
        <f t="shared" si="4"/>
        <v>39</v>
      </c>
      <c r="G34" s="110">
        <f t="shared" si="5"/>
        <v>39</v>
      </c>
      <c r="H34" s="109">
        <f t="shared" si="6"/>
        <v>39</v>
      </c>
      <c r="I34" s="110">
        <f t="shared" si="7"/>
        <v>39</v>
      </c>
    </row>
    <row r="35" spans="1:9" x14ac:dyDescent="0.25">
      <c r="A35" s="9">
        <v>31</v>
      </c>
      <c r="B35" s="109">
        <f t="shared" si="0"/>
        <v>250</v>
      </c>
      <c r="C35" s="110">
        <f t="shared" si="1"/>
        <v>35</v>
      </c>
      <c r="D35" s="109">
        <f t="shared" si="2"/>
        <v>40</v>
      </c>
      <c r="E35" s="110">
        <f t="shared" si="3"/>
        <v>40</v>
      </c>
      <c r="F35" s="109">
        <f t="shared" si="4"/>
        <v>40</v>
      </c>
      <c r="G35" s="110">
        <f t="shared" si="5"/>
        <v>40</v>
      </c>
      <c r="H35" s="109">
        <f t="shared" si="6"/>
        <v>40</v>
      </c>
      <c r="I35" s="110">
        <f t="shared" si="7"/>
        <v>40</v>
      </c>
    </row>
    <row r="36" spans="1:9" x14ac:dyDescent="0.25">
      <c r="A36" s="9">
        <v>32</v>
      </c>
      <c r="B36" s="109">
        <f t="shared" si="0"/>
        <v>255</v>
      </c>
      <c r="C36" s="110">
        <f t="shared" si="1"/>
        <v>36</v>
      </c>
      <c r="D36" s="109">
        <f t="shared" si="2"/>
        <v>41</v>
      </c>
      <c r="E36" s="110">
        <f t="shared" si="3"/>
        <v>41</v>
      </c>
      <c r="F36" s="109">
        <f t="shared" si="4"/>
        <v>41</v>
      </c>
      <c r="G36" s="110">
        <f t="shared" si="5"/>
        <v>41</v>
      </c>
      <c r="H36" s="109">
        <f t="shared" si="6"/>
        <v>41</v>
      </c>
      <c r="I36" s="110">
        <f t="shared" si="7"/>
        <v>41</v>
      </c>
    </row>
    <row r="37" spans="1:9" x14ac:dyDescent="0.25">
      <c r="A37" s="9">
        <v>33</v>
      </c>
      <c r="B37" s="109">
        <f t="shared" si="0"/>
        <v>260</v>
      </c>
      <c r="C37" s="110">
        <f t="shared" si="1"/>
        <v>37</v>
      </c>
      <c r="D37" s="109">
        <f t="shared" si="2"/>
        <v>42</v>
      </c>
      <c r="E37" s="110">
        <f t="shared" si="3"/>
        <v>42</v>
      </c>
      <c r="F37" s="109">
        <f t="shared" si="4"/>
        <v>42</v>
      </c>
      <c r="G37" s="110">
        <f t="shared" si="5"/>
        <v>42</v>
      </c>
      <c r="H37" s="109">
        <f t="shared" si="6"/>
        <v>42</v>
      </c>
      <c r="I37" s="110">
        <f t="shared" si="7"/>
        <v>42</v>
      </c>
    </row>
    <row r="38" spans="1:9" x14ac:dyDescent="0.25">
      <c r="A38" s="9">
        <v>34</v>
      </c>
      <c r="B38" s="109">
        <f t="shared" si="0"/>
        <v>265</v>
      </c>
      <c r="C38" s="110">
        <f t="shared" si="1"/>
        <v>38</v>
      </c>
      <c r="D38" s="109">
        <f t="shared" si="2"/>
        <v>43</v>
      </c>
      <c r="E38" s="110">
        <f t="shared" si="3"/>
        <v>43</v>
      </c>
      <c r="F38" s="109">
        <f t="shared" si="4"/>
        <v>43</v>
      </c>
      <c r="G38" s="110">
        <f t="shared" si="5"/>
        <v>43</v>
      </c>
      <c r="H38" s="109">
        <f t="shared" si="6"/>
        <v>43</v>
      </c>
      <c r="I38" s="110">
        <f t="shared" si="7"/>
        <v>43</v>
      </c>
    </row>
    <row r="39" spans="1:9" x14ac:dyDescent="0.25">
      <c r="A39" s="9">
        <v>35</v>
      </c>
      <c r="B39" s="109">
        <f t="shared" si="0"/>
        <v>270</v>
      </c>
      <c r="C39" s="110">
        <f t="shared" si="1"/>
        <v>39</v>
      </c>
      <c r="D39" s="109">
        <f t="shared" si="2"/>
        <v>44</v>
      </c>
      <c r="E39" s="110">
        <f t="shared" si="3"/>
        <v>44</v>
      </c>
      <c r="F39" s="109">
        <f t="shared" si="4"/>
        <v>44</v>
      </c>
      <c r="G39" s="110">
        <f t="shared" si="5"/>
        <v>44</v>
      </c>
      <c r="H39" s="109">
        <f t="shared" si="6"/>
        <v>44</v>
      </c>
      <c r="I39" s="110">
        <f t="shared" si="7"/>
        <v>44</v>
      </c>
    </row>
    <row r="40" spans="1:9" x14ac:dyDescent="0.25">
      <c r="A40" s="9">
        <v>36</v>
      </c>
      <c r="B40" s="109">
        <f t="shared" si="0"/>
        <v>275</v>
      </c>
      <c r="C40" s="110">
        <f t="shared" si="1"/>
        <v>40</v>
      </c>
      <c r="D40" s="109">
        <f t="shared" si="2"/>
        <v>45</v>
      </c>
      <c r="E40" s="110">
        <f t="shared" si="3"/>
        <v>45</v>
      </c>
      <c r="F40" s="109">
        <f t="shared" si="4"/>
        <v>45</v>
      </c>
      <c r="G40" s="110">
        <f t="shared" si="5"/>
        <v>45</v>
      </c>
      <c r="H40" s="109">
        <f t="shared" si="6"/>
        <v>45</v>
      </c>
      <c r="I40" s="110">
        <f t="shared" si="7"/>
        <v>45</v>
      </c>
    </row>
    <row r="41" spans="1:9" x14ac:dyDescent="0.25">
      <c r="A41" s="9">
        <v>37</v>
      </c>
      <c r="B41" s="109">
        <f t="shared" si="0"/>
        <v>280</v>
      </c>
      <c r="C41" s="110">
        <f t="shared" si="1"/>
        <v>41</v>
      </c>
      <c r="D41" s="109">
        <f t="shared" si="2"/>
        <v>46</v>
      </c>
      <c r="E41" s="110">
        <f t="shared" si="3"/>
        <v>46</v>
      </c>
      <c r="F41" s="109">
        <f t="shared" si="4"/>
        <v>46</v>
      </c>
      <c r="G41" s="110">
        <f t="shared" si="5"/>
        <v>46</v>
      </c>
      <c r="H41" s="109">
        <f t="shared" si="6"/>
        <v>46</v>
      </c>
      <c r="I41" s="110">
        <f t="shared" si="7"/>
        <v>46</v>
      </c>
    </row>
    <row r="42" spans="1:9" x14ac:dyDescent="0.25">
      <c r="A42" s="9">
        <v>38</v>
      </c>
      <c r="B42" s="109">
        <f t="shared" si="0"/>
        <v>285</v>
      </c>
      <c r="C42" s="110">
        <f t="shared" si="1"/>
        <v>42</v>
      </c>
      <c r="D42" s="109">
        <f t="shared" si="2"/>
        <v>47</v>
      </c>
      <c r="E42" s="110">
        <f t="shared" si="3"/>
        <v>47</v>
      </c>
      <c r="F42" s="109">
        <f t="shared" si="4"/>
        <v>47</v>
      </c>
      <c r="G42" s="110">
        <f t="shared" si="5"/>
        <v>47</v>
      </c>
      <c r="H42" s="109">
        <f t="shared" si="6"/>
        <v>47</v>
      </c>
      <c r="I42" s="110">
        <f t="shared" si="7"/>
        <v>47</v>
      </c>
    </row>
    <row r="43" spans="1:9" x14ac:dyDescent="0.25">
      <c r="A43" s="9">
        <v>39</v>
      </c>
      <c r="B43" s="109">
        <f t="shared" si="0"/>
        <v>290</v>
      </c>
      <c r="C43" s="110">
        <f t="shared" si="1"/>
        <v>43</v>
      </c>
      <c r="D43" s="109">
        <f t="shared" si="2"/>
        <v>48</v>
      </c>
      <c r="E43" s="110">
        <f t="shared" si="3"/>
        <v>48</v>
      </c>
      <c r="F43" s="109">
        <f t="shared" si="4"/>
        <v>48</v>
      </c>
      <c r="G43" s="110">
        <f t="shared" si="5"/>
        <v>48</v>
      </c>
      <c r="H43" s="109">
        <f t="shared" si="6"/>
        <v>48</v>
      </c>
      <c r="I43" s="110">
        <f t="shared" si="7"/>
        <v>48</v>
      </c>
    </row>
    <row r="44" spans="1:9" x14ac:dyDescent="0.25">
      <c r="A44" s="9">
        <v>40</v>
      </c>
      <c r="B44" s="109">
        <f t="shared" si="0"/>
        <v>295</v>
      </c>
      <c r="C44" s="110">
        <f t="shared" si="1"/>
        <v>44</v>
      </c>
      <c r="D44" s="109">
        <f t="shared" si="2"/>
        <v>49</v>
      </c>
      <c r="E44" s="110">
        <f t="shared" si="3"/>
        <v>49</v>
      </c>
      <c r="F44" s="109">
        <f t="shared" si="4"/>
        <v>49</v>
      </c>
      <c r="G44" s="110">
        <f t="shared" si="5"/>
        <v>49</v>
      </c>
      <c r="H44" s="109">
        <f t="shared" si="6"/>
        <v>49</v>
      </c>
      <c r="I44" s="110">
        <f t="shared" si="7"/>
        <v>49</v>
      </c>
    </row>
    <row r="45" spans="1:9" x14ac:dyDescent="0.25">
      <c r="A45" s="9">
        <v>41</v>
      </c>
      <c r="B45" s="109">
        <f t="shared" si="0"/>
        <v>300</v>
      </c>
      <c r="C45" s="110">
        <f t="shared" si="1"/>
        <v>45</v>
      </c>
      <c r="D45" s="109">
        <f t="shared" si="2"/>
        <v>50</v>
      </c>
      <c r="E45" s="110">
        <f t="shared" si="3"/>
        <v>50</v>
      </c>
      <c r="F45" s="109">
        <f t="shared" si="4"/>
        <v>50</v>
      </c>
      <c r="G45" s="110">
        <f t="shared" si="5"/>
        <v>50</v>
      </c>
      <c r="H45" s="109">
        <f t="shared" si="6"/>
        <v>50</v>
      </c>
      <c r="I45" s="110">
        <f t="shared" si="7"/>
        <v>50</v>
      </c>
    </row>
    <row r="46" spans="1:9" x14ac:dyDescent="0.25">
      <c r="A46" s="9">
        <v>42</v>
      </c>
      <c r="B46" s="109">
        <f t="shared" si="0"/>
        <v>305</v>
      </c>
      <c r="C46" s="110">
        <f t="shared" si="1"/>
        <v>46</v>
      </c>
      <c r="D46" s="109">
        <f t="shared" si="2"/>
        <v>51</v>
      </c>
      <c r="E46" s="110">
        <f t="shared" si="3"/>
        <v>51</v>
      </c>
      <c r="F46" s="109">
        <f t="shared" si="4"/>
        <v>51</v>
      </c>
      <c r="G46" s="110">
        <f t="shared" si="5"/>
        <v>51</v>
      </c>
      <c r="H46" s="109">
        <f t="shared" si="6"/>
        <v>51</v>
      </c>
      <c r="I46" s="110">
        <f t="shared" si="7"/>
        <v>51</v>
      </c>
    </row>
    <row r="47" spans="1:9" x14ac:dyDescent="0.25">
      <c r="A47" s="9">
        <v>43</v>
      </c>
      <c r="B47" s="109">
        <f t="shared" si="0"/>
        <v>310</v>
      </c>
      <c r="C47" s="110">
        <f t="shared" si="1"/>
        <v>47</v>
      </c>
      <c r="D47" s="109">
        <f t="shared" si="2"/>
        <v>52</v>
      </c>
      <c r="E47" s="110">
        <f t="shared" si="3"/>
        <v>52</v>
      </c>
      <c r="F47" s="109">
        <f t="shared" si="4"/>
        <v>52</v>
      </c>
      <c r="G47" s="110">
        <f t="shared" si="5"/>
        <v>52</v>
      </c>
      <c r="H47" s="109">
        <f t="shared" si="6"/>
        <v>52</v>
      </c>
      <c r="I47" s="110">
        <f t="shared" si="7"/>
        <v>52</v>
      </c>
    </row>
    <row r="48" spans="1:9" x14ac:dyDescent="0.25">
      <c r="A48" s="9">
        <v>44</v>
      </c>
      <c r="B48" s="109">
        <f t="shared" si="0"/>
        <v>315</v>
      </c>
      <c r="C48" s="110">
        <f t="shared" si="1"/>
        <v>48</v>
      </c>
      <c r="D48" s="109">
        <f t="shared" si="2"/>
        <v>53</v>
      </c>
      <c r="E48" s="110">
        <f t="shared" si="3"/>
        <v>53</v>
      </c>
      <c r="F48" s="109">
        <f t="shared" si="4"/>
        <v>53</v>
      </c>
      <c r="G48" s="110">
        <f t="shared" si="5"/>
        <v>53</v>
      </c>
      <c r="H48" s="109">
        <f t="shared" si="6"/>
        <v>53</v>
      </c>
      <c r="I48" s="110">
        <f t="shared" si="7"/>
        <v>53</v>
      </c>
    </row>
    <row r="49" spans="1:9" x14ac:dyDescent="0.25">
      <c r="A49" s="9">
        <v>45</v>
      </c>
      <c r="B49" s="109">
        <f t="shared" si="0"/>
        <v>320</v>
      </c>
      <c r="C49" s="110">
        <f t="shared" si="1"/>
        <v>49</v>
      </c>
      <c r="D49" s="109">
        <f t="shared" si="2"/>
        <v>54</v>
      </c>
      <c r="E49" s="110">
        <f t="shared" si="3"/>
        <v>54</v>
      </c>
      <c r="F49" s="109">
        <f t="shared" si="4"/>
        <v>54</v>
      </c>
      <c r="G49" s="110">
        <f t="shared" si="5"/>
        <v>54</v>
      </c>
      <c r="H49" s="109">
        <f t="shared" si="6"/>
        <v>54</v>
      </c>
      <c r="I49" s="110">
        <f t="shared" si="7"/>
        <v>54</v>
      </c>
    </row>
    <row r="50" spans="1:9" x14ac:dyDescent="0.25">
      <c r="A50" s="9">
        <v>46</v>
      </c>
      <c r="B50" s="109">
        <f t="shared" si="0"/>
        <v>325</v>
      </c>
      <c r="C50" s="110">
        <f t="shared" si="1"/>
        <v>50</v>
      </c>
      <c r="D50" s="109">
        <f t="shared" si="2"/>
        <v>55</v>
      </c>
      <c r="E50" s="110">
        <f t="shared" si="3"/>
        <v>55</v>
      </c>
      <c r="F50" s="109">
        <f t="shared" si="4"/>
        <v>55</v>
      </c>
      <c r="G50" s="110">
        <f t="shared" si="5"/>
        <v>55</v>
      </c>
      <c r="H50" s="109">
        <f t="shared" si="6"/>
        <v>55</v>
      </c>
      <c r="I50" s="110">
        <f t="shared" si="7"/>
        <v>55</v>
      </c>
    </row>
    <row r="51" spans="1:9" x14ac:dyDescent="0.25">
      <c r="A51" s="9">
        <v>47</v>
      </c>
      <c r="B51" s="109">
        <f t="shared" si="0"/>
        <v>330</v>
      </c>
      <c r="C51" s="110">
        <f t="shared" si="1"/>
        <v>51</v>
      </c>
      <c r="D51" s="109">
        <f t="shared" si="2"/>
        <v>56</v>
      </c>
      <c r="E51" s="110">
        <f t="shared" si="3"/>
        <v>56</v>
      </c>
      <c r="F51" s="109">
        <f t="shared" si="4"/>
        <v>56</v>
      </c>
      <c r="G51" s="110">
        <f t="shared" si="5"/>
        <v>56</v>
      </c>
      <c r="H51" s="109">
        <f t="shared" si="6"/>
        <v>56</v>
      </c>
      <c r="I51" s="110">
        <f t="shared" si="7"/>
        <v>56</v>
      </c>
    </row>
    <row r="52" spans="1:9" x14ac:dyDescent="0.25">
      <c r="A52" s="9">
        <v>48</v>
      </c>
      <c r="B52" s="109">
        <f t="shared" si="0"/>
        <v>335</v>
      </c>
      <c r="C52" s="110">
        <f t="shared" si="1"/>
        <v>52</v>
      </c>
      <c r="D52" s="109">
        <f t="shared" si="2"/>
        <v>57</v>
      </c>
      <c r="E52" s="110">
        <f t="shared" si="3"/>
        <v>57</v>
      </c>
      <c r="F52" s="109">
        <f t="shared" si="4"/>
        <v>57</v>
      </c>
      <c r="G52" s="110">
        <f t="shared" si="5"/>
        <v>57</v>
      </c>
      <c r="H52" s="109">
        <f t="shared" si="6"/>
        <v>57</v>
      </c>
      <c r="I52" s="110">
        <f t="shared" si="7"/>
        <v>57</v>
      </c>
    </row>
    <row r="53" spans="1:9" x14ac:dyDescent="0.25">
      <c r="A53" s="9">
        <v>49</v>
      </c>
      <c r="B53" s="109">
        <f t="shared" si="0"/>
        <v>340</v>
      </c>
      <c r="C53" s="110">
        <f t="shared" si="1"/>
        <v>53</v>
      </c>
      <c r="D53" s="109">
        <f t="shared" si="2"/>
        <v>58</v>
      </c>
      <c r="E53" s="110">
        <f t="shared" si="3"/>
        <v>58</v>
      </c>
      <c r="F53" s="109">
        <f t="shared" si="4"/>
        <v>58</v>
      </c>
      <c r="G53" s="110">
        <f t="shared" si="5"/>
        <v>58</v>
      </c>
      <c r="H53" s="109">
        <f t="shared" si="6"/>
        <v>58</v>
      </c>
      <c r="I53" s="110">
        <f t="shared" si="7"/>
        <v>58</v>
      </c>
    </row>
    <row r="54" spans="1:9" x14ac:dyDescent="0.25">
      <c r="A54" s="9">
        <v>50</v>
      </c>
      <c r="B54" s="109">
        <f t="shared" si="0"/>
        <v>345</v>
      </c>
      <c r="C54" s="110">
        <f t="shared" si="1"/>
        <v>54</v>
      </c>
      <c r="D54" s="109">
        <f t="shared" si="2"/>
        <v>59</v>
      </c>
      <c r="E54" s="110">
        <f t="shared" si="3"/>
        <v>59</v>
      </c>
      <c r="F54" s="109">
        <f t="shared" si="4"/>
        <v>59</v>
      </c>
      <c r="G54" s="110">
        <f t="shared" si="5"/>
        <v>59</v>
      </c>
      <c r="H54" s="109">
        <f t="shared" si="6"/>
        <v>59</v>
      </c>
      <c r="I54" s="110">
        <f t="shared" si="7"/>
        <v>59</v>
      </c>
    </row>
    <row r="55" spans="1:9" x14ac:dyDescent="0.25">
      <c r="A55" s="9">
        <v>51</v>
      </c>
      <c r="B55" s="109">
        <f t="shared" si="0"/>
        <v>350</v>
      </c>
      <c r="C55" s="110">
        <f t="shared" si="1"/>
        <v>55</v>
      </c>
      <c r="D55" s="109">
        <f t="shared" si="2"/>
        <v>60</v>
      </c>
      <c r="E55" s="110">
        <f t="shared" si="3"/>
        <v>60</v>
      </c>
      <c r="F55" s="109">
        <f t="shared" si="4"/>
        <v>60</v>
      </c>
      <c r="G55" s="110">
        <f t="shared" si="5"/>
        <v>60</v>
      </c>
      <c r="H55" s="109">
        <f t="shared" si="6"/>
        <v>60</v>
      </c>
      <c r="I55" s="110">
        <f t="shared" si="7"/>
        <v>60</v>
      </c>
    </row>
    <row r="56" spans="1:9" x14ac:dyDescent="0.25">
      <c r="A56" s="9">
        <v>52</v>
      </c>
      <c r="B56" s="109">
        <f t="shared" si="0"/>
        <v>355</v>
      </c>
      <c r="C56" s="110">
        <f t="shared" si="1"/>
        <v>56</v>
      </c>
      <c r="D56" s="109">
        <f t="shared" si="2"/>
        <v>61</v>
      </c>
      <c r="E56" s="110">
        <f t="shared" si="3"/>
        <v>61</v>
      </c>
      <c r="F56" s="109">
        <f t="shared" si="4"/>
        <v>61</v>
      </c>
      <c r="G56" s="110">
        <f t="shared" si="5"/>
        <v>61</v>
      </c>
      <c r="H56" s="109">
        <f t="shared" si="6"/>
        <v>61</v>
      </c>
      <c r="I56" s="110">
        <f t="shared" si="7"/>
        <v>61</v>
      </c>
    </row>
    <row r="57" spans="1:9" x14ac:dyDescent="0.25">
      <c r="A57" s="9">
        <v>53</v>
      </c>
      <c r="B57" s="109">
        <f t="shared" si="0"/>
        <v>360</v>
      </c>
      <c r="C57" s="110">
        <f t="shared" si="1"/>
        <v>57</v>
      </c>
      <c r="D57" s="109">
        <f t="shared" si="2"/>
        <v>62</v>
      </c>
      <c r="E57" s="110">
        <f t="shared" si="3"/>
        <v>62</v>
      </c>
      <c r="F57" s="109">
        <f t="shared" si="4"/>
        <v>62</v>
      </c>
      <c r="G57" s="110">
        <f t="shared" si="5"/>
        <v>62</v>
      </c>
      <c r="H57" s="109">
        <f t="shared" si="6"/>
        <v>62</v>
      </c>
      <c r="I57" s="110">
        <f t="shared" si="7"/>
        <v>62</v>
      </c>
    </row>
    <row r="58" spans="1:9" x14ac:dyDescent="0.25">
      <c r="A58" s="9">
        <v>54</v>
      </c>
      <c r="B58" s="109">
        <f t="shared" si="0"/>
        <v>365</v>
      </c>
      <c r="C58" s="110">
        <f t="shared" si="1"/>
        <v>58</v>
      </c>
      <c r="D58" s="109">
        <f t="shared" si="2"/>
        <v>63</v>
      </c>
      <c r="E58" s="110">
        <f t="shared" si="3"/>
        <v>63</v>
      </c>
      <c r="F58" s="109">
        <f t="shared" si="4"/>
        <v>63</v>
      </c>
      <c r="G58" s="110">
        <f t="shared" si="5"/>
        <v>63</v>
      </c>
      <c r="H58" s="109">
        <f t="shared" si="6"/>
        <v>63</v>
      </c>
      <c r="I58" s="110">
        <f t="shared" si="7"/>
        <v>63</v>
      </c>
    </row>
    <row r="59" spans="1:9" x14ac:dyDescent="0.25">
      <c r="A59" s="9">
        <v>55</v>
      </c>
      <c r="B59" s="109">
        <f t="shared" si="0"/>
        <v>370</v>
      </c>
      <c r="C59" s="110">
        <f t="shared" si="1"/>
        <v>59</v>
      </c>
      <c r="D59" s="109">
        <f t="shared" si="2"/>
        <v>64</v>
      </c>
      <c r="E59" s="110">
        <f t="shared" si="3"/>
        <v>64</v>
      </c>
      <c r="F59" s="109">
        <f t="shared" si="4"/>
        <v>64</v>
      </c>
      <c r="G59" s="110">
        <f t="shared" si="5"/>
        <v>64</v>
      </c>
      <c r="H59" s="109">
        <f t="shared" si="6"/>
        <v>64</v>
      </c>
      <c r="I59" s="110">
        <f t="shared" si="7"/>
        <v>64</v>
      </c>
    </row>
    <row r="60" spans="1:9" x14ac:dyDescent="0.25">
      <c r="A60" s="9">
        <v>56</v>
      </c>
      <c r="B60" s="109">
        <f t="shared" si="0"/>
        <v>375</v>
      </c>
      <c r="C60" s="110">
        <f t="shared" si="1"/>
        <v>60</v>
      </c>
      <c r="D60" s="109">
        <f t="shared" si="2"/>
        <v>65</v>
      </c>
      <c r="E60" s="110">
        <f t="shared" si="3"/>
        <v>65</v>
      </c>
      <c r="F60" s="109">
        <f t="shared" si="4"/>
        <v>65</v>
      </c>
      <c r="G60" s="110">
        <f t="shared" si="5"/>
        <v>65</v>
      </c>
      <c r="H60" s="109">
        <f t="shared" si="6"/>
        <v>65</v>
      </c>
      <c r="I60" s="110">
        <f t="shared" si="7"/>
        <v>65</v>
      </c>
    </row>
    <row r="61" spans="1:9" x14ac:dyDescent="0.25">
      <c r="A61" s="9">
        <v>57</v>
      </c>
      <c r="B61" s="109">
        <f t="shared" si="0"/>
        <v>380</v>
      </c>
      <c r="C61" s="110">
        <f t="shared" si="1"/>
        <v>61</v>
      </c>
      <c r="D61" s="109">
        <f t="shared" si="2"/>
        <v>66</v>
      </c>
      <c r="E61" s="110">
        <f t="shared" si="3"/>
        <v>66</v>
      </c>
      <c r="F61" s="109">
        <f t="shared" si="4"/>
        <v>66</v>
      </c>
      <c r="G61" s="110">
        <f t="shared" si="5"/>
        <v>66</v>
      </c>
      <c r="H61" s="109">
        <f t="shared" si="6"/>
        <v>66</v>
      </c>
      <c r="I61" s="110">
        <f t="shared" si="7"/>
        <v>66</v>
      </c>
    </row>
    <row r="62" spans="1:9" x14ac:dyDescent="0.25">
      <c r="A62" s="9">
        <v>58</v>
      </c>
      <c r="B62" s="109">
        <f t="shared" si="0"/>
        <v>385</v>
      </c>
      <c r="C62" s="110">
        <f t="shared" si="1"/>
        <v>62</v>
      </c>
      <c r="D62" s="109">
        <f t="shared" si="2"/>
        <v>67</v>
      </c>
      <c r="E62" s="110">
        <f t="shared" si="3"/>
        <v>67</v>
      </c>
      <c r="F62" s="109">
        <f t="shared" si="4"/>
        <v>67</v>
      </c>
      <c r="G62" s="110">
        <f t="shared" si="5"/>
        <v>67</v>
      </c>
      <c r="H62" s="109">
        <f t="shared" si="6"/>
        <v>67</v>
      </c>
      <c r="I62" s="110">
        <f t="shared" si="7"/>
        <v>67</v>
      </c>
    </row>
    <row r="63" spans="1:9" x14ac:dyDescent="0.25">
      <c r="A63" s="9">
        <v>59</v>
      </c>
      <c r="B63" s="109">
        <f t="shared" si="0"/>
        <v>390</v>
      </c>
      <c r="C63" s="110">
        <f t="shared" si="1"/>
        <v>63</v>
      </c>
      <c r="D63" s="109">
        <f t="shared" si="2"/>
        <v>68</v>
      </c>
      <c r="E63" s="110">
        <f t="shared" si="3"/>
        <v>68</v>
      </c>
      <c r="F63" s="109">
        <f t="shared" si="4"/>
        <v>68</v>
      </c>
      <c r="G63" s="110">
        <f t="shared" si="5"/>
        <v>68</v>
      </c>
      <c r="H63" s="109">
        <f t="shared" si="6"/>
        <v>68</v>
      </c>
      <c r="I63" s="110">
        <f t="shared" si="7"/>
        <v>68</v>
      </c>
    </row>
    <row r="64" spans="1:9" x14ac:dyDescent="0.25">
      <c r="A64" s="9">
        <v>60</v>
      </c>
      <c r="B64" s="109">
        <f t="shared" si="0"/>
        <v>395</v>
      </c>
      <c r="C64" s="110">
        <f t="shared" si="1"/>
        <v>64</v>
      </c>
      <c r="D64" s="109">
        <f t="shared" si="2"/>
        <v>69</v>
      </c>
      <c r="E64" s="110">
        <f t="shared" si="3"/>
        <v>69</v>
      </c>
      <c r="F64" s="109">
        <f t="shared" si="4"/>
        <v>69</v>
      </c>
      <c r="G64" s="110">
        <f t="shared" si="5"/>
        <v>69</v>
      </c>
      <c r="H64" s="109">
        <f t="shared" si="6"/>
        <v>69</v>
      </c>
      <c r="I64" s="110">
        <f t="shared" si="7"/>
        <v>69</v>
      </c>
    </row>
    <row r="65" spans="1:9" x14ac:dyDescent="0.25">
      <c r="A65" s="9">
        <v>61</v>
      </c>
      <c r="B65" s="109">
        <f t="shared" si="0"/>
        <v>400</v>
      </c>
      <c r="C65" s="110">
        <f t="shared" si="1"/>
        <v>65</v>
      </c>
      <c r="D65" s="109">
        <f t="shared" si="2"/>
        <v>70</v>
      </c>
      <c r="E65" s="110">
        <f t="shared" si="3"/>
        <v>70</v>
      </c>
      <c r="F65" s="109">
        <f t="shared" si="4"/>
        <v>70</v>
      </c>
      <c r="G65" s="110">
        <f t="shared" si="5"/>
        <v>70</v>
      </c>
      <c r="H65" s="109">
        <f t="shared" si="6"/>
        <v>70</v>
      </c>
      <c r="I65" s="110">
        <f t="shared" si="7"/>
        <v>70</v>
      </c>
    </row>
    <row r="66" spans="1:9" x14ac:dyDescent="0.25">
      <c r="A66" s="9">
        <v>62</v>
      </c>
      <c r="B66" s="109">
        <f t="shared" si="0"/>
        <v>405</v>
      </c>
      <c r="C66" s="110">
        <f t="shared" si="1"/>
        <v>66</v>
      </c>
      <c r="D66" s="109">
        <f t="shared" si="2"/>
        <v>71</v>
      </c>
      <c r="E66" s="110">
        <f t="shared" si="3"/>
        <v>71</v>
      </c>
      <c r="F66" s="109">
        <f t="shared" si="4"/>
        <v>71</v>
      </c>
      <c r="G66" s="110">
        <f t="shared" si="5"/>
        <v>71</v>
      </c>
      <c r="H66" s="109">
        <f t="shared" si="6"/>
        <v>71</v>
      </c>
      <c r="I66" s="110">
        <f t="shared" si="7"/>
        <v>71</v>
      </c>
    </row>
    <row r="67" spans="1:9" x14ac:dyDescent="0.25">
      <c r="A67" s="9">
        <v>63</v>
      </c>
      <c r="B67" s="109">
        <f t="shared" si="0"/>
        <v>410</v>
      </c>
      <c r="C67" s="110">
        <f t="shared" si="1"/>
        <v>67</v>
      </c>
      <c r="D67" s="109">
        <f t="shared" si="2"/>
        <v>72</v>
      </c>
      <c r="E67" s="110">
        <f t="shared" si="3"/>
        <v>72</v>
      </c>
      <c r="F67" s="109">
        <f t="shared" si="4"/>
        <v>72</v>
      </c>
      <c r="G67" s="110">
        <f t="shared" si="5"/>
        <v>72</v>
      </c>
      <c r="H67" s="109">
        <f t="shared" si="6"/>
        <v>72</v>
      </c>
      <c r="I67" s="110">
        <f t="shared" si="7"/>
        <v>72</v>
      </c>
    </row>
    <row r="68" spans="1:9" x14ac:dyDescent="0.25">
      <c r="A68" s="9">
        <v>64</v>
      </c>
      <c r="B68" s="109">
        <f t="shared" si="0"/>
        <v>415</v>
      </c>
      <c r="C68" s="110">
        <f t="shared" si="1"/>
        <v>68</v>
      </c>
      <c r="D68" s="109">
        <f t="shared" si="2"/>
        <v>73</v>
      </c>
      <c r="E68" s="110">
        <f t="shared" si="3"/>
        <v>73</v>
      </c>
      <c r="F68" s="109">
        <f t="shared" si="4"/>
        <v>73</v>
      </c>
      <c r="G68" s="110">
        <f t="shared" si="5"/>
        <v>73</v>
      </c>
      <c r="H68" s="109">
        <f t="shared" si="6"/>
        <v>73</v>
      </c>
      <c r="I68" s="110">
        <f t="shared" si="7"/>
        <v>73</v>
      </c>
    </row>
    <row r="69" spans="1:9" x14ac:dyDescent="0.25">
      <c r="A69" s="9">
        <v>65</v>
      </c>
      <c r="B69" s="109">
        <f t="shared" si="0"/>
        <v>420</v>
      </c>
      <c r="C69" s="110">
        <f t="shared" si="1"/>
        <v>69</v>
      </c>
      <c r="D69" s="109">
        <f t="shared" si="2"/>
        <v>74</v>
      </c>
      <c r="E69" s="110">
        <f t="shared" si="3"/>
        <v>74</v>
      </c>
      <c r="F69" s="109">
        <f t="shared" si="4"/>
        <v>74</v>
      </c>
      <c r="G69" s="110">
        <f t="shared" si="5"/>
        <v>74</v>
      </c>
      <c r="H69" s="109">
        <f t="shared" si="6"/>
        <v>74</v>
      </c>
      <c r="I69" s="110">
        <f t="shared" si="7"/>
        <v>74</v>
      </c>
    </row>
    <row r="70" spans="1:9" x14ac:dyDescent="0.25">
      <c r="A70" s="9">
        <v>66</v>
      </c>
      <c r="B70" s="109">
        <f t="shared" si="0"/>
        <v>425</v>
      </c>
      <c r="C70" s="110">
        <f t="shared" si="1"/>
        <v>70</v>
      </c>
      <c r="D70" s="109">
        <f t="shared" si="2"/>
        <v>75</v>
      </c>
      <c r="E70" s="110">
        <f t="shared" si="3"/>
        <v>75</v>
      </c>
      <c r="F70" s="109">
        <f t="shared" si="4"/>
        <v>75</v>
      </c>
      <c r="G70" s="110">
        <f t="shared" si="5"/>
        <v>75</v>
      </c>
      <c r="H70" s="109">
        <f t="shared" si="6"/>
        <v>75</v>
      </c>
      <c r="I70" s="110">
        <f t="shared" si="7"/>
        <v>75</v>
      </c>
    </row>
    <row r="71" spans="1:9" x14ac:dyDescent="0.25">
      <c r="A71" s="9">
        <v>67</v>
      </c>
      <c r="B71" s="109">
        <f t="shared" si="0"/>
        <v>430</v>
      </c>
      <c r="C71" s="110">
        <f t="shared" si="1"/>
        <v>71</v>
      </c>
      <c r="D71" s="109">
        <f t="shared" si="2"/>
        <v>76</v>
      </c>
      <c r="E71" s="110">
        <f t="shared" si="3"/>
        <v>76</v>
      </c>
      <c r="F71" s="109">
        <f t="shared" si="4"/>
        <v>76</v>
      </c>
      <c r="G71" s="110">
        <f t="shared" si="5"/>
        <v>76</v>
      </c>
      <c r="H71" s="109">
        <f t="shared" si="6"/>
        <v>76</v>
      </c>
      <c r="I71" s="110">
        <f t="shared" si="7"/>
        <v>76</v>
      </c>
    </row>
    <row r="72" spans="1:9" x14ac:dyDescent="0.25">
      <c r="A72" s="9">
        <v>68</v>
      </c>
      <c r="B72" s="109">
        <f t="shared" ref="B72:B103" si="8">$B71+$B$3</f>
        <v>435</v>
      </c>
      <c r="C72" s="110">
        <f t="shared" ref="C72:C103" si="9">$C71+$C$3</f>
        <v>72</v>
      </c>
      <c r="D72" s="109">
        <f t="shared" ref="D72:D103" si="10">$D71+$D$3</f>
        <v>77</v>
      </c>
      <c r="E72" s="110">
        <f t="shared" ref="E72:E103" si="11">$E71+$E$3</f>
        <v>77</v>
      </c>
      <c r="F72" s="109">
        <f t="shared" ref="F72:F103" si="12">$F71+$F$3</f>
        <v>77</v>
      </c>
      <c r="G72" s="110">
        <f t="shared" ref="G72:G103" si="13">$G71+$G$3</f>
        <v>77</v>
      </c>
      <c r="H72" s="109">
        <f t="shared" ref="H72:H103" si="14">$H71+$H$3</f>
        <v>77</v>
      </c>
      <c r="I72" s="110">
        <f t="shared" ref="I72:I103" si="15">$I71+$I$3</f>
        <v>77</v>
      </c>
    </row>
    <row r="73" spans="1:9" x14ac:dyDescent="0.25">
      <c r="A73" s="9">
        <v>69</v>
      </c>
      <c r="B73" s="109">
        <f t="shared" si="8"/>
        <v>440</v>
      </c>
      <c r="C73" s="110">
        <f t="shared" si="9"/>
        <v>73</v>
      </c>
      <c r="D73" s="109">
        <f t="shared" si="10"/>
        <v>78</v>
      </c>
      <c r="E73" s="110">
        <f t="shared" si="11"/>
        <v>78</v>
      </c>
      <c r="F73" s="109">
        <f t="shared" si="12"/>
        <v>78</v>
      </c>
      <c r="G73" s="110">
        <f t="shared" si="13"/>
        <v>78</v>
      </c>
      <c r="H73" s="109">
        <f t="shared" si="14"/>
        <v>78</v>
      </c>
      <c r="I73" s="110">
        <f t="shared" si="15"/>
        <v>78</v>
      </c>
    </row>
    <row r="74" spans="1:9" x14ac:dyDescent="0.25">
      <c r="A74" s="9">
        <v>70</v>
      </c>
      <c r="B74" s="109">
        <f t="shared" si="8"/>
        <v>445</v>
      </c>
      <c r="C74" s="110">
        <f t="shared" si="9"/>
        <v>74</v>
      </c>
      <c r="D74" s="109">
        <f t="shared" si="10"/>
        <v>79</v>
      </c>
      <c r="E74" s="110">
        <f t="shared" si="11"/>
        <v>79</v>
      </c>
      <c r="F74" s="109">
        <f t="shared" si="12"/>
        <v>79</v>
      </c>
      <c r="G74" s="110">
        <f t="shared" si="13"/>
        <v>79</v>
      </c>
      <c r="H74" s="109">
        <f t="shared" si="14"/>
        <v>79</v>
      </c>
      <c r="I74" s="110">
        <f t="shared" si="15"/>
        <v>79</v>
      </c>
    </row>
    <row r="75" spans="1:9" x14ac:dyDescent="0.25">
      <c r="A75" s="9">
        <v>71</v>
      </c>
      <c r="B75" s="109">
        <f t="shared" si="8"/>
        <v>450</v>
      </c>
      <c r="C75" s="110">
        <f t="shared" si="9"/>
        <v>75</v>
      </c>
      <c r="D75" s="109">
        <f t="shared" si="10"/>
        <v>80</v>
      </c>
      <c r="E75" s="110">
        <f t="shared" si="11"/>
        <v>80</v>
      </c>
      <c r="F75" s="109">
        <f t="shared" si="12"/>
        <v>80</v>
      </c>
      <c r="G75" s="110">
        <f t="shared" si="13"/>
        <v>80</v>
      </c>
      <c r="H75" s="109">
        <f t="shared" si="14"/>
        <v>80</v>
      </c>
      <c r="I75" s="110">
        <f t="shared" si="15"/>
        <v>80</v>
      </c>
    </row>
    <row r="76" spans="1:9" x14ac:dyDescent="0.25">
      <c r="A76" s="9">
        <v>72</v>
      </c>
      <c r="B76" s="109">
        <f t="shared" si="8"/>
        <v>455</v>
      </c>
      <c r="C76" s="110">
        <f t="shared" si="9"/>
        <v>76</v>
      </c>
      <c r="D76" s="109">
        <f t="shared" si="10"/>
        <v>81</v>
      </c>
      <c r="E76" s="110">
        <f t="shared" si="11"/>
        <v>81</v>
      </c>
      <c r="F76" s="109">
        <f t="shared" si="12"/>
        <v>81</v>
      </c>
      <c r="G76" s="110">
        <f t="shared" si="13"/>
        <v>81</v>
      </c>
      <c r="H76" s="109">
        <f t="shared" si="14"/>
        <v>81</v>
      </c>
      <c r="I76" s="110">
        <f t="shared" si="15"/>
        <v>81</v>
      </c>
    </row>
    <row r="77" spans="1:9" x14ac:dyDescent="0.25">
      <c r="A77" s="9">
        <v>73</v>
      </c>
      <c r="B77" s="109">
        <f t="shared" si="8"/>
        <v>460</v>
      </c>
      <c r="C77" s="110">
        <f t="shared" si="9"/>
        <v>77</v>
      </c>
      <c r="D77" s="109">
        <f t="shared" si="10"/>
        <v>82</v>
      </c>
      <c r="E77" s="110">
        <f t="shared" si="11"/>
        <v>82</v>
      </c>
      <c r="F77" s="109">
        <f t="shared" si="12"/>
        <v>82</v>
      </c>
      <c r="G77" s="110">
        <f t="shared" si="13"/>
        <v>82</v>
      </c>
      <c r="H77" s="109">
        <f t="shared" si="14"/>
        <v>82</v>
      </c>
      <c r="I77" s="110">
        <f t="shared" si="15"/>
        <v>82</v>
      </c>
    </row>
    <row r="78" spans="1:9" x14ac:dyDescent="0.25">
      <c r="A78" s="9">
        <v>74</v>
      </c>
      <c r="B78" s="109">
        <f t="shared" si="8"/>
        <v>465</v>
      </c>
      <c r="C78" s="110">
        <f t="shared" si="9"/>
        <v>78</v>
      </c>
      <c r="D78" s="109">
        <f t="shared" si="10"/>
        <v>83</v>
      </c>
      <c r="E78" s="110">
        <f t="shared" si="11"/>
        <v>83</v>
      </c>
      <c r="F78" s="109">
        <f t="shared" si="12"/>
        <v>83</v>
      </c>
      <c r="G78" s="110">
        <f t="shared" si="13"/>
        <v>83</v>
      </c>
      <c r="H78" s="109">
        <f t="shared" si="14"/>
        <v>83</v>
      </c>
      <c r="I78" s="110">
        <f t="shared" si="15"/>
        <v>83</v>
      </c>
    </row>
    <row r="79" spans="1:9" x14ac:dyDescent="0.25">
      <c r="A79" s="9">
        <v>75</v>
      </c>
      <c r="B79" s="109">
        <f t="shared" si="8"/>
        <v>470</v>
      </c>
      <c r="C79" s="110">
        <f t="shared" si="9"/>
        <v>79</v>
      </c>
      <c r="D79" s="109">
        <f t="shared" si="10"/>
        <v>84</v>
      </c>
      <c r="E79" s="110">
        <f t="shared" si="11"/>
        <v>84</v>
      </c>
      <c r="F79" s="109">
        <f t="shared" si="12"/>
        <v>84</v>
      </c>
      <c r="G79" s="110">
        <f t="shared" si="13"/>
        <v>84</v>
      </c>
      <c r="H79" s="109">
        <f t="shared" si="14"/>
        <v>84</v>
      </c>
      <c r="I79" s="110">
        <f t="shared" si="15"/>
        <v>84</v>
      </c>
    </row>
    <row r="80" spans="1:9" x14ac:dyDescent="0.25">
      <c r="A80" s="9">
        <v>76</v>
      </c>
      <c r="B80" s="109">
        <f t="shared" si="8"/>
        <v>475</v>
      </c>
      <c r="C80" s="110">
        <f t="shared" si="9"/>
        <v>80</v>
      </c>
      <c r="D80" s="109">
        <f t="shared" si="10"/>
        <v>85</v>
      </c>
      <c r="E80" s="110">
        <f t="shared" si="11"/>
        <v>85</v>
      </c>
      <c r="F80" s="109">
        <f t="shared" si="12"/>
        <v>85</v>
      </c>
      <c r="G80" s="110">
        <f t="shared" si="13"/>
        <v>85</v>
      </c>
      <c r="H80" s="109">
        <f t="shared" si="14"/>
        <v>85</v>
      </c>
      <c r="I80" s="110">
        <f t="shared" si="15"/>
        <v>85</v>
      </c>
    </row>
    <row r="81" spans="1:9" x14ac:dyDescent="0.25">
      <c r="A81" s="9">
        <v>77</v>
      </c>
      <c r="B81" s="109">
        <f t="shared" si="8"/>
        <v>480</v>
      </c>
      <c r="C81" s="110">
        <f t="shared" si="9"/>
        <v>81</v>
      </c>
      <c r="D81" s="109">
        <f t="shared" si="10"/>
        <v>86</v>
      </c>
      <c r="E81" s="110">
        <f t="shared" si="11"/>
        <v>86</v>
      </c>
      <c r="F81" s="109">
        <f t="shared" si="12"/>
        <v>86</v>
      </c>
      <c r="G81" s="110">
        <f t="shared" si="13"/>
        <v>86</v>
      </c>
      <c r="H81" s="109">
        <f t="shared" si="14"/>
        <v>86</v>
      </c>
      <c r="I81" s="110">
        <f t="shared" si="15"/>
        <v>86</v>
      </c>
    </row>
    <row r="82" spans="1:9" x14ac:dyDescent="0.25">
      <c r="A82" s="9">
        <v>78</v>
      </c>
      <c r="B82" s="109">
        <f t="shared" si="8"/>
        <v>485</v>
      </c>
      <c r="C82" s="110">
        <f t="shared" si="9"/>
        <v>82</v>
      </c>
      <c r="D82" s="109">
        <f t="shared" si="10"/>
        <v>87</v>
      </c>
      <c r="E82" s="110">
        <f t="shared" si="11"/>
        <v>87</v>
      </c>
      <c r="F82" s="109">
        <f t="shared" si="12"/>
        <v>87</v>
      </c>
      <c r="G82" s="110">
        <f t="shared" si="13"/>
        <v>87</v>
      </c>
      <c r="H82" s="109">
        <f t="shared" si="14"/>
        <v>87</v>
      </c>
      <c r="I82" s="110">
        <f t="shared" si="15"/>
        <v>87</v>
      </c>
    </row>
    <row r="83" spans="1:9" x14ac:dyDescent="0.25">
      <c r="A83" s="9">
        <v>79</v>
      </c>
      <c r="B83" s="109">
        <f t="shared" si="8"/>
        <v>490</v>
      </c>
      <c r="C83" s="110">
        <f t="shared" si="9"/>
        <v>83</v>
      </c>
      <c r="D83" s="109">
        <f t="shared" si="10"/>
        <v>88</v>
      </c>
      <c r="E83" s="110">
        <f t="shared" si="11"/>
        <v>88</v>
      </c>
      <c r="F83" s="109">
        <f t="shared" si="12"/>
        <v>88</v>
      </c>
      <c r="G83" s="110">
        <f t="shared" si="13"/>
        <v>88</v>
      </c>
      <c r="H83" s="109">
        <f t="shared" si="14"/>
        <v>88</v>
      </c>
      <c r="I83" s="110">
        <f t="shared" si="15"/>
        <v>88</v>
      </c>
    </row>
    <row r="84" spans="1:9" x14ac:dyDescent="0.25">
      <c r="A84" s="9">
        <v>80</v>
      </c>
      <c r="B84" s="109">
        <f t="shared" si="8"/>
        <v>495</v>
      </c>
      <c r="C84" s="110">
        <f t="shared" si="9"/>
        <v>84</v>
      </c>
      <c r="D84" s="109">
        <f t="shared" si="10"/>
        <v>89</v>
      </c>
      <c r="E84" s="110">
        <f t="shared" si="11"/>
        <v>89</v>
      </c>
      <c r="F84" s="109">
        <f t="shared" si="12"/>
        <v>89</v>
      </c>
      <c r="G84" s="110">
        <f t="shared" si="13"/>
        <v>89</v>
      </c>
      <c r="H84" s="109">
        <f t="shared" si="14"/>
        <v>89</v>
      </c>
      <c r="I84" s="110">
        <f t="shared" si="15"/>
        <v>89</v>
      </c>
    </row>
    <row r="85" spans="1:9" x14ac:dyDescent="0.25">
      <c r="A85" s="9">
        <v>81</v>
      </c>
      <c r="B85" s="109">
        <f t="shared" si="8"/>
        <v>500</v>
      </c>
      <c r="C85" s="110">
        <f t="shared" si="9"/>
        <v>85</v>
      </c>
      <c r="D85" s="109">
        <f t="shared" si="10"/>
        <v>90</v>
      </c>
      <c r="E85" s="110">
        <f t="shared" si="11"/>
        <v>90</v>
      </c>
      <c r="F85" s="109">
        <f t="shared" si="12"/>
        <v>90</v>
      </c>
      <c r="G85" s="110">
        <f t="shared" si="13"/>
        <v>90</v>
      </c>
      <c r="H85" s="109">
        <f t="shared" si="14"/>
        <v>90</v>
      </c>
      <c r="I85" s="110">
        <f t="shared" si="15"/>
        <v>90</v>
      </c>
    </row>
    <row r="86" spans="1:9" x14ac:dyDescent="0.25">
      <c r="A86" s="9">
        <v>82</v>
      </c>
      <c r="B86" s="109">
        <f t="shared" si="8"/>
        <v>505</v>
      </c>
      <c r="C86" s="110">
        <f t="shared" si="9"/>
        <v>86</v>
      </c>
      <c r="D86" s="109">
        <f t="shared" si="10"/>
        <v>91</v>
      </c>
      <c r="E86" s="110">
        <f t="shared" si="11"/>
        <v>91</v>
      </c>
      <c r="F86" s="109">
        <f t="shared" si="12"/>
        <v>91</v>
      </c>
      <c r="G86" s="110">
        <f t="shared" si="13"/>
        <v>91</v>
      </c>
      <c r="H86" s="109">
        <f t="shared" si="14"/>
        <v>91</v>
      </c>
      <c r="I86" s="110">
        <f t="shared" si="15"/>
        <v>91</v>
      </c>
    </row>
    <row r="87" spans="1:9" x14ac:dyDescent="0.25">
      <c r="A87" s="9">
        <v>83</v>
      </c>
      <c r="B87" s="109">
        <f t="shared" si="8"/>
        <v>510</v>
      </c>
      <c r="C87" s="110">
        <f t="shared" si="9"/>
        <v>87</v>
      </c>
      <c r="D87" s="109">
        <f t="shared" si="10"/>
        <v>92</v>
      </c>
      <c r="E87" s="110">
        <f t="shared" si="11"/>
        <v>92</v>
      </c>
      <c r="F87" s="109">
        <f t="shared" si="12"/>
        <v>92</v>
      </c>
      <c r="G87" s="110">
        <f t="shared" si="13"/>
        <v>92</v>
      </c>
      <c r="H87" s="109">
        <f t="shared" si="14"/>
        <v>92</v>
      </c>
      <c r="I87" s="110">
        <f t="shared" si="15"/>
        <v>92</v>
      </c>
    </row>
    <row r="88" spans="1:9" x14ac:dyDescent="0.25">
      <c r="A88" s="9">
        <v>84</v>
      </c>
      <c r="B88" s="109">
        <f t="shared" si="8"/>
        <v>515</v>
      </c>
      <c r="C88" s="110">
        <f t="shared" si="9"/>
        <v>88</v>
      </c>
      <c r="D88" s="109">
        <f t="shared" si="10"/>
        <v>93</v>
      </c>
      <c r="E88" s="110">
        <f t="shared" si="11"/>
        <v>93</v>
      </c>
      <c r="F88" s="109">
        <f t="shared" si="12"/>
        <v>93</v>
      </c>
      <c r="G88" s="110">
        <f t="shared" si="13"/>
        <v>93</v>
      </c>
      <c r="H88" s="109">
        <f t="shared" si="14"/>
        <v>93</v>
      </c>
      <c r="I88" s="110">
        <f t="shared" si="15"/>
        <v>93</v>
      </c>
    </row>
    <row r="89" spans="1:9" x14ac:dyDescent="0.25">
      <c r="A89" s="9">
        <v>85</v>
      </c>
      <c r="B89" s="109">
        <f t="shared" si="8"/>
        <v>520</v>
      </c>
      <c r="C89" s="110">
        <f t="shared" si="9"/>
        <v>89</v>
      </c>
      <c r="D89" s="109">
        <f t="shared" si="10"/>
        <v>94</v>
      </c>
      <c r="E89" s="110">
        <f t="shared" si="11"/>
        <v>94</v>
      </c>
      <c r="F89" s="109">
        <f t="shared" si="12"/>
        <v>94</v>
      </c>
      <c r="G89" s="110">
        <f t="shared" si="13"/>
        <v>94</v>
      </c>
      <c r="H89" s="109">
        <f t="shared" si="14"/>
        <v>94</v>
      </c>
      <c r="I89" s="110">
        <f t="shared" si="15"/>
        <v>94</v>
      </c>
    </row>
    <row r="90" spans="1:9" x14ac:dyDescent="0.25">
      <c r="A90" s="9">
        <v>86</v>
      </c>
      <c r="B90" s="109">
        <f t="shared" si="8"/>
        <v>525</v>
      </c>
      <c r="C90" s="110">
        <f t="shared" si="9"/>
        <v>90</v>
      </c>
      <c r="D90" s="109">
        <f t="shared" si="10"/>
        <v>95</v>
      </c>
      <c r="E90" s="110">
        <f t="shared" si="11"/>
        <v>95</v>
      </c>
      <c r="F90" s="109">
        <f t="shared" si="12"/>
        <v>95</v>
      </c>
      <c r="G90" s="110">
        <f t="shared" si="13"/>
        <v>95</v>
      </c>
      <c r="H90" s="109">
        <f t="shared" si="14"/>
        <v>95</v>
      </c>
      <c r="I90" s="110">
        <f t="shared" si="15"/>
        <v>95</v>
      </c>
    </row>
    <row r="91" spans="1:9" x14ac:dyDescent="0.25">
      <c r="A91" s="9">
        <v>87</v>
      </c>
      <c r="B91" s="109">
        <f t="shared" si="8"/>
        <v>530</v>
      </c>
      <c r="C91" s="110">
        <f t="shared" si="9"/>
        <v>91</v>
      </c>
      <c r="D91" s="109">
        <f t="shared" si="10"/>
        <v>96</v>
      </c>
      <c r="E91" s="110">
        <f t="shared" si="11"/>
        <v>96</v>
      </c>
      <c r="F91" s="109">
        <f t="shared" si="12"/>
        <v>96</v>
      </c>
      <c r="G91" s="110">
        <f t="shared" si="13"/>
        <v>96</v>
      </c>
      <c r="H91" s="109">
        <f t="shared" si="14"/>
        <v>96</v>
      </c>
      <c r="I91" s="110">
        <f t="shared" si="15"/>
        <v>96</v>
      </c>
    </row>
    <row r="92" spans="1:9" x14ac:dyDescent="0.25">
      <c r="A92" s="9">
        <v>88</v>
      </c>
      <c r="B92" s="109">
        <f t="shared" si="8"/>
        <v>535</v>
      </c>
      <c r="C92" s="110">
        <f t="shared" si="9"/>
        <v>92</v>
      </c>
      <c r="D92" s="109">
        <f t="shared" si="10"/>
        <v>97</v>
      </c>
      <c r="E92" s="110">
        <f t="shared" si="11"/>
        <v>97</v>
      </c>
      <c r="F92" s="109">
        <f t="shared" si="12"/>
        <v>97</v>
      </c>
      <c r="G92" s="110">
        <f t="shared" si="13"/>
        <v>97</v>
      </c>
      <c r="H92" s="109">
        <f t="shared" si="14"/>
        <v>97</v>
      </c>
      <c r="I92" s="110">
        <f t="shared" si="15"/>
        <v>97</v>
      </c>
    </row>
    <row r="93" spans="1:9" x14ac:dyDescent="0.25">
      <c r="A93" s="9">
        <v>89</v>
      </c>
      <c r="B93" s="109">
        <f t="shared" si="8"/>
        <v>540</v>
      </c>
      <c r="C93" s="110">
        <f t="shared" si="9"/>
        <v>93</v>
      </c>
      <c r="D93" s="109">
        <f t="shared" si="10"/>
        <v>98</v>
      </c>
      <c r="E93" s="110">
        <f t="shared" si="11"/>
        <v>98</v>
      </c>
      <c r="F93" s="109">
        <f t="shared" si="12"/>
        <v>98</v>
      </c>
      <c r="G93" s="110">
        <f t="shared" si="13"/>
        <v>98</v>
      </c>
      <c r="H93" s="109">
        <f t="shared" si="14"/>
        <v>98</v>
      </c>
      <c r="I93" s="110">
        <f t="shared" si="15"/>
        <v>98</v>
      </c>
    </row>
    <row r="94" spans="1:9" x14ac:dyDescent="0.25">
      <c r="A94" s="9">
        <v>90</v>
      </c>
      <c r="B94" s="109">
        <f t="shared" si="8"/>
        <v>545</v>
      </c>
      <c r="C94" s="110">
        <f t="shared" si="9"/>
        <v>94</v>
      </c>
      <c r="D94" s="109">
        <f t="shared" si="10"/>
        <v>99</v>
      </c>
      <c r="E94" s="110">
        <f t="shared" si="11"/>
        <v>99</v>
      </c>
      <c r="F94" s="109">
        <f t="shared" si="12"/>
        <v>99</v>
      </c>
      <c r="G94" s="110">
        <f t="shared" si="13"/>
        <v>99</v>
      </c>
      <c r="H94" s="109">
        <f t="shared" si="14"/>
        <v>99</v>
      </c>
      <c r="I94" s="110">
        <f t="shared" si="15"/>
        <v>99</v>
      </c>
    </row>
    <row r="95" spans="1:9" x14ac:dyDescent="0.25">
      <c r="A95" s="9">
        <v>91</v>
      </c>
      <c r="B95" s="109">
        <f t="shared" si="8"/>
        <v>550</v>
      </c>
      <c r="C95" s="110">
        <f t="shared" si="9"/>
        <v>95</v>
      </c>
      <c r="D95" s="109">
        <f t="shared" si="10"/>
        <v>100</v>
      </c>
      <c r="E95" s="110">
        <f t="shared" si="11"/>
        <v>100</v>
      </c>
      <c r="F95" s="109">
        <f t="shared" si="12"/>
        <v>100</v>
      </c>
      <c r="G95" s="110">
        <f t="shared" si="13"/>
        <v>100</v>
      </c>
      <c r="H95" s="109">
        <f t="shared" si="14"/>
        <v>100</v>
      </c>
      <c r="I95" s="110">
        <f t="shared" si="15"/>
        <v>100</v>
      </c>
    </row>
    <row r="96" spans="1:9" x14ac:dyDescent="0.25">
      <c r="A96" s="9">
        <v>92</v>
      </c>
      <c r="B96" s="109">
        <f t="shared" si="8"/>
        <v>555</v>
      </c>
      <c r="C96" s="110">
        <f t="shared" si="9"/>
        <v>96</v>
      </c>
      <c r="D96" s="109">
        <f t="shared" si="10"/>
        <v>101</v>
      </c>
      <c r="E96" s="110">
        <f t="shared" si="11"/>
        <v>101</v>
      </c>
      <c r="F96" s="109">
        <f t="shared" si="12"/>
        <v>101</v>
      </c>
      <c r="G96" s="110">
        <f t="shared" si="13"/>
        <v>101</v>
      </c>
      <c r="H96" s="109">
        <f t="shared" si="14"/>
        <v>101</v>
      </c>
      <c r="I96" s="110">
        <f t="shared" si="15"/>
        <v>101</v>
      </c>
    </row>
    <row r="97" spans="1:9" x14ac:dyDescent="0.25">
      <c r="A97" s="9">
        <v>93</v>
      </c>
      <c r="B97" s="109">
        <f t="shared" si="8"/>
        <v>560</v>
      </c>
      <c r="C97" s="110">
        <f t="shared" si="9"/>
        <v>97</v>
      </c>
      <c r="D97" s="109">
        <f t="shared" si="10"/>
        <v>102</v>
      </c>
      <c r="E97" s="110">
        <f t="shared" si="11"/>
        <v>102</v>
      </c>
      <c r="F97" s="109">
        <f t="shared" si="12"/>
        <v>102</v>
      </c>
      <c r="G97" s="110">
        <f t="shared" si="13"/>
        <v>102</v>
      </c>
      <c r="H97" s="109">
        <f t="shared" si="14"/>
        <v>102</v>
      </c>
      <c r="I97" s="110">
        <f t="shared" si="15"/>
        <v>102</v>
      </c>
    </row>
    <row r="98" spans="1:9" x14ac:dyDescent="0.25">
      <c r="A98" s="9">
        <v>94</v>
      </c>
      <c r="B98" s="109">
        <f t="shared" si="8"/>
        <v>565</v>
      </c>
      <c r="C98" s="110">
        <f t="shared" si="9"/>
        <v>98</v>
      </c>
      <c r="D98" s="109">
        <f t="shared" si="10"/>
        <v>103</v>
      </c>
      <c r="E98" s="110">
        <f t="shared" si="11"/>
        <v>103</v>
      </c>
      <c r="F98" s="109">
        <f t="shared" si="12"/>
        <v>103</v>
      </c>
      <c r="G98" s="110">
        <f t="shared" si="13"/>
        <v>103</v>
      </c>
      <c r="H98" s="109">
        <f t="shared" si="14"/>
        <v>103</v>
      </c>
      <c r="I98" s="110">
        <f t="shared" si="15"/>
        <v>103</v>
      </c>
    </row>
    <row r="99" spans="1:9" x14ac:dyDescent="0.25">
      <c r="A99" s="9">
        <v>95</v>
      </c>
      <c r="B99" s="109">
        <f t="shared" si="8"/>
        <v>570</v>
      </c>
      <c r="C99" s="110">
        <f t="shared" si="9"/>
        <v>99</v>
      </c>
      <c r="D99" s="109">
        <f t="shared" si="10"/>
        <v>104</v>
      </c>
      <c r="E99" s="110">
        <f t="shared" si="11"/>
        <v>104</v>
      </c>
      <c r="F99" s="109">
        <f t="shared" si="12"/>
        <v>104</v>
      </c>
      <c r="G99" s="110">
        <f t="shared" si="13"/>
        <v>104</v>
      </c>
      <c r="H99" s="109">
        <f t="shared" si="14"/>
        <v>104</v>
      </c>
      <c r="I99" s="110">
        <f t="shared" si="15"/>
        <v>104</v>
      </c>
    </row>
    <row r="100" spans="1:9" x14ac:dyDescent="0.25">
      <c r="A100" s="9">
        <v>96</v>
      </c>
      <c r="B100" s="109">
        <f t="shared" si="8"/>
        <v>575</v>
      </c>
      <c r="C100" s="110">
        <f t="shared" si="9"/>
        <v>100</v>
      </c>
      <c r="D100" s="109">
        <f t="shared" si="10"/>
        <v>105</v>
      </c>
      <c r="E100" s="110">
        <f t="shared" si="11"/>
        <v>105</v>
      </c>
      <c r="F100" s="109">
        <f t="shared" si="12"/>
        <v>105</v>
      </c>
      <c r="G100" s="110">
        <f t="shared" si="13"/>
        <v>105</v>
      </c>
      <c r="H100" s="109">
        <f t="shared" si="14"/>
        <v>105</v>
      </c>
      <c r="I100" s="110">
        <f t="shared" si="15"/>
        <v>105</v>
      </c>
    </row>
    <row r="101" spans="1:9" x14ac:dyDescent="0.25">
      <c r="A101" s="9">
        <v>97</v>
      </c>
      <c r="B101" s="109">
        <f t="shared" si="8"/>
        <v>580</v>
      </c>
      <c r="C101" s="110">
        <f t="shared" si="9"/>
        <v>101</v>
      </c>
      <c r="D101" s="109">
        <f t="shared" si="10"/>
        <v>106</v>
      </c>
      <c r="E101" s="110">
        <f t="shared" si="11"/>
        <v>106</v>
      </c>
      <c r="F101" s="109">
        <f t="shared" si="12"/>
        <v>106</v>
      </c>
      <c r="G101" s="110">
        <f t="shared" si="13"/>
        <v>106</v>
      </c>
      <c r="H101" s="109">
        <f t="shared" si="14"/>
        <v>106</v>
      </c>
      <c r="I101" s="110">
        <f t="shared" si="15"/>
        <v>106</v>
      </c>
    </row>
    <row r="102" spans="1:9" x14ac:dyDescent="0.25">
      <c r="A102" s="9">
        <v>98</v>
      </c>
      <c r="B102" s="109">
        <f t="shared" si="8"/>
        <v>585</v>
      </c>
      <c r="C102" s="110">
        <f t="shared" si="9"/>
        <v>102</v>
      </c>
      <c r="D102" s="109">
        <f t="shared" si="10"/>
        <v>107</v>
      </c>
      <c r="E102" s="110">
        <f t="shared" si="11"/>
        <v>107</v>
      </c>
      <c r="F102" s="109">
        <f t="shared" si="12"/>
        <v>107</v>
      </c>
      <c r="G102" s="110">
        <f t="shared" si="13"/>
        <v>107</v>
      </c>
      <c r="H102" s="109">
        <f t="shared" si="14"/>
        <v>107</v>
      </c>
      <c r="I102" s="110">
        <f t="shared" si="15"/>
        <v>107</v>
      </c>
    </row>
    <row r="103" spans="1:9" x14ac:dyDescent="0.25">
      <c r="A103" s="10">
        <v>99</v>
      </c>
      <c r="B103" s="109">
        <f t="shared" si="8"/>
        <v>590</v>
      </c>
      <c r="C103" s="110">
        <f t="shared" si="9"/>
        <v>103</v>
      </c>
      <c r="D103" s="109">
        <f t="shared" si="10"/>
        <v>108</v>
      </c>
      <c r="E103" s="110">
        <f t="shared" si="11"/>
        <v>108</v>
      </c>
      <c r="F103" s="109">
        <f t="shared" si="12"/>
        <v>108</v>
      </c>
      <c r="G103" s="110">
        <f t="shared" si="13"/>
        <v>108</v>
      </c>
      <c r="H103" s="109">
        <f t="shared" si="14"/>
        <v>108</v>
      </c>
      <c r="I103" s="110">
        <f t="shared" si="15"/>
        <v>108</v>
      </c>
    </row>
    <row r="104" spans="1:9" x14ac:dyDescent="0.25">
      <c r="A104" s="1"/>
      <c r="B104" s="1"/>
      <c r="C104" s="1"/>
      <c r="D104" s="1"/>
      <c r="E104" s="1"/>
      <c r="F104" s="1"/>
      <c r="G104" s="1"/>
      <c r="H104" s="1"/>
      <c r="I104" s="1"/>
    </row>
  </sheetData>
  <mergeCells count="2">
    <mergeCell ref="A1:I1"/>
    <mergeCell ref="A2:I2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3CDC44-8344-4D51-B67A-1A7F883D025C}">
  <sheetPr>
    <tabColor rgb="FF00B050"/>
  </sheetPr>
  <dimension ref="A1:I104"/>
  <sheetViews>
    <sheetView workbookViewId="0">
      <selection activeCell="B5" sqref="B5"/>
    </sheetView>
  </sheetViews>
  <sheetFormatPr defaultRowHeight="15" x14ac:dyDescent="0.25"/>
  <sheetData>
    <row r="1" spans="1:9" ht="18.75" x14ac:dyDescent="0.3">
      <c r="A1" s="85" t="s">
        <v>52</v>
      </c>
      <c r="B1" s="86"/>
      <c r="C1" s="86"/>
      <c r="D1" s="86"/>
      <c r="E1" s="86"/>
      <c r="F1" s="86"/>
      <c r="G1" s="86"/>
      <c r="H1" s="86"/>
      <c r="I1" s="87"/>
    </row>
    <row r="2" spans="1:9" ht="15.75" thickBot="1" x14ac:dyDescent="0.3">
      <c r="A2" s="88" t="s">
        <v>117</v>
      </c>
      <c r="B2" s="89"/>
      <c r="C2" s="89"/>
      <c r="D2" s="89"/>
      <c r="E2" s="89"/>
      <c r="F2" s="89"/>
      <c r="G2" s="89"/>
      <c r="H2" s="89"/>
      <c r="I2" s="90"/>
    </row>
    <row r="3" spans="1:9" x14ac:dyDescent="0.25">
      <c r="A3" s="108" t="s">
        <v>99</v>
      </c>
      <c r="B3" s="113">
        <v>5</v>
      </c>
      <c r="C3" s="114">
        <v>1</v>
      </c>
      <c r="D3" s="113">
        <v>1</v>
      </c>
      <c r="E3" s="114">
        <v>1</v>
      </c>
      <c r="F3" s="113">
        <v>1</v>
      </c>
      <c r="G3" s="114">
        <v>1</v>
      </c>
      <c r="H3" s="113">
        <v>1</v>
      </c>
      <c r="I3" s="115">
        <v>1</v>
      </c>
    </row>
    <row r="4" spans="1:9" x14ac:dyDescent="0.25">
      <c r="A4" s="6" t="s">
        <v>13</v>
      </c>
      <c r="B4" s="7" t="s">
        <v>0</v>
      </c>
      <c r="C4" s="8" t="s">
        <v>1</v>
      </c>
      <c r="D4" s="7" t="s">
        <v>7</v>
      </c>
      <c r="E4" s="8" t="s">
        <v>8</v>
      </c>
      <c r="F4" s="7" t="s">
        <v>9</v>
      </c>
      <c r="G4" s="8" t="s">
        <v>10</v>
      </c>
      <c r="H4" s="7" t="s">
        <v>11</v>
      </c>
      <c r="I4" s="8" t="s">
        <v>12</v>
      </c>
    </row>
    <row r="5" spans="1:9" x14ac:dyDescent="0.25">
      <c r="A5" s="9">
        <v>1</v>
      </c>
      <c r="B5" s="111">
        <v>100</v>
      </c>
      <c r="C5" s="112">
        <v>5</v>
      </c>
      <c r="D5" s="111">
        <v>10</v>
      </c>
      <c r="E5" s="112">
        <v>10</v>
      </c>
      <c r="F5" s="111">
        <v>10</v>
      </c>
      <c r="G5" s="112">
        <v>10</v>
      </c>
      <c r="H5" s="111">
        <v>10</v>
      </c>
      <c r="I5" s="112">
        <v>10</v>
      </c>
    </row>
    <row r="6" spans="1:9" x14ac:dyDescent="0.25">
      <c r="A6" s="9">
        <v>2</v>
      </c>
      <c r="B6" s="109">
        <f>$B5+$B$3</f>
        <v>105</v>
      </c>
      <c r="C6" s="110">
        <f>$C5+$C$3</f>
        <v>6</v>
      </c>
      <c r="D6" s="109">
        <f>$D5+$D$3</f>
        <v>11</v>
      </c>
      <c r="E6" s="110">
        <f>$E5+$E$3</f>
        <v>11</v>
      </c>
      <c r="F6" s="109">
        <f>$F5+$F$3</f>
        <v>11</v>
      </c>
      <c r="G6" s="110">
        <f>$G5+$G$3</f>
        <v>11</v>
      </c>
      <c r="H6" s="109">
        <f>$H5+$H$3</f>
        <v>11</v>
      </c>
      <c r="I6" s="110">
        <f>$I5+$I$3</f>
        <v>11</v>
      </c>
    </row>
    <row r="7" spans="1:9" x14ac:dyDescent="0.25">
      <c r="A7" s="9">
        <v>3</v>
      </c>
      <c r="B7" s="109">
        <f>$B6+$B$3</f>
        <v>110</v>
      </c>
      <c r="C7" s="110">
        <f>$C6+$C$3</f>
        <v>7</v>
      </c>
      <c r="D7" s="109">
        <f>$D6+$D$3</f>
        <v>12</v>
      </c>
      <c r="E7" s="110">
        <f>$E6+$E$3</f>
        <v>12</v>
      </c>
      <c r="F7" s="109">
        <f>$F6+$F$3</f>
        <v>12</v>
      </c>
      <c r="G7" s="110">
        <f>$G6+$G$3</f>
        <v>12</v>
      </c>
      <c r="H7" s="109">
        <f>$H6+$H$3</f>
        <v>12</v>
      </c>
      <c r="I7" s="110">
        <f>$I6+$I$3</f>
        <v>12</v>
      </c>
    </row>
    <row r="8" spans="1:9" x14ac:dyDescent="0.25">
      <c r="A8" s="9">
        <v>4</v>
      </c>
      <c r="B8" s="109">
        <f t="shared" ref="B8:B71" si="0">$B7+$B$3</f>
        <v>115</v>
      </c>
      <c r="C8" s="110">
        <f t="shared" ref="C8:C71" si="1">$C7+$C$3</f>
        <v>8</v>
      </c>
      <c r="D8" s="109">
        <f t="shared" ref="D8:D71" si="2">$D7+$D$3</f>
        <v>13</v>
      </c>
      <c r="E8" s="110">
        <f t="shared" ref="E8:E71" si="3">$E7+$E$3</f>
        <v>13</v>
      </c>
      <c r="F8" s="109">
        <f t="shared" ref="F8:F71" si="4">$F7+$F$3</f>
        <v>13</v>
      </c>
      <c r="G8" s="110">
        <f t="shared" ref="G8:G71" si="5">$G7+$G$3</f>
        <v>13</v>
      </c>
      <c r="H8" s="109">
        <f t="shared" ref="H8:H71" si="6">$H7+$H$3</f>
        <v>13</v>
      </c>
      <c r="I8" s="110">
        <f t="shared" ref="I8:I71" si="7">$I7+$I$3</f>
        <v>13</v>
      </c>
    </row>
    <row r="9" spans="1:9" x14ac:dyDescent="0.25">
      <c r="A9" s="9">
        <v>5</v>
      </c>
      <c r="B9" s="109">
        <f t="shared" si="0"/>
        <v>120</v>
      </c>
      <c r="C9" s="110">
        <f t="shared" si="1"/>
        <v>9</v>
      </c>
      <c r="D9" s="109">
        <f t="shared" si="2"/>
        <v>14</v>
      </c>
      <c r="E9" s="110">
        <f t="shared" si="3"/>
        <v>14</v>
      </c>
      <c r="F9" s="109">
        <f t="shared" si="4"/>
        <v>14</v>
      </c>
      <c r="G9" s="110">
        <f t="shared" si="5"/>
        <v>14</v>
      </c>
      <c r="H9" s="109">
        <f t="shared" si="6"/>
        <v>14</v>
      </c>
      <c r="I9" s="110">
        <f t="shared" si="7"/>
        <v>14</v>
      </c>
    </row>
    <row r="10" spans="1:9" x14ac:dyDescent="0.25">
      <c r="A10" s="9">
        <v>6</v>
      </c>
      <c r="B10" s="109">
        <f t="shared" si="0"/>
        <v>125</v>
      </c>
      <c r="C10" s="110">
        <f t="shared" si="1"/>
        <v>10</v>
      </c>
      <c r="D10" s="109">
        <f t="shared" si="2"/>
        <v>15</v>
      </c>
      <c r="E10" s="110">
        <f t="shared" si="3"/>
        <v>15</v>
      </c>
      <c r="F10" s="109">
        <f t="shared" si="4"/>
        <v>15</v>
      </c>
      <c r="G10" s="110">
        <f t="shared" si="5"/>
        <v>15</v>
      </c>
      <c r="H10" s="109">
        <f t="shared" si="6"/>
        <v>15</v>
      </c>
      <c r="I10" s="110">
        <f t="shared" si="7"/>
        <v>15</v>
      </c>
    </row>
    <row r="11" spans="1:9" x14ac:dyDescent="0.25">
      <c r="A11" s="9">
        <v>7</v>
      </c>
      <c r="B11" s="109">
        <f t="shared" si="0"/>
        <v>130</v>
      </c>
      <c r="C11" s="110">
        <f t="shared" si="1"/>
        <v>11</v>
      </c>
      <c r="D11" s="109">
        <f t="shared" si="2"/>
        <v>16</v>
      </c>
      <c r="E11" s="110">
        <f t="shared" si="3"/>
        <v>16</v>
      </c>
      <c r="F11" s="109">
        <f t="shared" si="4"/>
        <v>16</v>
      </c>
      <c r="G11" s="110">
        <f t="shared" si="5"/>
        <v>16</v>
      </c>
      <c r="H11" s="109">
        <f t="shared" si="6"/>
        <v>16</v>
      </c>
      <c r="I11" s="110">
        <f t="shared" si="7"/>
        <v>16</v>
      </c>
    </row>
    <row r="12" spans="1:9" x14ac:dyDescent="0.25">
      <c r="A12" s="9">
        <v>8</v>
      </c>
      <c r="B12" s="109">
        <f t="shared" si="0"/>
        <v>135</v>
      </c>
      <c r="C12" s="110">
        <f t="shared" si="1"/>
        <v>12</v>
      </c>
      <c r="D12" s="109">
        <f t="shared" si="2"/>
        <v>17</v>
      </c>
      <c r="E12" s="110">
        <f t="shared" si="3"/>
        <v>17</v>
      </c>
      <c r="F12" s="109">
        <f t="shared" si="4"/>
        <v>17</v>
      </c>
      <c r="G12" s="110">
        <f t="shared" si="5"/>
        <v>17</v>
      </c>
      <c r="H12" s="109">
        <f t="shared" si="6"/>
        <v>17</v>
      </c>
      <c r="I12" s="110">
        <f t="shared" si="7"/>
        <v>17</v>
      </c>
    </row>
    <row r="13" spans="1:9" x14ac:dyDescent="0.25">
      <c r="A13" s="9">
        <v>9</v>
      </c>
      <c r="B13" s="109">
        <f t="shared" si="0"/>
        <v>140</v>
      </c>
      <c r="C13" s="110">
        <f t="shared" si="1"/>
        <v>13</v>
      </c>
      <c r="D13" s="109">
        <f t="shared" si="2"/>
        <v>18</v>
      </c>
      <c r="E13" s="110">
        <f t="shared" si="3"/>
        <v>18</v>
      </c>
      <c r="F13" s="109">
        <f t="shared" si="4"/>
        <v>18</v>
      </c>
      <c r="G13" s="110">
        <f t="shared" si="5"/>
        <v>18</v>
      </c>
      <c r="H13" s="109">
        <f t="shared" si="6"/>
        <v>18</v>
      </c>
      <c r="I13" s="110">
        <f t="shared" si="7"/>
        <v>18</v>
      </c>
    </row>
    <row r="14" spans="1:9" x14ac:dyDescent="0.25">
      <c r="A14" s="9">
        <v>10</v>
      </c>
      <c r="B14" s="109">
        <f t="shared" si="0"/>
        <v>145</v>
      </c>
      <c r="C14" s="110">
        <f t="shared" si="1"/>
        <v>14</v>
      </c>
      <c r="D14" s="109">
        <f t="shared" si="2"/>
        <v>19</v>
      </c>
      <c r="E14" s="110">
        <f t="shared" si="3"/>
        <v>19</v>
      </c>
      <c r="F14" s="109">
        <f t="shared" si="4"/>
        <v>19</v>
      </c>
      <c r="G14" s="110">
        <f t="shared" si="5"/>
        <v>19</v>
      </c>
      <c r="H14" s="109">
        <f t="shared" si="6"/>
        <v>19</v>
      </c>
      <c r="I14" s="110">
        <f t="shared" si="7"/>
        <v>19</v>
      </c>
    </row>
    <row r="15" spans="1:9" x14ac:dyDescent="0.25">
      <c r="A15" s="9">
        <v>11</v>
      </c>
      <c r="B15" s="109">
        <f t="shared" si="0"/>
        <v>150</v>
      </c>
      <c r="C15" s="110">
        <f t="shared" si="1"/>
        <v>15</v>
      </c>
      <c r="D15" s="109">
        <f t="shared" si="2"/>
        <v>20</v>
      </c>
      <c r="E15" s="110">
        <f t="shared" si="3"/>
        <v>20</v>
      </c>
      <c r="F15" s="109">
        <f t="shared" si="4"/>
        <v>20</v>
      </c>
      <c r="G15" s="110">
        <f t="shared" si="5"/>
        <v>20</v>
      </c>
      <c r="H15" s="109">
        <f t="shared" si="6"/>
        <v>20</v>
      </c>
      <c r="I15" s="110">
        <f t="shared" si="7"/>
        <v>20</v>
      </c>
    </row>
    <row r="16" spans="1:9" x14ac:dyDescent="0.25">
      <c r="A16" s="9">
        <v>12</v>
      </c>
      <c r="B16" s="109">
        <f t="shared" si="0"/>
        <v>155</v>
      </c>
      <c r="C16" s="110">
        <f t="shared" si="1"/>
        <v>16</v>
      </c>
      <c r="D16" s="109">
        <f t="shared" si="2"/>
        <v>21</v>
      </c>
      <c r="E16" s="110">
        <f t="shared" si="3"/>
        <v>21</v>
      </c>
      <c r="F16" s="109">
        <f t="shared" si="4"/>
        <v>21</v>
      </c>
      <c r="G16" s="110">
        <f t="shared" si="5"/>
        <v>21</v>
      </c>
      <c r="H16" s="109">
        <f t="shared" si="6"/>
        <v>21</v>
      </c>
      <c r="I16" s="110">
        <f t="shared" si="7"/>
        <v>21</v>
      </c>
    </row>
    <row r="17" spans="1:9" x14ac:dyDescent="0.25">
      <c r="A17" s="9">
        <v>13</v>
      </c>
      <c r="B17" s="109">
        <f t="shared" si="0"/>
        <v>160</v>
      </c>
      <c r="C17" s="110">
        <f t="shared" si="1"/>
        <v>17</v>
      </c>
      <c r="D17" s="109">
        <f t="shared" si="2"/>
        <v>22</v>
      </c>
      <c r="E17" s="110">
        <f t="shared" si="3"/>
        <v>22</v>
      </c>
      <c r="F17" s="109">
        <f t="shared" si="4"/>
        <v>22</v>
      </c>
      <c r="G17" s="110">
        <f t="shared" si="5"/>
        <v>22</v>
      </c>
      <c r="H17" s="109">
        <f t="shared" si="6"/>
        <v>22</v>
      </c>
      <c r="I17" s="110">
        <f t="shared" si="7"/>
        <v>22</v>
      </c>
    </row>
    <row r="18" spans="1:9" x14ac:dyDescent="0.25">
      <c r="A18" s="9">
        <v>14</v>
      </c>
      <c r="B18" s="109">
        <f t="shared" si="0"/>
        <v>165</v>
      </c>
      <c r="C18" s="110">
        <f t="shared" si="1"/>
        <v>18</v>
      </c>
      <c r="D18" s="109">
        <f t="shared" si="2"/>
        <v>23</v>
      </c>
      <c r="E18" s="110">
        <f t="shared" si="3"/>
        <v>23</v>
      </c>
      <c r="F18" s="109">
        <f t="shared" si="4"/>
        <v>23</v>
      </c>
      <c r="G18" s="110">
        <f t="shared" si="5"/>
        <v>23</v>
      </c>
      <c r="H18" s="109">
        <f t="shared" si="6"/>
        <v>23</v>
      </c>
      <c r="I18" s="110">
        <f t="shared" si="7"/>
        <v>23</v>
      </c>
    </row>
    <row r="19" spans="1:9" x14ac:dyDescent="0.25">
      <c r="A19" s="9">
        <v>15</v>
      </c>
      <c r="B19" s="109">
        <f t="shared" si="0"/>
        <v>170</v>
      </c>
      <c r="C19" s="110">
        <f t="shared" si="1"/>
        <v>19</v>
      </c>
      <c r="D19" s="109">
        <f t="shared" si="2"/>
        <v>24</v>
      </c>
      <c r="E19" s="110">
        <f t="shared" si="3"/>
        <v>24</v>
      </c>
      <c r="F19" s="109">
        <f t="shared" si="4"/>
        <v>24</v>
      </c>
      <c r="G19" s="110">
        <f t="shared" si="5"/>
        <v>24</v>
      </c>
      <c r="H19" s="109">
        <f t="shared" si="6"/>
        <v>24</v>
      </c>
      <c r="I19" s="110">
        <f t="shared" si="7"/>
        <v>24</v>
      </c>
    </row>
    <row r="20" spans="1:9" x14ac:dyDescent="0.25">
      <c r="A20" s="9">
        <v>16</v>
      </c>
      <c r="B20" s="109">
        <f t="shared" si="0"/>
        <v>175</v>
      </c>
      <c r="C20" s="110">
        <f t="shared" si="1"/>
        <v>20</v>
      </c>
      <c r="D20" s="109">
        <f t="shared" si="2"/>
        <v>25</v>
      </c>
      <c r="E20" s="110">
        <f t="shared" si="3"/>
        <v>25</v>
      </c>
      <c r="F20" s="109">
        <f t="shared" si="4"/>
        <v>25</v>
      </c>
      <c r="G20" s="110">
        <f t="shared" si="5"/>
        <v>25</v>
      </c>
      <c r="H20" s="109">
        <f t="shared" si="6"/>
        <v>25</v>
      </c>
      <c r="I20" s="110">
        <f t="shared" si="7"/>
        <v>25</v>
      </c>
    </row>
    <row r="21" spans="1:9" x14ac:dyDescent="0.25">
      <c r="A21" s="9">
        <v>17</v>
      </c>
      <c r="B21" s="109">
        <f t="shared" si="0"/>
        <v>180</v>
      </c>
      <c r="C21" s="110">
        <f t="shared" si="1"/>
        <v>21</v>
      </c>
      <c r="D21" s="109">
        <f t="shared" si="2"/>
        <v>26</v>
      </c>
      <c r="E21" s="110">
        <f t="shared" si="3"/>
        <v>26</v>
      </c>
      <c r="F21" s="109">
        <f t="shared" si="4"/>
        <v>26</v>
      </c>
      <c r="G21" s="110">
        <f t="shared" si="5"/>
        <v>26</v>
      </c>
      <c r="H21" s="109">
        <f t="shared" si="6"/>
        <v>26</v>
      </c>
      <c r="I21" s="110">
        <f t="shared" si="7"/>
        <v>26</v>
      </c>
    </row>
    <row r="22" spans="1:9" x14ac:dyDescent="0.25">
      <c r="A22" s="9">
        <v>18</v>
      </c>
      <c r="B22" s="109">
        <f t="shared" si="0"/>
        <v>185</v>
      </c>
      <c r="C22" s="110">
        <f t="shared" si="1"/>
        <v>22</v>
      </c>
      <c r="D22" s="109">
        <f t="shared" si="2"/>
        <v>27</v>
      </c>
      <c r="E22" s="110">
        <f t="shared" si="3"/>
        <v>27</v>
      </c>
      <c r="F22" s="109">
        <f t="shared" si="4"/>
        <v>27</v>
      </c>
      <c r="G22" s="110">
        <f t="shared" si="5"/>
        <v>27</v>
      </c>
      <c r="H22" s="109">
        <f t="shared" si="6"/>
        <v>27</v>
      </c>
      <c r="I22" s="110">
        <f t="shared" si="7"/>
        <v>27</v>
      </c>
    </row>
    <row r="23" spans="1:9" x14ac:dyDescent="0.25">
      <c r="A23" s="9">
        <v>19</v>
      </c>
      <c r="B23" s="109">
        <f t="shared" si="0"/>
        <v>190</v>
      </c>
      <c r="C23" s="110">
        <f t="shared" si="1"/>
        <v>23</v>
      </c>
      <c r="D23" s="109">
        <f t="shared" si="2"/>
        <v>28</v>
      </c>
      <c r="E23" s="110">
        <f t="shared" si="3"/>
        <v>28</v>
      </c>
      <c r="F23" s="109">
        <f t="shared" si="4"/>
        <v>28</v>
      </c>
      <c r="G23" s="110">
        <f t="shared" si="5"/>
        <v>28</v>
      </c>
      <c r="H23" s="109">
        <f t="shared" si="6"/>
        <v>28</v>
      </c>
      <c r="I23" s="110">
        <f t="shared" si="7"/>
        <v>28</v>
      </c>
    </row>
    <row r="24" spans="1:9" x14ac:dyDescent="0.25">
      <c r="A24" s="9">
        <v>20</v>
      </c>
      <c r="B24" s="109">
        <f t="shared" si="0"/>
        <v>195</v>
      </c>
      <c r="C24" s="110">
        <f t="shared" si="1"/>
        <v>24</v>
      </c>
      <c r="D24" s="109">
        <f t="shared" si="2"/>
        <v>29</v>
      </c>
      <c r="E24" s="110">
        <f t="shared" si="3"/>
        <v>29</v>
      </c>
      <c r="F24" s="109">
        <f t="shared" si="4"/>
        <v>29</v>
      </c>
      <c r="G24" s="110">
        <f t="shared" si="5"/>
        <v>29</v>
      </c>
      <c r="H24" s="109">
        <f t="shared" si="6"/>
        <v>29</v>
      </c>
      <c r="I24" s="110">
        <f t="shared" si="7"/>
        <v>29</v>
      </c>
    </row>
    <row r="25" spans="1:9" x14ac:dyDescent="0.25">
      <c r="A25" s="9">
        <v>21</v>
      </c>
      <c r="B25" s="109">
        <f t="shared" si="0"/>
        <v>200</v>
      </c>
      <c r="C25" s="110">
        <f t="shared" si="1"/>
        <v>25</v>
      </c>
      <c r="D25" s="109">
        <f t="shared" si="2"/>
        <v>30</v>
      </c>
      <c r="E25" s="110">
        <f t="shared" si="3"/>
        <v>30</v>
      </c>
      <c r="F25" s="109">
        <f t="shared" si="4"/>
        <v>30</v>
      </c>
      <c r="G25" s="110">
        <f t="shared" si="5"/>
        <v>30</v>
      </c>
      <c r="H25" s="109">
        <f t="shared" si="6"/>
        <v>30</v>
      </c>
      <c r="I25" s="110">
        <f t="shared" si="7"/>
        <v>30</v>
      </c>
    </row>
    <row r="26" spans="1:9" x14ac:dyDescent="0.25">
      <c r="A26" s="9">
        <v>22</v>
      </c>
      <c r="B26" s="109">
        <f t="shared" si="0"/>
        <v>205</v>
      </c>
      <c r="C26" s="110">
        <f t="shared" si="1"/>
        <v>26</v>
      </c>
      <c r="D26" s="109">
        <f t="shared" si="2"/>
        <v>31</v>
      </c>
      <c r="E26" s="110">
        <f t="shared" si="3"/>
        <v>31</v>
      </c>
      <c r="F26" s="109">
        <f t="shared" si="4"/>
        <v>31</v>
      </c>
      <c r="G26" s="110">
        <f t="shared" si="5"/>
        <v>31</v>
      </c>
      <c r="H26" s="109">
        <f t="shared" si="6"/>
        <v>31</v>
      </c>
      <c r="I26" s="110">
        <f t="shared" si="7"/>
        <v>31</v>
      </c>
    </row>
    <row r="27" spans="1:9" x14ac:dyDescent="0.25">
      <c r="A27" s="9">
        <v>23</v>
      </c>
      <c r="B27" s="109">
        <f t="shared" si="0"/>
        <v>210</v>
      </c>
      <c r="C27" s="110">
        <f t="shared" si="1"/>
        <v>27</v>
      </c>
      <c r="D27" s="109">
        <f t="shared" si="2"/>
        <v>32</v>
      </c>
      <c r="E27" s="110">
        <f t="shared" si="3"/>
        <v>32</v>
      </c>
      <c r="F27" s="109">
        <f t="shared" si="4"/>
        <v>32</v>
      </c>
      <c r="G27" s="110">
        <f t="shared" si="5"/>
        <v>32</v>
      </c>
      <c r="H27" s="109">
        <f t="shared" si="6"/>
        <v>32</v>
      </c>
      <c r="I27" s="110">
        <f t="shared" si="7"/>
        <v>32</v>
      </c>
    </row>
    <row r="28" spans="1:9" x14ac:dyDescent="0.25">
      <c r="A28" s="9">
        <v>24</v>
      </c>
      <c r="B28" s="109">
        <f t="shared" si="0"/>
        <v>215</v>
      </c>
      <c r="C28" s="110">
        <f t="shared" si="1"/>
        <v>28</v>
      </c>
      <c r="D28" s="109">
        <f t="shared" si="2"/>
        <v>33</v>
      </c>
      <c r="E28" s="110">
        <f t="shared" si="3"/>
        <v>33</v>
      </c>
      <c r="F28" s="109">
        <f t="shared" si="4"/>
        <v>33</v>
      </c>
      <c r="G28" s="110">
        <f t="shared" si="5"/>
        <v>33</v>
      </c>
      <c r="H28" s="109">
        <f t="shared" si="6"/>
        <v>33</v>
      </c>
      <c r="I28" s="110">
        <f t="shared" si="7"/>
        <v>33</v>
      </c>
    </row>
    <row r="29" spans="1:9" x14ac:dyDescent="0.25">
      <c r="A29" s="9">
        <v>25</v>
      </c>
      <c r="B29" s="109">
        <f t="shared" si="0"/>
        <v>220</v>
      </c>
      <c r="C29" s="110">
        <f t="shared" si="1"/>
        <v>29</v>
      </c>
      <c r="D29" s="109">
        <f t="shared" si="2"/>
        <v>34</v>
      </c>
      <c r="E29" s="110">
        <f t="shared" si="3"/>
        <v>34</v>
      </c>
      <c r="F29" s="109">
        <f t="shared" si="4"/>
        <v>34</v>
      </c>
      <c r="G29" s="110">
        <f t="shared" si="5"/>
        <v>34</v>
      </c>
      <c r="H29" s="109">
        <f t="shared" si="6"/>
        <v>34</v>
      </c>
      <c r="I29" s="110">
        <f t="shared" si="7"/>
        <v>34</v>
      </c>
    </row>
    <row r="30" spans="1:9" x14ac:dyDescent="0.25">
      <c r="A30" s="9">
        <v>26</v>
      </c>
      <c r="B30" s="109">
        <f t="shared" si="0"/>
        <v>225</v>
      </c>
      <c r="C30" s="110">
        <f t="shared" si="1"/>
        <v>30</v>
      </c>
      <c r="D30" s="109">
        <f t="shared" si="2"/>
        <v>35</v>
      </c>
      <c r="E30" s="110">
        <f t="shared" si="3"/>
        <v>35</v>
      </c>
      <c r="F30" s="109">
        <f t="shared" si="4"/>
        <v>35</v>
      </c>
      <c r="G30" s="110">
        <f t="shared" si="5"/>
        <v>35</v>
      </c>
      <c r="H30" s="109">
        <f t="shared" si="6"/>
        <v>35</v>
      </c>
      <c r="I30" s="110">
        <f t="shared" si="7"/>
        <v>35</v>
      </c>
    </row>
    <row r="31" spans="1:9" x14ac:dyDescent="0.25">
      <c r="A31" s="9">
        <v>27</v>
      </c>
      <c r="B31" s="109">
        <f t="shared" si="0"/>
        <v>230</v>
      </c>
      <c r="C31" s="110">
        <f t="shared" si="1"/>
        <v>31</v>
      </c>
      <c r="D31" s="109">
        <f t="shared" si="2"/>
        <v>36</v>
      </c>
      <c r="E31" s="110">
        <f t="shared" si="3"/>
        <v>36</v>
      </c>
      <c r="F31" s="109">
        <f t="shared" si="4"/>
        <v>36</v>
      </c>
      <c r="G31" s="110">
        <f t="shared" si="5"/>
        <v>36</v>
      </c>
      <c r="H31" s="109">
        <f t="shared" si="6"/>
        <v>36</v>
      </c>
      <c r="I31" s="110">
        <f t="shared" si="7"/>
        <v>36</v>
      </c>
    </row>
    <row r="32" spans="1:9" x14ac:dyDescent="0.25">
      <c r="A32" s="9">
        <v>28</v>
      </c>
      <c r="B32" s="109">
        <f t="shared" si="0"/>
        <v>235</v>
      </c>
      <c r="C32" s="110">
        <f t="shared" si="1"/>
        <v>32</v>
      </c>
      <c r="D32" s="109">
        <f t="shared" si="2"/>
        <v>37</v>
      </c>
      <c r="E32" s="110">
        <f t="shared" si="3"/>
        <v>37</v>
      </c>
      <c r="F32" s="109">
        <f t="shared" si="4"/>
        <v>37</v>
      </c>
      <c r="G32" s="110">
        <f t="shared" si="5"/>
        <v>37</v>
      </c>
      <c r="H32" s="109">
        <f t="shared" si="6"/>
        <v>37</v>
      </c>
      <c r="I32" s="110">
        <f t="shared" si="7"/>
        <v>37</v>
      </c>
    </row>
    <row r="33" spans="1:9" x14ac:dyDescent="0.25">
      <c r="A33" s="9">
        <v>29</v>
      </c>
      <c r="B33" s="109">
        <f t="shared" si="0"/>
        <v>240</v>
      </c>
      <c r="C33" s="110">
        <f t="shared" si="1"/>
        <v>33</v>
      </c>
      <c r="D33" s="109">
        <f t="shared" si="2"/>
        <v>38</v>
      </c>
      <c r="E33" s="110">
        <f t="shared" si="3"/>
        <v>38</v>
      </c>
      <c r="F33" s="109">
        <f t="shared" si="4"/>
        <v>38</v>
      </c>
      <c r="G33" s="110">
        <f t="shared" si="5"/>
        <v>38</v>
      </c>
      <c r="H33" s="109">
        <f t="shared" si="6"/>
        <v>38</v>
      </c>
      <c r="I33" s="110">
        <f t="shared" si="7"/>
        <v>38</v>
      </c>
    </row>
    <row r="34" spans="1:9" x14ac:dyDescent="0.25">
      <c r="A34" s="9">
        <v>30</v>
      </c>
      <c r="B34" s="109">
        <f t="shared" si="0"/>
        <v>245</v>
      </c>
      <c r="C34" s="110">
        <f t="shared" si="1"/>
        <v>34</v>
      </c>
      <c r="D34" s="109">
        <f t="shared" si="2"/>
        <v>39</v>
      </c>
      <c r="E34" s="110">
        <f t="shared" si="3"/>
        <v>39</v>
      </c>
      <c r="F34" s="109">
        <f t="shared" si="4"/>
        <v>39</v>
      </c>
      <c r="G34" s="110">
        <f t="shared" si="5"/>
        <v>39</v>
      </c>
      <c r="H34" s="109">
        <f t="shared" si="6"/>
        <v>39</v>
      </c>
      <c r="I34" s="110">
        <f t="shared" si="7"/>
        <v>39</v>
      </c>
    </row>
    <row r="35" spans="1:9" x14ac:dyDescent="0.25">
      <c r="A35" s="9">
        <v>31</v>
      </c>
      <c r="B35" s="109">
        <f t="shared" si="0"/>
        <v>250</v>
      </c>
      <c r="C35" s="110">
        <f t="shared" si="1"/>
        <v>35</v>
      </c>
      <c r="D35" s="109">
        <f t="shared" si="2"/>
        <v>40</v>
      </c>
      <c r="E35" s="110">
        <f t="shared" si="3"/>
        <v>40</v>
      </c>
      <c r="F35" s="109">
        <f t="shared" si="4"/>
        <v>40</v>
      </c>
      <c r="G35" s="110">
        <f t="shared" si="5"/>
        <v>40</v>
      </c>
      <c r="H35" s="109">
        <f t="shared" si="6"/>
        <v>40</v>
      </c>
      <c r="I35" s="110">
        <f t="shared" si="7"/>
        <v>40</v>
      </c>
    </row>
    <row r="36" spans="1:9" x14ac:dyDescent="0.25">
      <c r="A36" s="9">
        <v>32</v>
      </c>
      <c r="B36" s="109">
        <f t="shared" si="0"/>
        <v>255</v>
      </c>
      <c r="C36" s="110">
        <f t="shared" si="1"/>
        <v>36</v>
      </c>
      <c r="D36" s="109">
        <f t="shared" si="2"/>
        <v>41</v>
      </c>
      <c r="E36" s="110">
        <f t="shared" si="3"/>
        <v>41</v>
      </c>
      <c r="F36" s="109">
        <f t="shared" si="4"/>
        <v>41</v>
      </c>
      <c r="G36" s="110">
        <f t="shared" si="5"/>
        <v>41</v>
      </c>
      <c r="H36" s="109">
        <f t="shared" si="6"/>
        <v>41</v>
      </c>
      <c r="I36" s="110">
        <f t="shared" si="7"/>
        <v>41</v>
      </c>
    </row>
    <row r="37" spans="1:9" x14ac:dyDescent="0.25">
      <c r="A37" s="9">
        <v>33</v>
      </c>
      <c r="B37" s="109">
        <f t="shared" si="0"/>
        <v>260</v>
      </c>
      <c r="C37" s="110">
        <f t="shared" si="1"/>
        <v>37</v>
      </c>
      <c r="D37" s="109">
        <f t="shared" si="2"/>
        <v>42</v>
      </c>
      <c r="E37" s="110">
        <f t="shared" si="3"/>
        <v>42</v>
      </c>
      <c r="F37" s="109">
        <f t="shared" si="4"/>
        <v>42</v>
      </c>
      <c r="G37" s="110">
        <f t="shared" si="5"/>
        <v>42</v>
      </c>
      <c r="H37" s="109">
        <f t="shared" si="6"/>
        <v>42</v>
      </c>
      <c r="I37" s="110">
        <f t="shared" si="7"/>
        <v>42</v>
      </c>
    </row>
    <row r="38" spans="1:9" x14ac:dyDescent="0.25">
      <c r="A38" s="9">
        <v>34</v>
      </c>
      <c r="B38" s="109">
        <f t="shared" si="0"/>
        <v>265</v>
      </c>
      <c r="C38" s="110">
        <f t="shared" si="1"/>
        <v>38</v>
      </c>
      <c r="D38" s="109">
        <f t="shared" si="2"/>
        <v>43</v>
      </c>
      <c r="E38" s="110">
        <f t="shared" si="3"/>
        <v>43</v>
      </c>
      <c r="F38" s="109">
        <f t="shared" si="4"/>
        <v>43</v>
      </c>
      <c r="G38" s="110">
        <f t="shared" si="5"/>
        <v>43</v>
      </c>
      <c r="H38" s="109">
        <f t="shared" si="6"/>
        <v>43</v>
      </c>
      <c r="I38" s="110">
        <f t="shared" si="7"/>
        <v>43</v>
      </c>
    </row>
    <row r="39" spans="1:9" x14ac:dyDescent="0.25">
      <c r="A39" s="9">
        <v>35</v>
      </c>
      <c r="B39" s="109">
        <f t="shared" si="0"/>
        <v>270</v>
      </c>
      <c r="C39" s="110">
        <f t="shared" si="1"/>
        <v>39</v>
      </c>
      <c r="D39" s="109">
        <f t="shared" si="2"/>
        <v>44</v>
      </c>
      <c r="E39" s="110">
        <f t="shared" si="3"/>
        <v>44</v>
      </c>
      <c r="F39" s="109">
        <f t="shared" si="4"/>
        <v>44</v>
      </c>
      <c r="G39" s="110">
        <f t="shared" si="5"/>
        <v>44</v>
      </c>
      <c r="H39" s="109">
        <f t="shared" si="6"/>
        <v>44</v>
      </c>
      <c r="I39" s="110">
        <f t="shared" si="7"/>
        <v>44</v>
      </c>
    </row>
    <row r="40" spans="1:9" x14ac:dyDescent="0.25">
      <c r="A40" s="9">
        <v>36</v>
      </c>
      <c r="B40" s="109">
        <f t="shared" si="0"/>
        <v>275</v>
      </c>
      <c r="C40" s="110">
        <f t="shared" si="1"/>
        <v>40</v>
      </c>
      <c r="D40" s="109">
        <f t="shared" si="2"/>
        <v>45</v>
      </c>
      <c r="E40" s="110">
        <f t="shared" si="3"/>
        <v>45</v>
      </c>
      <c r="F40" s="109">
        <f t="shared" si="4"/>
        <v>45</v>
      </c>
      <c r="G40" s="110">
        <f t="shared" si="5"/>
        <v>45</v>
      </c>
      <c r="H40" s="109">
        <f t="shared" si="6"/>
        <v>45</v>
      </c>
      <c r="I40" s="110">
        <f t="shared" si="7"/>
        <v>45</v>
      </c>
    </row>
    <row r="41" spans="1:9" x14ac:dyDescent="0.25">
      <c r="A41" s="9">
        <v>37</v>
      </c>
      <c r="B41" s="109">
        <f t="shared" si="0"/>
        <v>280</v>
      </c>
      <c r="C41" s="110">
        <f t="shared" si="1"/>
        <v>41</v>
      </c>
      <c r="D41" s="109">
        <f t="shared" si="2"/>
        <v>46</v>
      </c>
      <c r="E41" s="110">
        <f t="shared" si="3"/>
        <v>46</v>
      </c>
      <c r="F41" s="109">
        <f t="shared" si="4"/>
        <v>46</v>
      </c>
      <c r="G41" s="110">
        <f t="shared" si="5"/>
        <v>46</v>
      </c>
      <c r="H41" s="109">
        <f t="shared" si="6"/>
        <v>46</v>
      </c>
      <c r="I41" s="110">
        <f t="shared" si="7"/>
        <v>46</v>
      </c>
    </row>
    <row r="42" spans="1:9" x14ac:dyDescent="0.25">
      <c r="A42" s="9">
        <v>38</v>
      </c>
      <c r="B42" s="109">
        <f t="shared" si="0"/>
        <v>285</v>
      </c>
      <c r="C42" s="110">
        <f t="shared" si="1"/>
        <v>42</v>
      </c>
      <c r="D42" s="109">
        <f t="shared" si="2"/>
        <v>47</v>
      </c>
      <c r="E42" s="110">
        <f t="shared" si="3"/>
        <v>47</v>
      </c>
      <c r="F42" s="109">
        <f t="shared" si="4"/>
        <v>47</v>
      </c>
      <c r="G42" s="110">
        <f t="shared" si="5"/>
        <v>47</v>
      </c>
      <c r="H42" s="109">
        <f t="shared" si="6"/>
        <v>47</v>
      </c>
      <c r="I42" s="110">
        <f t="shared" si="7"/>
        <v>47</v>
      </c>
    </row>
    <row r="43" spans="1:9" x14ac:dyDescent="0.25">
      <c r="A43" s="9">
        <v>39</v>
      </c>
      <c r="B43" s="109">
        <f t="shared" si="0"/>
        <v>290</v>
      </c>
      <c r="C43" s="110">
        <f t="shared" si="1"/>
        <v>43</v>
      </c>
      <c r="D43" s="109">
        <f t="shared" si="2"/>
        <v>48</v>
      </c>
      <c r="E43" s="110">
        <f t="shared" si="3"/>
        <v>48</v>
      </c>
      <c r="F43" s="109">
        <f t="shared" si="4"/>
        <v>48</v>
      </c>
      <c r="G43" s="110">
        <f t="shared" si="5"/>
        <v>48</v>
      </c>
      <c r="H43" s="109">
        <f t="shared" si="6"/>
        <v>48</v>
      </c>
      <c r="I43" s="110">
        <f t="shared" si="7"/>
        <v>48</v>
      </c>
    </row>
    <row r="44" spans="1:9" x14ac:dyDescent="0.25">
      <c r="A44" s="9">
        <v>40</v>
      </c>
      <c r="B44" s="109">
        <f t="shared" si="0"/>
        <v>295</v>
      </c>
      <c r="C44" s="110">
        <f t="shared" si="1"/>
        <v>44</v>
      </c>
      <c r="D44" s="109">
        <f t="shared" si="2"/>
        <v>49</v>
      </c>
      <c r="E44" s="110">
        <f t="shared" si="3"/>
        <v>49</v>
      </c>
      <c r="F44" s="109">
        <f t="shared" si="4"/>
        <v>49</v>
      </c>
      <c r="G44" s="110">
        <f t="shared" si="5"/>
        <v>49</v>
      </c>
      <c r="H44" s="109">
        <f t="shared" si="6"/>
        <v>49</v>
      </c>
      <c r="I44" s="110">
        <f t="shared" si="7"/>
        <v>49</v>
      </c>
    </row>
    <row r="45" spans="1:9" x14ac:dyDescent="0.25">
      <c r="A45" s="9">
        <v>41</v>
      </c>
      <c r="B45" s="109">
        <f t="shared" si="0"/>
        <v>300</v>
      </c>
      <c r="C45" s="110">
        <f t="shared" si="1"/>
        <v>45</v>
      </c>
      <c r="D45" s="109">
        <f t="shared" si="2"/>
        <v>50</v>
      </c>
      <c r="E45" s="110">
        <f t="shared" si="3"/>
        <v>50</v>
      </c>
      <c r="F45" s="109">
        <f t="shared" si="4"/>
        <v>50</v>
      </c>
      <c r="G45" s="110">
        <f t="shared" si="5"/>
        <v>50</v>
      </c>
      <c r="H45" s="109">
        <f t="shared" si="6"/>
        <v>50</v>
      </c>
      <c r="I45" s="110">
        <f t="shared" si="7"/>
        <v>50</v>
      </c>
    </row>
    <row r="46" spans="1:9" x14ac:dyDescent="0.25">
      <c r="A46" s="9">
        <v>42</v>
      </c>
      <c r="B46" s="109">
        <f t="shared" si="0"/>
        <v>305</v>
      </c>
      <c r="C46" s="110">
        <f t="shared" si="1"/>
        <v>46</v>
      </c>
      <c r="D46" s="109">
        <f t="shared" si="2"/>
        <v>51</v>
      </c>
      <c r="E46" s="110">
        <f t="shared" si="3"/>
        <v>51</v>
      </c>
      <c r="F46" s="109">
        <f t="shared" si="4"/>
        <v>51</v>
      </c>
      <c r="G46" s="110">
        <f t="shared" si="5"/>
        <v>51</v>
      </c>
      <c r="H46" s="109">
        <f t="shared" si="6"/>
        <v>51</v>
      </c>
      <c r="I46" s="110">
        <f t="shared" si="7"/>
        <v>51</v>
      </c>
    </row>
    <row r="47" spans="1:9" x14ac:dyDescent="0.25">
      <c r="A47" s="9">
        <v>43</v>
      </c>
      <c r="B47" s="109">
        <f t="shared" si="0"/>
        <v>310</v>
      </c>
      <c r="C47" s="110">
        <f t="shared" si="1"/>
        <v>47</v>
      </c>
      <c r="D47" s="109">
        <f t="shared" si="2"/>
        <v>52</v>
      </c>
      <c r="E47" s="110">
        <f t="shared" si="3"/>
        <v>52</v>
      </c>
      <c r="F47" s="109">
        <f t="shared" si="4"/>
        <v>52</v>
      </c>
      <c r="G47" s="110">
        <f t="shared" si="5"/>
        <v>52</v>
      </c>
      <c r="H47" s="109">
        <f t="shared" si="6"/>
        <v>52</v>
      </c>
      <c r="I47" s="110">
        <f t="shared" si="7"/>
        <v>52</v>
      </c>
    </row>
    <row r="48" spans="1:9" x14ac:dyDescent="0.25">
      <c r="A48" s="9">
        <v>44</v>
      </c>
      <c r="B48" s="109">
        <f t="shared" si="0"/>
        <v>315</v>
      </c>
      <c r="C48" s="110">
        <f t="shared" si="1"/>
        <v>48</v>
      </c>
      <c r="D48" s="109">
        <f t="shared" si="2"/>
        <v>53</v>
      </c>
      <c r="E48" s="110">
        <f t="shared" si="3"/>
        <v>53</v>
      </c>
      <c r="F48" s="109">
        <f t="shared" si="4"/>
        <v>53</v>
      </c>
      <c r="G48" s="110">
        <f t="shared" si="5"/>
        <v>53</v>
      </c>
      <c r="H48" s="109">
        <f t="shared" si="6"/>
        <v>53</v>
      </c>
      <c r="I48" s="110">
        <f t="shared" si="7"/>
        <v>53</v>
      </c>
    </row>
    <row r="49" spans="1:9" x14ac:dyDescent="0.25">
      <c r="A49" s="9">
        <v>45</v>
      </c>
      <c r="B49" s="109">
        <f t="shared" si="0"/>
        <v>320</v>
      </c>
      <c r="C49" s="110">
        <f t="shared" si="1"/>
        <v>49</v>
      </c>
      <c r="D49" s="109">
        <f t="shared" si="2"/>
        <v>54</v>
      </c>
      <c r="E49" s="110">
        <f t="shared" si="3"/>
        <v>54</v>
      </c>
      <c r="F49" s="109">
        <f t="shared" si="4"/>
        <v>54</v>
      </c>
      <c r="G49" s="110">
        <f t="shared" si="5"/>
        <v>54</v>
      </c>
      <c r="H49" s="109">
        <f t="shared" si="6"/>
        <v>54</v>
      </c>
      <c r="I49" s="110">
        <f t="shared" si="7"/>
        <v>54</v>
      </c>
    </row>
    <row r="50" spans="1:9" x14ac:dyDescent="0.25">
      <c r="A50" s="9">
        <v>46</v>
      </c>
      <c r="B50" s="109">
        <f t="shared" si="0"/>
        <v>325</v>
      </c>
      <c r="C50" s="110">
        <f t="shared" si="1"/>
        <v>50</v>
      </c>
      <c r="D50" s="109">
        <f t="shared" si="2"/>
        <v>55</v>
      </c>
      <c r="E50" s="110">
        <f t="shared" si="3"/>
        <v>55</v>
      </c>
      <c r="F50" s="109">
        <f t="shared" si="4"/>
        <v>55</v>
      </c>
      <c r="G50" s="110">
        <f t="shared" si="5"/>
        <v>55</v>
      </c>
      <c r="H50" s="109">
        <f t="shared" si="6"/>
        <v>55</v>
      </c>
      <c r="I50" s="110">
        <f t="shared" si="7"/>
        <v>55</v>
      </c>
    </row>
    <row r="51" spans="1:9" x14ac:dyDescent="0.25">
      <c r="A51" s="9">
        <v>47</v>
      </c>
      <c r="B51" s="109">
        <f t="shared" si="0"/>
        <v>330</v>
      </c>
      <c r="C51" s="110">
        <f t="shared" si="1"/>
        <v>51</v>
      </c>
      <c r="D51" s="109">
        <f t="shared" si="2"/>
        <v>56</v>
      </c>
      <c r="E51" s="110">
        <f t="shared" si="3"/>
        <v>56</v>
      </c>
      <c r="F51" s="109">
        <f t="shared" si="4"/>
        <v>56</v>
      </c>
      <c r="G51" s="110">
        <f t="shared" si="5"/>
        <v>56</v>
      </c>
      <c r="H51" s="109">
        <f t="shared" si="6"/>
        <v>56</v>
      </c>
      <c r="I51" s="110">
        <f t="shared" si="7"/>
        <v>56</v>
      </c>
    </row>
    <row r="52" spans="1:9" x14ac:dyDescent="0.25">
      <c r="A52" s="9">
        <v>48</v>
      </c>
      <c r="B52" s="109">
        <f t="shared" si="0"/>
        <v>335</v>
      </c>
      <c r="C52" s="110">
        <f t="shared" si="1"/>
        <v>52</v>
      </c>
      <c r="D52" s="109">
        <f t="shared" si="2"/>
        <v>57</v>
      </c>
      <c r="E52" s="110">
        <f t="shared" si="3"/>
        <v>57</v>
      </c>
      <c r="F52" s="109">
        <f t="shared" si="4"/>
        <v>57</v>
      </c>
      <c r="G52" s="110">
        <f t="shared" si="5"/>
        <v>57</v>
      </c>
      <c r="H52" s="109">
        <f t="shared" si="6"/>
        <v>57</v>
      </c>
      <c r="I52" s="110">
        <f t="shared" si="7"/>
        <v>57</v>
      </c>
    </row>
    <row r="53" spans="1:9" x14ac:dyDescent="0.25">
      <c r="A53" s="9">
        <v>49</v>
      </c>
      <c r="B53" s="109">
        <f t="shared" si="0"/>
        <v>340</v>
      </c>
      <c r="C53" s="110">
        <f t="shared" si="1"/>
        <v>53</v>
      </c>
      <c r="D53" s="109">
        <f t="shared" si="2"/>
        <v>58</v>
      </c>
      <c r="E53" s="110">
        <f t="shared" si="3"/>
        <v>58</v>
      </c>
      <c r="F53" s="109">
        <f t="shared" si="4"/>
        <v>58</v>
      </c>
      <c r="G53" s="110">
        <f t="shared" si="5"/>
        <v>58</v>
      </c>
      <c r="H53" s="109">
        <f t="shared" si="6"/>
        <v>58</v>
      </c>
      <c r="I53" s="110">
        <f t="shared" si="7"/>
        <v>58</v>
      </c>
    </row>
    <row r="54" spans="1:9" x14ac:dyDescent="0.25">
      <c r="A54" s="9">
        <v>50</v>
      </c>
      <c r="B54" s="109">
        <f t="shared" si="0"/>
        <v>345</v>
      </c>
      <c r="C54" s="110">
        <f t="shared" si="1"/>
        <v>54</v>
      </c>
      <c r="D54" s="109">
        <f t="shared" si="2"/>
        <v>59</v>
      </c>
      <c r="E54" s="110">
        <f t="shared" si="3"/>
        <v>59</v>
      </c>
      <c r="F54" s="109">
        <f t="shared" si="4"/>
        <v>59</v>
      </c>
      <c r="G54" s="110">
        <f t="shared" si="5"/>
        <v>59</v>
      </c>
      <c r="H54" s="109">
        <f t="shared" si="6"/>
        <v>59</v>
      </c>
      <c r="I54" s="110">
        <f t="shared" si="7"/>
        <v>59</v>
      </c>
    </row>
    <row r="55" spans="1:9" x14ac:dyDescent="0.25">
      <c r="A55" s="9">
        <v>51</v>
      </c>
      <c r="B55" s="109">
        <f t="shared" si="0"/>
        <v>350</v>
      </c>
      <c r="C55" s="110">
        <f t="shared" si="1"/>
        <v>55</v>
      </c>
      <c r="D55" s="109">
        <f t="shared" si="2"/>
        <v>60</v>
      </c>
      <c r="E55" s="110">
        <f t="shared" si="3"/>
        <v>60</v>
      </c>
      <c r="F55" s="109">
        <f t="shared" si="4"/>
        <v>60</v>
      </c>
      <c r="G55" s="110">
        <f t="shared" si="5"/>
        <v>60</v>
      </c>
      <c r="H55" s="109">
        <f t="shared" si="6"/>
        <v>60</v>
      </c>
      <c r="I55" s="110">
        <f t="shared" si="7"/>
        <v>60</v>
      </c>
    </row>
    <row r="56" spans="1:9" x14ac:dyDescent="0.25">
      <c r="A56" s="9">
        <v>52</v>
      </c>
      <c r="B56" s="109">
        <f t="shared" si="0"/>
        <v>355</v>
      </c>
      <c r="C56" s="110">
        <f t="shared" si="1"/>
        <v>56</v>
      </c>
      <c r="D56" s="109">
        <f t="shared" si="2"/>
        <v>61</v>
      </c>
      <c r="E56" s="110">
        <f t="shared" si="3"/>
        <v>61</v>
      </c>
      <c r="F56" s="109">
        <f t="shared" si="4"/>
        <v>61</v>
      </c>
      <c r="G56" s="110">
        <f t="shared" si="5"/>
        <v>61</v>
      </c>
      <c r="H56" s="109">
        <f t="shared" si="6"/>
        <v>61</v>
      </c>
      <c r="I56" s="110">
        <f t="shared" si="7"/>
        <v>61</v>
      </c>
    </row>
    <row r="57" spans="1:9" x14ac:dyDescent="0.25">
      <c r="A57" s="9">
        <v>53</v>
      </c>
      <c r="B57" s="109">
        <f t="shared" si="0"/>
        <v>360</v>
      </c>
      <c r="C57" s="110">
        <f t="shared" si="1"/>
        <v>57</v>
      </c>
      <c r="D57" s="109">
        <f t="shared" si="2"/>
        <v>62</v>
      </c>
      <c r="E57" s="110">
        <f t="shared" si="3"/>
        <v>62</v>
      </c>
      <c r="F57" s="109">
        <f t="shared" si="4"/>
        <v>62</v>
      </c>
      <c r="G57" s="110">
        <f t="shared" si="5"/>
        <v>62</v>
      </c>
      <c r="H57" s="109">
        <f t="shared" si="6"/>
        <v>62</v>
      </c>
      <c r="I57" s="110">
        <f t="shared" si="7"/>
        <v>62</v>
      </c>
    </row>
    <row r="58" spans="1:9" x14ac:dyDescent="0.25">
      <c r="A58" s="9">
        <v>54</v>
      </c>
      <c r="B58" s="109">
        <f t="shared" si="0"/>
        <v>365</v>
      </c>
      <c r="C58" s="110">
        <f t="shared" si="1"/>
        <v>58</v>
      </c>
      <c r="D58" s="109">
        <f t="shared" si="2"/>
        <v>63</v>
      </c>
      <c r="E58" s="110">
        <f t="shared" si="3"/>
        <v>63</v>
      </c>
      <c r="F58" s="109">
        <f t="shared" si="4"/>
        <v>63</v>
      </c>
      <c r="G58" s="110">
        <f t="shared" si="5"/>
        <v>63</v>
      </c>
      <c r="H58" s="109">
        <f t="shared" si="6"/>
        <v>63</v>
      </c>
      <c r="I58" s="110">
        <f t="shared" si="7"/>
        <v>63</v>
      </c>
    </row>
    <row r="59" spans="1:9" x14ac:dyDescent="0.25">
      <c r="A59" s="9">
        <v>55</v>
      </c>
      <c r="B59" s="109">
        <f t="shared" si="0"/>
        <v>370</v>
      </c>
      <c r="C59" s="110">
        <f t="shared" si="1"/>
        <v>59</v>
      </c>
      <c r="D59" s="109">
        <f t="shared" si="2"/>
        <v>64</v>
      </c>
      <c r="E59" s="110">
        <f t="shared" si="3"/>
        <v>64</v>
      </c>
      <c r="F59" s="109">
        <f t="shared" si="4"/>
        <v>64</v>
      </c>
      <c r="G59" s="110">
        <f t="shared" si="5"/>
        <v>64</v>
      </c>
      <c r="H59" s="109">
        <f t="shared" si="6"/>
        <v>64</v>
      </c>
      <c r="I59" s="110">
        <f t="shared" si="7"/>
        <v>64</v>
      </c>
    </row>
    <row r="60" spans="1:9" x14ac:dyDescent="0.25">
      <c r="A60" s="9">
        <v>56</v>
      </c>
      <c r="B60" s="109">
        <f t="shared" si="0"/>
        <v>375</v>
      </c>
      <c r="C60" s="110">
        <f t="shared" si="1"/>
        <v>60</v>
      </c>
      <c r="D60" s="109">
        <f t="shared" si="2"/>
        <v>65</v>
      </c>
      <c r="E60" s="110">
        <f t="shared" si="3"/>
        <v>65</v>
      </c>
      <c r="F60" s="109">
        <f t="shared" si="4"/>
        <v>65</v>
      </c>
      <c r="G60" s="110">
        <f t="shared" si="5"/>
        <v>65</v>
      </c>
      <c r="H60" s="109">
        <f t="shared" si="6"/>
        <v>65</v>
      </c>
      <c r="I60" s="110">
        <f t="shared" si="7"/>
        <v>65</v>
      </c>
    </row>
    <row r="61" spans="1:9" x14ac:dyDescent="0.25">
      <c r="A61" s="9">
        <v>57</v>
      </c>
      <c r="B61" s="109">
        <f t="shared" si="0"/>
        <v>380</v>
      </c>
      <c r="C61" s="110">
        <f t="shared" si="1"/>
        <v>61</v>
      </c>
      <c r="D61" s="109">
        <f t="shared" si="2"/>
        <v>66</v>
      </c>
      <c r="E61" s="110">
        <f t="shared" si="3"/>
        <v>66</v>
      </c>
      <c r="F61" s="109">
        <f t="shared" si="4"/>
        <v>66</v>
      </c>
      <c r="G61" s="110">
        <f t="shared" si="5"/>
        <v>66</v>
      </c>
      <c r="H61" s="109">
        <f t="shared" si="6"/>
        <v>66</v>
      </c>
      <c r="I61" s="110">
        <f t="shared" si="7"/>
        <v>66</v>
      </c>
    </row>
    <row r="62" spans="1:9" x14ac:dyDescent="0.25">
      <c r="A62" s="9">
        <v>58</v>
      </c>
      <c r="B62" s="109">
        <f t="shared" si="0"/>
        <v>385</v>
      </c>
      <c r="C62" s="110">
        <f t="shared" si="1"/>
        <v>62</v>
      </c>
      <c r="D62" s="109">
        <f t="shared" si="2"/>
        <v>67</v>
      </c>
      <c r="E62" s="110">
        <f t="shared" si="3"/>
        <v>67</v>
      </c>
      <c r="F62" s="109">
        <f t="shared" si="4"/>
        <v>67</v>
      </c>
      <c r="G62" s="110">
        <f t="shared" si="5"/>
        <v>67</v>
      </c>
      <c r="H62" s="109">
        <f t="shared" si="6"/>
        <v>67</v>
      </c>
      <c r="I62" s="110">
        <f t="shared" si="7"/>
        <v>67</v>
      </c>
    </row>
    <row r="63" spans="1:9" x14ac:dyDescent="0.25">
      <c r="A63" s="9">
        <v>59</v>
      </c>
      <c r="B63" s="109">
        <f t="shared" si="0"/>
        <v>390</v>
      </c>
      <c r="C63" s="110">
        <f t="shared" si="1"/>
        <v>63</v>
      </c>
      <c r="D63" s="109">
        <f t="shared" si="2"/>
        <v>68</v>
      </c>
      <c r="E63" s="110">
        <f t="shared" si="3"/>
        <v>68</v>
      </c>
      <c r="F63" s="109">
        <f t="shared" si="4"/>
        <v>68</v>
      </c>
      <c r="G63" s="110">
        <f t="shared" si="5"/>
        <v>68</v>
      </c>
      <c r="H63" s="109">
        <f t="shared" si="6"/>
        <v>68</v>
      </c>
      <c r="I63" s="110">
        <f t="shared" si="7"/>
        <v>68</v>
      </c>
    </row>
    <row r="64" spans="1:9" x14ac:dyDescent="0.25">
      <c r="A64" s="9">
        <v>60</v>
      </c>
      <c r="B64" s="109">
        <f t="shared" si="0"/>
        <v>395</v>
      </c>
      <c r="C64" s="110">
        <f t="shared" si="1"/>
        <v>64</v>
      </c>
      <c r="D64" s="109">
        <f t="shared" si="2"/>
        <v>69</v>
      </c>
      <c r="E64" s="110">
        <f t="shared" si="3"/>
        <v>69</v>
      </c>
      <c r="F64" s="109">
        <f t="shared" si="4"/>
        <v>69</v>
      </c>
      <c r="G64" s="110">
        <f t="shared" si="5"/>
        <v>69</v>
      </c>
      <c r="H64" s="109">
        <f t="shared" si="6"/>
        <v>69</v>
      </c>
      <c r="I64" s="110">
        <f t="shared" si="7"/>
        <v>69</v>
      </c>
    </row>
    <row r="65" spans="1:9" x14ac:dyDescent="0.25">
      <c r="A65" s="9">
        <v>61</v>
      </c>
      <c r="B65" s="109">
        <f t="shared" si="0"/>
        <v>400</v>
      </c>
      <c r="C65" s="110">
        <f t="shared" si="1"/>
        <v>65</v>
      </c>
      <c r="D65" s="109">
        <f t="shared" si="2"/>
        <v>70</v>
      </c>
      <c r="E65" s="110">
        <f t="shared" si="3"/>
        <v>70</v>
      </c>
      <c r="F65" s="109">
        <f t="shared" si="4"/>
        <v>70</v>
      </c>
      <c r="G65" s="110">
        <f t="shared" si="5"/>
        <v>70</v>
      </c>
      <c r="H65" s="109">
        <f t="shared" si="6"/>
        <v>70</v>
      </c>
      <c r="I65" s="110">
        <f t="shared" si="7"/>
        <v>70</v>
      </c>
    </row>
    <row r="66" spans="1:9" x14ac:dyDescent="0.25">
      <c r="A66" s="9">
        <v>62</v>
      </c>
      <c r="B66" s="109">
        <f t="shared" si="0"/>
        <v>405</v>
      </c>
      <c r="C66" s="110">
        <f t="shared" si="1"/>
        <v>66</v>
      </c>
      <c r="D66" s="109">
        <f t="shared" si="2"/>
        <v>71</v>
      </c>
      <c r="E66" s="110">
        <f t="shared" si="3"/>
        <v>71</v>
      </c>
      <c r="F66" s="109">
        <f t="shared" si="4"/>
        <v>71</v>
      </c>
      <c r="G66" s="110">
        <f t="shared" si="5"/>
        <v>71</v>
      </c>
      <c r="H66" s="109">
        <f t="shared" si="6"/>
        <v>71</v>
      </c>
      <c r="I66" s="110">
        <f t="shared" si="7"/>
        <v>71</v>
      </c>
    </row>
    <row r="67" spans="1:9" x14ac:dyDescent="0.25">
      <c r="A67" s="9">
        <v>63</v>
      </c>
      <c r="B67" s="109">
        <f t="shared" si="0"/>
        <v>410</v>
      </c>
      <c r="C67" s="110">
        <f t="shared" si="1"/>
        <v>67</v>
      </c>
      <c r="D67" s="109">
        <f t="shared" si="2"/>
        <v>72</v>
      </c>
      <c r="E67" s="110">
        <f t="shared" si="3"/>
        <v>72</v>
      </c>
      <c r="F67" s="109">
        <f t="shared" si="4"/>
        <v>72</v>
      </c>
      <c r="G67" s="110">
        <f t="shared" si="5"/>
        <v>72</v>
      </c>
      <c r="H67" s="109">
        <f t="shared" si="6"/>
        <v>72</v>
      </c>
      <c r="I67" s="110">
        <f t="shared" si="7"/>
        <v>72</v>
      </c>
    </row>
    <row r="68" spans="1:9" x14ac:dyDescent="0.25">
      <c r="A68" s="9">
        <v>64</v>
      </c>
      <c r="B68" s="109">
        <f t="shared" si="0"/>
        <v>415</v>
      </c>
      <c r="C68" s="110">
        <f t="shared" si="1"/>
        <v>68</v>
      </c>
      <c r="D68" s="109">
        <f t="shared" si="2"/>
        <v>73</v>
      </c>
      <c r="E68" s="110">
        <f t="shared" si="3"/>
        <v>73</v>
      </c>
      <c r="F68" s="109">
        <f t="shared" si="4"/>
        <v>73</v>
      </c>
      <c r="G68" s="110">
        <f t="shared" si="5"/>
        <v>73</v>
      </c>
      <c r="H68" s="109">
        <f t="shared" si="6"/>
        <v>73</v>
      </c>
      <c r="I68" s="110">
        <f t="shared" si="7"/>
        <v>73</v>
      </c>
    </row>
    <row r="69" spans="1:9" x14ac:dyDescent="0.25">
      <c r="A69" s="9">
        <v>65</v>
      </c>
      <c r="B69" s="109">
        <f t="shared" si="0"/>
        <v>420</v>
      </c>
      <c r="C69" s="110">
        <f t="shared" si="1"/>
        <v>69</v>
      </c>
      <c r="D69" s="109">
        <f t="shared" si="2"/>
        <v>74</v>
      </c>
      <c r="E69" s="110">
        <f t="shared" si="3"/>
        <v>74</v>
      </c>
      <c r="F69" s="109">
        <f t="shared" si="4"/>
        <v>74</v>
      </c>
      <c r="G69" s="110">
        <f t="shared" si="5"/>
        <v>74</v>
      </c>
      <c r="H69" s="109">
        <f t="shared" si="6"/>
        <v>74</v>
      </c>
      <c r="I69" s="110">
        <f t="shared" si="7"/>
        <v>74</v>
      </c>
    </row>
    <row r="70" spans="1:9" x14ac:dyDescent="0.25">
      <c r="A70" s="9">
        <v>66</v>
      </c>
      <c r="B70" s="109">
        <f t="shared" si="0"/>
        <v>425</v>
      </c>
      <c r="C70" s="110">
        <f t="shared" si="1"/>
        <v>70</v>
      </c>
      <c r="D70" s="109">
        <f t="shared" si="2"/>
        <v>75</v>
      </c>
      <c r="E70" s="110">
        <f t="shared" si="3"/>
        <v>75</v>
      </c>
      <c r="F70" s="109">
        <f t="shared" si="4"/>
        <v>75</v>
      </c>
      <c r="G70" s="110">
        <f t="shared" si="5"/>
        <v>75</v>
      </c>
      <c r="H70" s="109">
        <f t="shared" si="6"/>
        <v>75</v>
      </c>
      <c r="I70" s="110">
        <f t="shared" si="7"/>
        <v>75</v>
      </c>
    </row>
    <row r="71" spans="1:9" x14ac:dyDescent="0.25">
      <c r="A71" s="9">
        <v>67</v>
      </c>
      <c r="B71" s="109">
        <f t="shared" si="0"/>
        <v>430</v>
      </c>
      <c r="C71" s="110">
        <f t="shared" si="1"/>
        <v>71</v>
      </c>
      <c r="D71" s="109">
        <f t="shared" si="2"/>
        <v>76</v>
      </c>
      <c r="E71" s="110">
        <f t="shared" si="3"/>
        <v>76</v>
      </c>
      <c r="F71" s="109">
        <f t="shared" si="4"/>
        <v>76</v>
      </c>
      <c r="G71" s="110">
        <f t="shared" si="5"/>
        <v>76</v>
      </c>
      <c r="H71" s="109">
        <f t="shared" si="6"/>
        <v>76</v>
      </c>
      <c r="I71" s="110">
        <f t="shared" si="7"/>
        <v>76</v>
      </c>
    </row>
    <row r="72" spans="1:9" x14ac:dyDescent="0.25">
      <c r="A72" s="9">
        <v>68</v>
      </c>
      <c r="B72" s="109">
        <f t="shared" ref="B72:B103" si="8">$B71+$B$3</f>
        <v>435</v>
      </c>
      <c r="C72" s="110">
        <f t="shared" ref="C72:C103" si="9">$C71+$C$3</f>
        <v>72</v>
      </c>
      <c r="D72" s="109">
        <f t="shared" ref="D72:D103" si="10">$D71+$D$3</f>
        <v>77</v>
      </c>
      <c r="E72" s="110">
        <f t="shared" ref="E72:E103" si="11">$E71+$E$3</f>
        <v>77</v>
      </c>
      <c r="F72" s="109">
        <f t="shared" ref="F72:F103" si="12">$F71+$F$3</f>
        <v>77</v>
      </c>
      <c r="G72" s="110">
        <f t="shared" ref="G72:G103" si="13">$G71+$G$3</f>
        <v>77</v>
      </c>
      <c r="H72" s="109">
        <f t="shared" ref="H72:H103" si="14">$H71+$H$3</f>
        <v>77</v>
      </c>
      <c r="I72" s="110">
        <f t="shared" ref="I72:I103" si="15">$I71+$I$3</f>
        <v>77</v>
      </c>
    </row>
    <row r="73" spans="1:9" x14ac:dyDescent="0.25">
      <c r="A73" s="9">
        <v>69</v>
      </c>
      <c r="B73" s="109">
        <f t="shared" si="8"/>
        <v>440</v>
      </c>
      <c r="C73" s="110">
        <f t="shared" si="9"/>
        <v>73</v>
      </c>
      <c r="D73" s="109">
        <f t="shared" si="10"/>
        <v>78</v>
      </c>
      <c r="E73" s="110">
        <f t="shared" si="11"/>
        <v>78</v>
      </c>
      <c r="F73" s="109">
        <f t="shared" si="12"/>
        <v>78</v>
      </c>
      <c r="G73" s="110">
        <f t="shared" si="13"/>
        <v>78</v>
      </c>
      <c r="H73" s="109">
        <f t="shared" si="14"/>
        <v>78</v>
      </c>
      <c r="I73" s="110">
        <f t="shared" si="15"/>
        <v>78</v>
      </c>
    </row>
    <row r="74" spans="1:9" x14ac:dyDescent="0.25">
      <c r="A74" s="9">
        <v>70</v>
      </c>
      <c r="B74" s="109">
        <f t="shared" si="8"/>
        <v>445</v>
      </c>
      <c r="C74" s="110">
        <f t="shared" si="9"/>
        <v>74</v>
      </c>
      <c r="D74" s="109">
        <f t="shared" si="10"/>
        <v>79</v>
      </c>
      <c r="E74" s="110">
        <f t="shared" si="11"/>
        <v>79</v>
      </c>
      <c r="F74" s="109">
        <f t="shared" si="12"/>
        <v>79</v>
      </c>
      <c r="G74" s="110">
        <f t="shared" si="13"/>
        <v>79</v>
      </c>
      <c r="H74" s="109">
        <f t="shared" si="14"/>
        <v>79</v>
      </c>
      <c r="I74" s="110">
        <f t="shared" si="15"/>
        <v>79</v>
      </c>
    </row>
    <row r="75" spans="1:9" x14ac:dyDescent="0.25">
      <c r="A75" s="9">
        <v>71</v>
      </c>
      <c r="B75" s="109">
        <f t="shared" si="8"/>
        <v>450</v>
      </c>
      <c r="C75" s="110">
        <f t="shared" si="9"/>
        <v>75</v>
      </c>
      <c r="D75" s="109">
        <f t="shared" si="10"/>
        <v>80</v>
      </c>
      <c r="E75" s="110">
        <f t="shared" si="11"/>
        <v>80</v>
      </c>
      <c r="F75" s="109">
        <f t="shared" si="12"/>
        <v>80</v>
      </c>
      <c r="G75" s="110">
        <f t="shared" si="13"/>
        <v>80</v>
      </c>
      <c r="H75" s="109">
        <f t="shared" si="14"/>
        <v>80</v>
      </c>
      <c r="I75" s="110">
        <f t="shared" si="15"/>
        <v>80</v>
      </c>
    </row>
    <row r="76" spans="1:9" x14ac:dyDescent="0.25">
      <c r="A76" s="9">
        <v>72</v>
      </c>
      <c r="B76" s="109">
        <f t="shared" si="8"/>
        <v>455</v>
      </c>
      <c r="C76" s="110">
        <f t="shared" si="9"/>
        <v>76</v>
      </c>
      <c r="D76" s="109">
        <f t="shared" si="10"/>
        <v>81</v>
      </c>
      <c r="E76" s="110">
        <f t="shared" si="11"/>
        <v>81</v>
      </c>
      <c r="F76" s="109">
        <f t="shared" si="12"/>
        <v>81</v>
      </c>
      <c r="G76" s="110">
        <f t="shared" si="13"/>
        <v>81</v>
      </c>
      <c r="H76" s="109">
        <f t="shared" si="14"/>
        <v>81</v>
      </c>
      <c r="I76" s="110">
        <f t="shared" si="15"/>
        <v>81</v>
      </c>
    </row>
    <row r="77" spans="1:9" x14ac:dyDescent="0.25">
      <c r="A77" s="9">
        <v>73</v>
      </c>
      <c r="B77" s="109">
        <f t="shared" si="8"/>
        <v>460</v>
      </c>
      <c r="C77" s="110">
        <f t="shared" si="9"/>
        <v>77</v>
      </c>
      <c r="D77" s="109">
        <f t="shared" si="10"/>
        <v>82</v>
      </c>
      <c r="E77" s="110">
        <f t="shared" si="11"/>
        <v>82</v>
      </c>
      <c r="F77" s="109">
        <f t="shared" si="12"/>
        <v>82</v>
      </c>
      <c r="G77" s="110">
        <f t="shared" si="13"/>
        <v>82</v>
      </c>
      <c r="H77" s="109">
        <f t="shared" si="14"/>
        <v>82</v>
      </c>
      <c r="I77" s="110">
        <f t="shared" si="15"/>
        <v>82</v>
      </c>
    </row>
    <row r="78" spans="1:9" x14ac:dyDescent="0.25">
      <c r="A78" s="9">
        <v>74</v>
      </c>
      <c r="B78" s="109">
        <f t="shared" si="8"/>
        <v>465</v>
      </c>
      <c r="C78" s="110">
        <f t="shared" si="9"/>
        <v>78</v>
      </c>
      <c r="D78" s="109">
        <f t="shared" si="10"/>
        <v>83</v>
      </c>
      <c r="E78" s="110">
        <f t="shared" si="11"/>
        <v>83</v>
      </c>
      <c r="F78" s="109">
        <f t="shared" si="12"/>
        <v>83</v>
      </c>
      <c r="G78" s="110">
        <f t="shared" si="13"/>
        <v>83</v>
      </c>
      <c r="H78" s="109">
        <f t="shared" si="14"/>
        <v>83</v>
      </c>
      <c r="I78" s="110">
        <f t="shared" si="15"/>
        <v>83</v>
      </c>
    </row>
    <row r="79" spans="1:9" x14ac:dyDescent="0.25">
      <c r="A79" s="9">
        <v>75</v>
      </c>
      <c r="B79" s="109">
        <f t="shared" si="8"/>
        <v>470</v>
      </c>
      <c r="C79" s="110">
        <f t="shared" si="9"/>
        <v>79</v>
      </c>
      <c r="D79" s="109">
        <f t="shared" si="10"/>
        <v>84</v>
      </c>
      <c r="E79" s="110">
        <f t="shared" si="11"/>
        <v>84</v>
      </c>
      <c r="F79" s="109">
        <f t="shared" si="12"/>
        <v>84</v>
      </c>
      <c r="G79" s="110">
        <f t="shared" si="13"/>
        <v>84</v>
      </c>
      <c r="H79" s="109">
        <f t="shared" si="14"/>
        <v>84</v>
      </c>
      <c r="I79" s="110">
        <f t="shared" si="15"/>
        <v>84</v>
      </c>
    </row>
    <row r="80" spans="1:9" x14ac:dyDescent="0.25">
      <c r="A80" s="9">
        <v>76</v>
      </c>
      <c r="B80" s="109">
        <f t="shared" si="8"/>
        <v>475</v>
      </c>
      <c r="C80" s="110">
        <f t="shared" si="9"/>
        <v>80</v>
      </c>
      <c r="D80" s="109">
        <f t="shared" si="10"/>
        <v>85</v>
      </c>
      <c r="E80" s="110">
        <f t="shared" si="11"/>
        <v>85</v>
      </c>
      <c r="F80" s="109">
        <f t="shared" si="12"/>
        <v>85</v>
      </c>
      <c r="G80" s="110">
        <f t="shared" si="13"/>
        <v>85</v>
      </c>
      <c r="H80" s="109">
        <f t="shared" si="14"/>
        <v>85</v>
      </c>
      <c r="I80" s="110">
        <f t="shared" si="15"/>
        <v>85</v>
      </c>
    </row>
    <row r="81" spans="1:9" x14ac:dyDescent="0.25">
      <c r="A81" s="9">
        <v>77</v>
      </c>
      <c r="B81" s="109">
        <f t="shared" si="8"/>
        <v>480</v>
      </c>
      <c r="C81" s="110">
        <f t="shared" si="9"/>
        <v>81</v>
      </c>
      <c r="D81" s="109">
        <f t="shared" si="10"/>
        <v>86</v>
      </c>
      <c r="E81" s="110">
        <f t="shared" si="11"/>
        <v>86</v>
      </c>
      <c r="F81" s="109">
        <f t="shared" si="12"/>
        <v>86</v>
      </c>
      <c r="G81" s="110">
        <f t="shared" si="13"/>
        <v>86</v>
      </c>
      <c r="H81" s="109">
        <f t="shared" si="14"/>
        <v>86</v>
      </c>
      <c r="I81" s="110">
        <f t="shared" si="15"/>
        <v>86</v>
      </c>
    </row>
    <row r="82" spans="1:9" x14ac:dyDescent="0.25">
      <c r="A82" s="9">
        <v>78</v>
      </c>
      <c r="B82" s="109">
        <f t="shared" si="8"/>
        <v>485</v>
      </c>
      <c r="C82" s="110">
        <f t="shared" si="9"/>
        <v>82</v>
      </c>
      <c r="D82" s="109">
        <f t="shared" si="10"/>
        <v>87</v>
      </c>
      <c r="E82" s="110">
        <f t="shared" si="11"/>
        <v>87</v>
      </c>
      <c r="F82" s="109">
        <f t="shared" si="12"/>
        <v>87</v>
      </c>
      <c r="G82" s="110">
        <f t="shared" si="13"/>
        <v>87</v>
      </c>
      <c r="H82" s="109">
        <f t="shared" si="14"/>
        <v>87</v>
      </c>
      <c r="I82" s="110">
        <f t="shared" si="15"/>
        <v>87</v>
      </c>
    </row>
    <row r="83" spans="1:9" x14ac:dyDescent="0.25">
      <c r="A83" s="9">
        <v>79</v>
      </c>
      <c r="B83" s="109">
        <f t="shared" si="8"/>
        <v>490</v>
      </c>
      <c r="C83" s="110">
        <f t="shared" si="9"/>
        <v>83</v>
      </c>
      <c r="D83" s="109">
        <f t="shared" si="10"/>
        <v>88</v>
      </c>
      <c r="E83" s="110">
        <f t="shared" si="11"/>
        <v>88</v>
      </c>
      <c r="F83" s="109">
        <f t="shared" si="12"/>
        <v>88</v>
      </c>
      <c r="G83" s="110">
        <f t="shared" si="13"/>
        <v>88</v>
      </c>
      <c r="H83" s="109">
        <f t="shared" si="14"/>
        <v>88</v>
      </c>
      <c r="I83" s="110">
        <f t="shared" si="15"/>
        <v>88</v>
      </c>
    </row>
    <row r="84" spans="1:9" x14ac:dyDescent="0.25">
      <c r="A84" s="9">
        <v>80</v>
      </c>
      <c r="B84" s="109">
        <f t="shared" si="8"/>
        <v>495</v>
      </c>
      <c r="C84" s="110">
        <f t="shared" si="9"/>
        <v>84</v>
      </c>
      <c r="D84" s="109">
        <f t="shared" si="10"/>
        <v>89</v>
      </c>
      <c r="E84" s="110">
        <f t="shared" si="11"/>
        <v>89</v>
      </c>
      <c r="F84" s="109">
        <f t="shared" si="12"/>
        <v>89</v>
      </c>
      <c r="G84" s="110">
        <f t="shared" si="13"/>
        <v>89</v>
      </c>
      <c r="H84" s="109">
        <f t="shared" si="14"/>
        <v>89</v>
      </c>
      <c r="I84" s="110">
        <f t="shared" si="15"/>
        <v>89</v>
      </c>
    </row>
    <row r="85" spans="1:9" x14ac:dyDescent="0.25">
      <c r="A85" s="9">
        <v>81</v>
      </c>
      <c r="B85" s="109">
        <f t="shared" si="8"/>
        <v>500</v>
      </c>
      <c r="C85" s="110">
        <f t="shared" si="9"/>
        <v>85</v>
      </c>
      <c r="D85" s="109">
        <f t="shared" si="10"/>
        <v>90</v>
      </c>
      <c r="E85" s="110">
        <f t="shared" si="11"/>
        <v>90</v>
      </c>
      <c r="F85" s="109">
        <f t="shared" si="12"/>
        <v>90</v>
      </c>
      <c r="G85" s="110">
        <f t="shared" si="13"/>
        <v>90</v>
      </c>
      <c r="H85" s="109">
        <f t="shared" si="14"/>
        <v>90</v>
      </c>
      <c r="I85" s="110">
        <f t="shared" si="15"/>
        <v>90</v>
      </c>
    </row>
    <row r="86" spans="1:9" x14ac:dyDescent="0.25">
      <c r="A86" s="9">
        <v>82</v>
      </c>
      <c r="B86" s="109">
        <f t="shared" si="8"/>
        <v>505</v>
      </c>
      <c r="C86" s="110">
        <f t="shared" si="9"/>
        <v>86</v>
      </c>
      <c r="D86" s="109">
        <f t="shared" si="10"/>
        <v>91</v>
      </c>
      <c r="E86" s="110">
        <f t="shared" si="11"/>
        <v>91</v>
      </c>
      <c r="F86" s="109">
        <f t="shared" si="12"/>
        <v>91</v>
      </c>
      <c r="G86" s="110">
        <f t="shared" si="13"/>
        <v>91</v>
      </c>
      <c r="H86" s="109">
        <f t="shared" si="14"/>
        <v>91</v>
      </c>
      <c r="I86" s="110">
        <f t="shared" si="15"/>
        <v>91</v>
      </c>
    </row>
    <row r="87" spans="1:9" x14ac:dyDescent="0.25">
      <c r="A87" s="9">
        <v>83</v>
      </c>
      <c r="B87" s="109">
        <f t="shared" si="8"/>
        <v>510</v>
      </c>
      <c r="C87" s="110">
        <f t="shared" si="9"/>
        <v>87</v>
      </c>
      <c r="D87" s="109">
        <f t="shared" si="10"/>
        <v>92</v>
      </c>
      <c r="E87" s="110">
        <f t="shared" si="11"/>
        <v>92</v>
      </c>
      <c r="F87" s="109">
        <f t="shared" si="12"/>
        <v>92</v>
      </c>
      <c r="G87" s="110">
        <f t="shared" si="13"/>
        <v>92</v>
      </c>
      <c r="H87" s="109">
        <f t="shared" si="14"/>
        <v>92</v>
      </c>
      <c r="I87" s="110">
        <f t="shared" si="15"/>
        <v>92</v>
      </c>
    </row>
    <row r="88" spans="1:9" x14ac:dyDescent="0.25">
      <c r="A88" s="9">
        <v>84</v>
      </c>
      <c r="B88" s="109">
        <f t="shared" si="8"/>
        <v>515</v>
      </c>
      <c r="C88" s="110">
        <f t="shared" si="9"/>
        <v>88</v>
      </c>
      <c r="D88" s="109">
        <f t="shared" si="10"/>
        <v>93</v>
      </c>
      <c r="E88" s="110">
        <f t="shared" si="11"/>
        <v>93</v>
      </c>
      <c r="F88" s="109">
        <f t="shared" si="12"/>
        <v>93</v>
      </c>
      <c r="G88" s="110">
        <f t="shared" si="13"/>
        <v>93</v>
      </c>
      <c r="H88" s="109">
        <f t="shared" si="14"/>
        <v>93</v>
      </c>
      <c r="I88" s="110">
        <f t="shared" si="15"/>
        <v>93</v>
      </c>
    </row>
    <row r="89" spans="1:9" x14ac:dyDescent="0.25">
      <c r="A89" s="9">
        <v>85</v>
      </c>
      <c r="B89" s="109">
        <f t="shared" si="8"/>
        <v>520</v>
      </c>
      <c r="C89" s="110">
        <f t="shared" si="9"/>
        <v>89</v>
      </c>
      <c r="D89" s="109">
        <f t="shared" si="10"/>
        <v>94</v>
      </c>
      <c r="E89" s="110">
        <f t="shared" si="11"/>
        <v>94</v>
      </c>
      <c r="F89" s="109">
        <f t="shared" si="12"/>
        <v>94</v>
      </c>
      <c r="G89" s="110">
        <f t="shared" si="13"/>
        <v>94</v>
      </c>
      <c r="H89" s="109">
        <f t="shared" si="14"/>
        <v>94</v>
      </c>
      <c r="I89" s="110">
        <f t="shared" si="15"/>
        <v>94</v>
      </c>
    </row>
    <row r="90" spans="1:9" x14ac:dyDescent="0.25">
      <c r="A90" s="9">
        <v>86</v>
      </c>
      <c r="B90" s="109">
        <f t="shared" si="8"/>
        <v>525</v>
      </c>
      <c r="C90" s="110">
        <f t="shared" si="9"/>
        <v>90</v>
      </c>
      <c r="D90" s="109">
        <f t="shared" si="10"/>
        <v>95</v>
      </c>
      <c r="E90" s="110">
        <f t="shared" si="11"/>
        <v>95</v>
      </c>
      <c r="F90" s="109">
        <f t="shared" si="12"/>
        <v>95</v>
      </c>
      <c r="G90" s="110">
        <f t="shared" si="13"/>
        <v>95</v>
      </c>
      <c r="H90" s="109">
        <f t="shared" si="14"/>
        <v>95</v>
      </c>
      <c r="I90" s="110">
        <f t="shared" si="15"/>
        <v>95</v>
      </c>
    </row>
    <row r="91" spans="1:9" x14ac:dyDescent="0.25">
      <c r="A91" s="9">
        <v>87</v>
      </c>
      <c r="B91" s="109">
        <f t="shared" si="8"/>
        <v>530</v>
      </c>
      <c r="C91" s="110">
        <f t="shared" si="9"/>
        <v>91</v>
      </c>
      <c r="D91" s="109">
        <f t="shared" si="10"/>
        <v>96</v>
      </c>
      <c r="E91" s="110">
        <f t="shared" si="11"/>
        <v>96</v>
      </c>
      <c r="F91" s="109">
        <f t="shared" si="12"/>
        <v>96</v>
      </c>
      <c r="G91" s="110">
        <f t="shared" si="13"/>
        <v>96</v>
      </c>
      <c r="H91" s="109">
        <f t="shared" si="14"/>
        <v>96</v>
      </c>
      <c r="I91" s="110">
        <f t="shared" si="15"/>
        <v>96</v>
      </c>
    </row>
    <row r="92" spans="1:9" x14ac:dyDescent="0.25">
      <c r="A92" s="9">
        <v>88</v>
      </c>
      <c r="B92" s="109">
        <f t="shared" si="8"/>
        <v>535</v>
      </c>
      <c r="C92" s="110">
        <f t="shared" si="9"/>
        <v>92</v>
      </c>
      <c r="D92" s="109">
        <f t="shared" si="10"/>
        <v>97</v>
      </c>
      <c r="E92" s="110">
        <f t="shared" si="11"/>
        <v>97</v>
      </c>
      <c r="F92" s="109">
        <f t="shared" si="12"/>
        <v>97</v>
      </c>
      <c r="G92" s="110">
        <f t="shared" si="13"/>
        <v>97</v>
      </c>
      <c r="H92" s="109">
        <f t="shared" si="14"/>
        <v>97</v>
      </c>
      <c r="I92" s="110">
        <f t="shared" si="15"/>
        <v>97</v>
      </c>
    </row>
    <row r="93" spans="1:9" x14ac:dyDescent="0.25">
      <c r="A93" s="9">
        <v>89</v>
      </c>
      <c r="B93" s="109">
        <f t="shared" si="8"/>
        <v>540</v>
      </c>
      <c r="C93" s="110">
        <f t="shared" si="9"/>
        <v>93</v>
      </c>
      <c r="D93" s="109">
        <f t="shared" si="10"/>
        <v>98</v>
      </c>
      <c r="E93" s="110">
        <f t="shared" si="11"/>
        <v>98</v>
      </c>
      <c r="F93" s="109">
        <f t="shared" si="12"/>
        <v>98</v>
      </c>
      <c r="G93" s="110">
        <f t="shared" si="13"/>
        <v>98</v>
      </c>
      <c r="H93" s="109">
        <f t="shared" si="14"/>
        <v>98</v>
      </c>
      <c r="I93" s="110">
        <f t="shared" si="15"/>
        <v>98</v>
      </c>
    </row>
    <row r="94" spans="1:9" x14ac:dyDescent="0.25">
      <c r="A94" s="9">
        <v>90</v>
      </c>
      <c r="B94" s="109">
        <f t="shared" si="8"/>
        <v>545</v>
      </c>
      <c r="C94" s="110">
        <f t="shared" si="9"/>
        <v>94</v>
      </c>
      <c r="D94" s="109">
        <f t="shared" si="10"/>
        <v>99</v>
      </c>
      <c r="E94" s="110">
        <f t="shared" si="11"/>
        <v>99</v>
      </c>
      <c r="F94" s="109">
        <f t="shared" si="12"/>
        <v>99</v>
      </c>
      <c r="G94" s="110">
        <f t="shared" si="13"/>
        <v>99</v>
      </c>
      <c r="H94" s="109">
        <f t="shared" si="14"/>
        <v>99</v>
      </c>
      <c r="I94" s="110">
        <f t="shared" si="15"/>
        <v>99</v>
      </c>
    </row>
    <row r="95" spans="1:9" x14ac:dyDescent="0.25">
      <c r="A95" s="9">
        <v>91</v>
      </c>
      <c r="B95" s="109">
        <f t="shared" si="8"/>
        <v>550</v>
      </c>
      <c r="C95" s="110">
        <f t="shared" si="9"/>
        <v>95</v>
      </c>
      <c r="D95" s="109">
        <f t="shared" si="10"/>
        <v>100</v>
      </c>
      <c r="E95" s="110">
        <f t="shared" si="11"/>
        <v>100</v>
      </c>
      <c r="F95" s="109">
        <f t="shared" si="12"/>
        <v>100</v>
      </c>
      <c r="G95" s="110">
        <f t="shared" si="13"/>
        <v>100</v>
      </c>
      <c r="H95" s="109">
        <f t="shared" si="14"/>
        <v>100</v>
      </c>
      <c r="I95" s="110">
        <f t="shared" si="15"/>
        <v>100</v>
      </c>
    </row>
    <row r="96" spans="1:9" x14ac:dyDescent="0.25">
      <c r="A96" s="9">
        <v>92</v>
      </c>
      <c r="B96" s="109">
        <f t="shared" si="8"/>
        <v>555</v>
      </c>
      <c r="C96" s="110">
        <f t="shared" si="9"/>
        <v>96</v>
      </c>
      <c r="D96" s="109">
        <f t="shared" si="10"/>
        <v>101</v>
      </c>
      <c r="E96" s="110">
        <f t="shared" si="11"/>
        <v>101</v>
      </c>
      <c r="F96" s="109">
        <f t="shared" si="12"/>
        <v>101</v>
      </c>
      <c r="G96" s="110">
        <f t="shared" si="13"/>
        <v>101</v>
      </c>
      <c r="H96" s="109">
        <f t="shared" si="14"/>
        <v>101</v>
      </c>
      <c r="I96" s="110">
        <f t="shared" si="15"/>
        <v>101</v>
      </c>
    </row>
    <row r="97" spans="1:9" x14ac:dyDescent="0.25">
      <c r="A97" s="9">
        <v>93</v>
      </c>
      <c r="B97" s="109">
        <f t="shared" si="8"/>
        <v>560</v>
      </c>
      <c r="C97" s="110">
        <f t="shared" si="9"/>
        <v>97</v>
      </c>
      <c r="D97" s="109">
        <f t="shared" si="10"/>
        <v>102</v>
      </c>
      <c r="E97" s="110">
        <f t="shared" si="11"/>
        <v>102</v>
      </c>
      <c r="F97" s="109">
        <f t="shared" si="12"/>
        <v>102</v>
      </c>
      <c r="G97" s="110">
        <f t="shared" si="13"/>
        <v>102</v>
      </c>
      <c r="H97" s="109">
        <f t="shared" si="14"/>
        <v>102</v>
      </c>
      <c r="I97" s="110">
        <f t="shared" si="15"/>
        <v>102</v>
      </c>
    </row>
    <row r="98" spans="1:9" x14ac:dyDescent="0.25">
      <c r="A98" s="9">
        <v>94</v>
      </c>
      <c r="B98" s="109">
        <f t="shared" si="8"/>
        <v>565</v>
      </c>
      <c r="C98" s="110">
        <f t="shared" si="9"/>
        <v>98</v>
      </c>
      <c r="D98" s="109">
        <f t="shared" si="10"/>
        <v>103</v>
      </c>
      <c r="E98" s="110">
        <f t="shared" si="11"/>
        <v>103</v>
      </c>
      <c r="F98" s="109">
        <f t="shared" si="12"/>
        <v>103</v>
      </c>
      <c r="G98" s="110">
        <f t="shared" si="13"/>
        <v>103</v>
      </c>
      <c r="H98" s="109">
        <f t="shared" si="14"/>
        <v>103</v>
      </c>
      <c r="I98" s="110">
        <f t="shared" si="15"/>
        <v>103</v>
      </c>
    </row>
    <row r="99" spans="1:9" x14ac:dyDescent="0.25">
      <c r="A99" s="9">
        <v>95</v>
      </c>
      <c r="B99" s="109">
        <f t="shared" si="8"/>
        <v>570</v>
      </c>
      <c r="C99" s="110">
        <f t="shared" si="9"/>
        <v>99</v>
      </c>
      <c r="D99" s="109">
        <f t="shared" si="10"/>
        <v>104</v>
      </c>
      <c r="E99" s="110">
        <f t="shared" si="11"/>
        <v>104</v>
      </c>
      <c r="F99" s="109">
        <f t="shared" si="12"/>
        <v>104</v>
      </c>
      <c r="G99" s="110">
        <f t="shared" si="13"/>
        <v>104</v>
      </c>
      <c r="H99" s="109">
        <f t="shared" si="14"/>
        <v>104</v>
      </c>
      <c r="I99" s="110">
        <f t="shared" si="15"/>
        <v>104</v>
      </c>
    </row>
    <row r="100" spans="1:9" x14ac:dyDescent="0.25">
      <c r="A100" s="9">
        <v>96</v>
      </c>
      <c r="B100" s="109">
        <f t="shared" si="8"/>
        <v>575</v>
      </c>
      <c r="C100" s="110">
        <f t="shared" si="9"/>
        <v>100</v>
      </c>
      <c r="D100" s="109">
        <f t="shared" si="10"/>
        <v>105</v>
      </c>
      <c r="E100" s="110">
        <f t="shared" si="11"/>
        <v>105</v>
      </c>
      <c r="F100" s="109">
        <f t="shared" si="12"/>
        <v>105</v>
      </c>
      <c r="G100" s="110">
        <f t="shared" si="13"/>
        <v>105</v>
      </c>
      <c r="H100" s="109">
        <f t="shared" si="14"/>
        <v>105</v>
      </c>
      <c r="I100" s="110">
        <f t="shared" si="15"/>
        <v>105</v>
      </c>
    </row>
    <row r="101" spans="1:9" x14ac:dyDescent="0.25">
      <c r="A101" s="9">
        <v>97</v>
      </c>
      <c r="B101" s="109">
        <f t="shared" si="8"/>
        <v>580</v>
      </c>
      <c r="C101" s="110">
        <f t="shared" si="9"/>
        <v>101</v>
      </c>
      <c r="D101" s="109">
        <f t="shared" si="10"/>
        <v>106</v>
      </c>
      <c r="E101" s="110">
        <f t="shared" si="11"/>
        <v>106</v>
      </c>
      <c r="F101" s="109">
        <f t="shared" si="12"/>
        <v>106</v>
      </c>
      <c r="G101" s="110">
        <f t="shared" si="13"/>
        <v>106</v>
      </c>
      <c r="H101" s="109">
        <f t="shared" si="14"/>
        <v>106</v>
      </c>
      <c r="I101" s="110">
        <f t="shared" si="15"/>
        <v>106</v>
      </c>
    </row>
    <row r="102" spans="1:9" x14ac:dyDescent="0.25">
      <c r="A102" s="9">
        <v>98</v>
      </c>
      <c r="B102" s="109">
        <f t="shared" si="8"/>
        <v>585</v>
      </c>
      <c r="C102" s="110">
        <f t="shared" si="9"/>
        <v>102</v>
      </c>
      <c r="D102" s="109">
        <f t="shared" si="10"/>
        <v>107</v>
      </c>
      <c r="E102" s="110">
        <f t="shared" si="11"/>
        <v>107</v>
      </c>
      <c r="F102" s="109">
        <f t="shared" si="12"/>
        <v>107</v>
      </c>
      <c r="G102" s="110">
        <f t="shared" si="13"/>
        <v>107</v>
      </c>
      <c r="H102" s="109">
        <f t="shared" si="14"/>
        <v>107</v>
      </c>
      <c r="I102" s="110">
        <f t="shared" si="15"/>
        <v>107</v>
      </c>
    </row>
    <row r="103" spans="1:9" x14ac:dyDescent="0.25">
      <c r="A103" s="10">
        <v>99</v>
      </c>
      <c r="B103" s="109">
        <f t="shared" si="8"/>
        <v>590</v>
      </c>
      <c r="C103" s="110">
        <f t="shared" si="9"/>
        <v>103</v>
      </c>
      <c r="D103" s="109">
        <f t="shared" si="10"/>
        <v>108</v>
      </c>
      <c r="E103" s="110">
        <f t="shared" si="11"/>
        <v>108</v>
      </c>
      <c r="F103" s="109">
        <f t="shared" si="12"/>
        <v>108</v>
      </c>
      <c r="G103" s="110">
        <f t="shared" si="13"/>
        <v>108</v>
      </c>
      <c r="H103" s="109">
        <f t="shared" si="14"/>
        <v>108</v>
      </c>
      <c r="I103" s="110">
        <f t="shared" si="15"/>
        <v>108</v>
      </c>
    </row>
    <row r="104" spans="1:9" x14ac:dyDescent="0.25">
      <c r="A104" s="1"/>
      <c r="B104" s="1"/>
      <c r="C104" s="1"/>
      <c r="D104" s="1"/>
      <c r="E104" s="1"/>
      <c r="F104" s="1"/>
      <c r="G104" s="1"/>
      <c r="H104" s="1"/>
      <c r="I104" s="1"/>
    </row>
  </sheetData>
  <mergeCells count="2">
    <mergeCell ref="A1:I1"/>
    <mergeCell ref="A2:I2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F6F6AB-29ED-4E00-8D67-E2329E698BF8}">
  <sheetPr>
    <tabColor rgb="FF00B050"/>
  </sheetPr>
  <dimension ref="A1:I104"/>
  <sheetViews>
    <sheetView workbookViewId="0">
      <selection activeCell="B5" sqref="B5"/>
    </sheetView>
  </sheetViews>
  <sheetFormatPr defaultRowHeight="15" x14ac:dyDescent="0.25"/>
  <sheetData>
    <row r="1" spans="1:9" ht="18.75" x14ac:dyDescent="0.3">
      <c r="A1" s="85" t="s">
        <v>53</v>
      </c>
      <c r="B1" s="86"/>
      <c r="C1" s="86"/>
      <c r="D1" s="86"/>
      <c r="E1" s="86"/>
      <c r="F1" s="86"/>
      <c r="G1" s="86"/>
      <c r="H1" s="86"/>
      <c r="I1" s="87"/>
    </row>
    <row r="2" spans="1:9" ht="15.75" thickBot="1" x14ac:dyDescent="0.3">
      <c r="A2" s="88" t="s">
        <v>54</v>
      </c>
      <c r="B2" s="89"/>
      <c r="C2" s="89"/>
      <c r="D2" s="89"/>
      <c r="E2" s="89"/>
      <c r="F2" s="89"/>
      <c r="G2" s="89"/>
      <c r="H2" s="89"/>
      <c r="I2" s="90"/>
    </row>
    <row r="3" spans="1:9" x14ac:dyDescent="0.25">
      <c r="A3" s="108" t="s">
        <v>99</v>
      </c>
      <c r="B3" s="113">
        <v>5</v>
      </c>
      <c r="C3" s="114">
        <v>1</v>
      </c>
      <c r="D3" s="113">
        <v>1</v>
      </c>
      <c r="E3" s="114">
        <v>1</v>
      </c>
      <c r="F3" s="113">
        <v>1</v>
      </c>
      <c r="G3" s="114">
        <v>1</v>
      </c>
      <c r="H3" s="113">
        <v>1</v>
      </c>
      <c r="I3" s="115">
        <v>1</v>
      </c>
    </row>
    <row r="4" spans="1:9" x14ac:dyDescent="0.25">
      <c r="A4" s="6" t="s">
        <v>13</v>
      </c>
      <c r="B4" s="7" t="s">
        <v>0</v>
      </c>
      <c r="C4" s="8" t="s">
        <v>1</v>
      </c>
      <c r="D4" s="7" t="s">
        <v>7</v>
      </c>
      <c r="E4" s="8" t="s">
        <v>8</v>
      </c>
      <c r="F4" s="7" t="s">
        <v>9</v>
      </c>
      <c r="G4" s="8" t="s">
        <v>10</v>
      </c>
      <c r="H4" s="7" t="s">
        <v>11</v>
      </c>
      <c r="I4" s="8" t="s">
        <v>12</v>
      </c>
    </row>
    <row r="5" spans="1:9" x14ac:dyDescent="0.25">
      <c r="A5" s="9">
        <v>1</v>
      </c>
      <c r="B5" s="111">
        <v>100</v>
      </c>
      <c r="C5" s="112">
        <v>5</v>
      </c>
      <c r="D5" s="111">
        <v>10</v>
      </c>
      <c r="E5" s="112">
        <v>10</v>
      </c>
      <c r="F5" s="111">
        <v>10</v>
      </c>
      <c r="G5" s="112">
        <v>10</v>
      </c>
      <c r="H5" s="111">
        <v>10</v>
      </c>
      <c r="I5" s="112">
        <v>10</v>
      </c>
    </row>
    <row r="6" spans="1:9" x14ac:dyDescent="0.25">
      <c r="A6" s="9">
        <v>2</v>
      </c>
      <c r="B6" s="109">
        <f>$B5+$B$3</f>
        <v>105</v>
      </c>
      <c r="C6" s="110">
        <f>$C5+$C$3</f>
        <v>6</v>
      </c>
      <c r="D6" s="109">
        <f>$D5+$D$3</f>
        <v>11</v>
      </c>
      <c r="E6" s="110">
        <f>$E5+$E$3</f>
        <v>11</v>
      </c>
      <c r="F6" s="109">
        <f>$F5+$F$3</f>
        <v>11</v>
      </c>
      <c r="G6" s="110">
        <f>$G5+$G$3</f>
        <v>11</v>
      </c>
      <c r="H6" s="109">
        <f>$H5+$H$3</f>
        <v>11</v>
      </c>
      <c r="I6" s="110">
        <f>$I5+$I$3</f>
        <v>11</v>
      </c>
    </row>
    <row r="7" spans="1:9" x14ac:dyDescent="0.25">
      <c r="A7" s="9">
        <v>3</v>
      </c>
      <c r="B7" s="109">
        <f>$B6+$B$3</f>
        <v>110</v>
      </c>
      <c r="C7" s="110">
        <f>$C6+$C$3</f>
        <v>7</v>
      </c>
      <c r="D7" s="109">
        <f>$D6+$D$3</f>
        <v>12</v>
      </c>
      <c r="E7" s="110">
        <f>$E6+$E$3</f>
        <v>12</v>
      </c>
      <c r="F7" s="109">
        <f>$F6+$F$3</f>
        <v>12</v>
      </c>
      <c r="G7" s="110">
        <f>$G6+$G$3</f>
        <v>12</v>
      </c>
      <c r="H7" s="109">
        <f>$H6+$H$3</f>
        <v>12</v>
      </c>
      <c r="I7" s="110">
        <f>$I6+$I$3</f>
        <v>12</v>
      </c>
    </row>
    <row r="8" spans="1:9" x14ac:dyDescent="0.25">
      <c r="A8" s="9">
        <v>4</v>
      </c>
      <c r="B8" s="109">
        <f t="shared" ref="B8:B71" si="0">$B7+$B$3</f>
        <v>115</v>
      </c>
      <c r="C8" s="110">
        <f t="shared" ref="C8:C71" si="1">$C7+$C$3</f>
        <v>8</v>
      </c>
      <c r="D8" s="109">
        <f t="shared" ref="D8:D71" si="2">$D7+$D$3</f>
        <v>13</v>
      </c>
      <c r="E8" s="110">
        <f t="shared" ref="E8:E71" si="3">$E7+$E$3</f>
        <v>13</v>
      </c>
      <c r="F8" s="109">
        <f t="shared" ref="F8:F71" si="4">$F7+$F$3</f>
        <v>13</v>
      </c>
      <c r="G8" s="110">
        <f t="shared" ref="G8:G71" si="5">$G7+$G$3</f>
        <v>13</v>
      </c>
      <c r="H8" s="109">
        <f t="shared" ref="H8:H71" si="6">$H7+$H$3</f>
        <v>13</v>
      </c>
      <c r="I8" s="110">
        <f t="shared" ref="I8:I71" si="7">$I7+$I$3</f>
        <v>13</v>
      </c>
    </row>
    <row r="9" spans="1:9" x14ac:dyDescent="0.25">
      <c r="A9" s="9">
        <v>5</v>
      </c>
      <c r="B9" s="109">
        <f t="shared" si="0"/>
        <v>120</v>
      </c>
      <c r="C9" s="110">
        <f t="shared" si="1"/>
        <v>9</v>
      </c>
      <c r="D9" s="109">
        <f t="shared" si="2"/>
        <v>14</v>
      </c>
      <c r="E9" s="110">
        <f t="shared" si="3"/>
        <v>14</v>
      </c>
      <c r="F9" s="109">
        <f t="shared" si="4"/>
        <v>14</v>
      </c>
      <c r="G9" s="110">
        <f t="shared" si="5"/>
        <v>14</v>
      </c>
      <c r="H9" s="109">
        <f t="shared" si="6"/>
        <v>14</v>
      </c>
      <c r="I9" s="110">
        <f t="shared" si="7"/>
        <v>14</v>
      </c>
    </row>
    <row r="10" spans="1:9" x14ac:dyDescent="0.25">
      <c r="A10" s="9">
        <v>6</v>
      </c>
      <c r="B10" s="109">
        <f t="shared" si="0"/>
        <v>125</v>
      </c>
      <c r="C10" s="110">
        <f t="shared" si="1"/>
        <v>10</v>
      </c>
      <c r="D10" s="109">
        <f t="shared" si="2"/>
        <v>15</v>
      </c>
      <c r="E10" s="110">
        <f t="shared" si="3"/>
        <v>15</v>
      </c>
      <c r="F10" s="109">
        <f t="shared" si="4"/>
        <v>15</v>
      </c>
      <c r="G10" s="110">
        <f t="shared" si="5"/>
        <v>15</v>
      </c>
      <c r="H10" s="109">
        <f t="shared" si="6"/>
        <v>15</v>
      </c>
      <c r="I10" s="110">
        <f t="shared" si="7"/>
        <v>15</v>
      </c>
    </row>
    <row r="11" spans="1:9" x14ac:dyDescent="0.25">
      <c r="A11" s="9">
        <v>7</v>
      </c>
      <c r="B11" s="109">
        <f t="shared" si="0"/>
        <v>130</v>
      </c>
      <c r="C11" s="110">
        <f t="shared" si="1"/>
        <v>11</v>
      </c>
      <c r="D11" s="109">
        <f t="shared" si="2"/>
        <v>16</v>
      </c>
      <c r="E11" s="110">
        <f t="shared" si="3"/>
        <v>16</v>
      </c>
      <c r="F11" s="109">
        <f t="shared" si="4"/>
        <v>16</v>
      </c>
      <c r="G11" s="110">
        <f t="shared" si="5"/>
        <v>16</v>
      </c>
      <c r="H11" s="109">
        <f t="shared" si="6"/>
        <v>16</v>
      </c>
      <c r="I11" s="110">
        <f t="shared" si="7"/>
        <v>16</v>
      </c>
    </row>
    <row r="12" spans="1:9" x14ac:dyDescent="0.25">
      <c r="A12" s="9">
        <v>8</v>
      </c>
      <c r="B12" s="109">
        <f t="shared" si="0"/>
        <v>135</v>
      </c>
      <c r="C12" s="110">
        <f t="shared" si="1"/>
        <v>12</v>
      </c>
      <c r="D12" s="109">
        <f t="shared" si="2"/>
        <v>17</v>
      </c>
      <c r="E12" s="110">
        <f t="shared" si="3"/>
        <v>17</v>
      </c>
      <c r="F12" s="109">
        <f t="shared" si="4"/>
        <v>17</v>
      </c>
      <c r="G12" s="110">
        <f t="shared" si="5"/>
        <v>17</v>
      </c>
      <c r="H12" s="109">
        <f t="shared" si="6"/>
        <v>17</v>
      </c>
      <c r="I12" s="110">
        <f t="shared" si="7"/>
        <v>17</v>
      </c>
    </row>
    <row r="13" spans="1:9" x14ac:dyDescent="0.25">
      <c r="A13" s="9">
        <v>9</v>
      </c>
      <c r="B13" s="109">
        <f t="shared" si="0"/>
        <v>140</v>
      </c>
      <c r="C13" s="110">
        <f t="shared" si="1"/>
        <v>13</v>
      </c>
      <c r="D13" s="109">
        <f t="shared" si="2"/>
        <v>18</v>
      </c>
      <c r="E13" s="110">
        <f t="shared" si="3"/>
        <v>18</v>
      </c>
      <c r="F13" s="109">
        <f t="shared" si="4"/>
        <v>18</v>
      </c>
      <c r="G13" s="110">
        <f t="shared" si="5"/>
        <v>18</v>
      </c>
      <c r="H13" s="109">
        <f t="shared" si="6"/>
        <v>18</v>
      </c>
      <c r="I13" s="110">
        <f t="shared" si="7"/>
        <v>18</v>
      </c>
    </row>
    <row r="14" spans="1:9" x14ac:dyDescent="0.25">
      <c r="A14" s="9">
        <v>10</v>
      </c>
      <c r="B14" s="109">
        <f t="shared" si="0"/>
        <v>145</v>
      </c>
      <c r="C14" s="110">
        <f t="shared" si="1"/>
        <v>14</v>
      </c>
      <c r="D14" s="109">
        <f t="shared" si="2"/>
        <v>19</v>
      </c>
      <c r="E14" s="110">
        <f t="shared" si="3"/>
        <v>19</v>
      </c>
      <c r="F14" s="109">
        <f t="shared" si="4"/>
        <v>19</v>
      </c>
      <c r="G14" s="110">
        <f t="shared" si="5"/>
        <v>19</v>
      </c>
      <c r="H14" s="109">
        <f t="shared" si="6"/>
        <v>19</v>
      </c>
      <c r="I14" s="110">
        <f t="shared" si="7"/>
        <v>19</v>
      </c>
    </row>
    <row r="15" spans="1:9" x14ac:dyDescent="0.25">
      <c r="A15" s="9">
        <v>11</v>
      </c>
      <c r="B15" s="109">
        <f t="shared" si="0"/>
        <v>150</v>
      </c>
      <c r="C15" s="110">
        <f t="shared" si="1"/>
        <v>15</v>
      </c>
      <c r="D15" s="109">
        <f t="shared" si="2"/>
        <v>20</v>
      </c>
      <c r="E15" s="110">
        <f t="shared" si="3"/>
        <v>20</v>
      </c>
      <c r="F15" s="109">
        <f t="shared" si="4"/>
        <v>20</v>
      </c>
      <c r="G15" s="110">
        <f t="shared" si="5"/>
        <v>20</v>
      </c>
      <c r="H15" s="109">
        <f t="shared" si="6"/>
        <v>20</v>
      </c>
      <c r="I15" s="110">
        <f t="shared" si="7"/>
        <v>20</v>
      </c>
    </row>
    <row r="16" spans="1:9" x14ac:dyDescent="0.25">
      <c r="A16" s="9">
        <v>12</v>
      </c>
      <c r="B16" s="109">
        <f t="shared" si="0"/>
        <v>155</v>
      </c>
      <c r="C16" s="110">
        <f t="shared" si="1"/>
        <v>16</v>
      </c>
      <c r="D16" s="109">
        <f t="shared" si="2"/>
        <v>21</v>
      </c>
      <c r="E16" s="110">
        <f t="shared" si="3"/>
        <v>21</v>
      </c>
      <c r="F16" s="109">
        <f t="shared" si="4"/>
        <v>21</v>
      </c>
      <c r="G16" s="110">
        <f t="shared" si="5"/>
        <v>21</v>
      </c>
      <c r="H16" s="109">
        <f t="shared" si="6"/>
        <v>21</v>
      </c>
      <c r="I16" s="110">
        <f t="shared" si="7"/>
        <v>21</v>
      </c>
    </row>
    <row r="17" spans="1:9" x14ac:dyDescent="0.25">
      <c r="A17" s="9">
        <v>13</v>
      </c>
      <c r="B17" s="109">
        <f t="shared" si="0"/>
        <v>160</v>
      </c>
      <c r="C17" s="110">
        <f t="shared" si="1"/>
        <v>17</v>
      </c>
      <c r="D17" s="109">
        <f t="shared" si="2"/>
        <v>22</v>
      </c>
      <c r="E17" s="110">
        <f t="shared" si="3"/>
        <v>22</v>
      </c>
      <c r="F17" s="109">
        <f t="shared" si="4"/>
        <v>22</v>
      </c>
      <c r="G17" s="110">
        <f t="shared" si="5"/>
        <v>22</v>
      </c>
      <c r="H17" s="109">
        <f t="shared" si="6"/>
        <v>22</v>
      </c>
      <c r="I17" s="110">
        <f t="shared" si="7"/>
        <v>22</v>
      </c>
    </row>
    <row r="18" spans="1:9" x14ac:dyDescent="0.25">
      <c r="A18" s="9">
        <v>14</v>
      </c>
      <c r="B18" s="109">
        <f t="shared" si="0"/>
        <v>165</v>
      </c>
      <c r="C18" s="110">
        <f t="shared" si="1"/>
        <v>18</v>
      </c>
      <c r="D18" s="109">
        <f t="shared" si="2"/>
        <v>23</v>
      </c>
      <c r="E18" s="110">
        <f t="shared" si="3"/>
        <v>23</v>
      </c>
      <c r="F18" s="109">
        <f t="shared" si="4"/>
        <v>23</v>
      </c>
      <c r="G18" s="110">
        <f t="shared" si="5"/>
        <v>23</v>
      </c>
      <c r="H18" s="109">
        <f t="shared" si="6"/>
        <v>23</v>
      </c>
      <c r="I18" s="110">
        <f t="shared" si="7"/>
        <v>23</v>
      </c>
    </row>
    <row r="19" spans="1:9" x14ac:dyDescent="0.25">
      <c r="A19" s="9">
        <v>15</v>
      </c>
      <c r="B19" s="109">
        <f t="shared" si="0"/>
        <v>170</v>
      </c>
      <c r="C19" s="110">
        <f t="shared" si="1"/>
        <v>19</v>
      </c>
      <c r="D19" s="109">
        <f t="shared" si="2"/>
        <v>24</v>
      </c>
      <c r="E19" s="110">
        <f t="shared" si="3"/>
        <v>24</v>
      </c>
      <c r="F19" s="109">
        <f t="shared" si="4"/>
        <v>24</v>
      </c>
      <c r="G19" s="110">
        <f t="shared" si="5"/>
        <v>24</v>
      </c>
      <c r="H19" s="109">
        <f t="shared" si="6"/>
        <v>24</v>
      </c>
      <c r="I19" s="110">
        <f t="shared" si="7"/>
        <v>24</v>
      </c>
    </row>
    <row r="20" spans="1:9" x14ac:dyDescent="0.25">
      <c r="A20" s="9">
        <v>16</v>
      </c>
      <c r="B20" s="109">
        <f t="shared" si="0"/>
        <v>175</v>
      </c>
      <c r="C20" s="110">
        <f t="shared" si="1"/>
        <v>20</v>
      </c>
      <c r="D20" s="109">
        <f t="shared" si="2"/>
        <v>25</v>
      </c>
      <c r="E20" s="110">
        <f t="shared" si="3"/>
        <v>25</v>
      </c>
      <c r="F20" s="109">
        <f t="shared" si="4"/>
        <v>25</v>
      </c>
      <c r="G20" s="110">
        <f t="shared" si="5"/>
        <v>25</v>
      </c>
      <c r="H20" s="109">
        <f t="shared" si="6"/>
        <v>25</v>
      </c>
      <c r="I20" s="110">
        <f t="shared" si="7"/>
        <v>25</v>
      </c>
    </row>
    <row r="21" spans="1:9" x14ac:dyDescent="0.25">
      <c r="A21" s="9">
        <v>17</v>
      </c>
      <c r="B21" s="109">
        <f t="shared" si="0"/>
        <v>180</v>
      </c>
      <c r="C21" s="110">
        <f t="shared" si="1"/>
        <v>21</v>
      </c>
      <c r="D21" s="109">
        <f t="shared" si="2"/>
        <v>26</v>
      </c>
      <c r="E21" s="110">
        <f t="shared" si="3"/>
        <v>26</v>
      </c>
      <c r="F21" s="109">
        <f t="shared" si="4"/>
        <v>26</v>
      </c>
      <c r="G21" s="110">
        <f t="shared" si="5"/>
        <v>26</v>
      </c>
      <c r="H21" s="109">
        <f t="shared" si="6"/>
        <v>26</v>
      </c>
      <c r="I21" s="110">
        <f t="shared" si="7"/>
        <v>26</v>
      </c>
    </row>
    <row r="22" spans="1:9" x14ac:dyDescent="0.25">
      <c r="A22" s="9">
        <v>18</v>
      </c>
      <c r="B22" s="109">
        <f t="shared" si="0"/>
        <v>185</v>
      </c>
      <c r="C22" s="110">
        <f t="shared" si="1"/>
        <v>22</v>
      </c>
      <c r="D22" s="109">
        <f t="shared" si="2"/>
        <v>27</v>
      </c>
      <c r="E22" s="110">
        <f t="shared" si="3"/>
        <v>27</v>
      </c>
      <c r="F22" s="109">
        <f t="shared" si="4"/>
        <v>27</v>
      </c>
      <c r="G22" s="110">
        <f t="shared" si="5"/>
        <v>27</v>
      </c>
      <c r="H22" s="109">
        <f t="shared" si="6"/>
        <v>27</v>
      </c>
      <c r="I22" s="110">
        <f t="shared" si="7"/>
        <v>27</v>
      </c>
    </row>
    <row r="23" spans="1:9" x14ac:dyDescent="0.25">
      <c r="A23" s="9">
        <v>19</v>
      </c>
      <c r="B23" s="109">
        <f t="shared" si="0"/>
        <v>190</v>
      </c>
      <c r="C23" s="110">
        <f t="shared" si="1"/>
        <v>23</v>
      </c>
      <c r="D23" s="109">
        <f t="shared" si="2"/>
        <v>28</v>
      </c>
      <c r="E23" s="110">
        <f t="shared" si="3"/>
        <v>28</v>
      </c>
      <c r="F23" s="109">
        <f t="shared" si="4"/>
        <v>28</v>
      </c>
      <c r="G23" s="110">
        <f t="shared" si="5"/>
        <v>28</v>
      </c>
      <c r="H23" s="109">
        <f t="shared" si="6"/>
        <v>28</v>
      </c>
      <c r="I23" s="110">
        <f t="shared" si="7"/>
        <v>28</v>
      </c>
    </row>
    <row r="24" spans="1:9" x14ac:dyDescent="0.25">
      <c r="A24" s="9">
        <v>20</v>
      </c>
      <c r="B24" s="109">
        <f t="shared" si="0"/>
        <v>195</v>
      </c>
      <c r="C24" s="110">
        <f t="shared" si="1"/>
        <v>24</v>
      </c>
      <c r="D24" s="109">
        <f t="shared" si="2"/>
        <v>29</v>
      </c>
      <c r="E24" s="110">
        <f t="shared" si="3"/>
        <v>29</v>
      </c>
      <c r="F24" s="109">
        <f t="shared" si="4"/>
        <v>29</v>
      </c>
      <c r="G24" s="110">
        <f t="shared" si="5"/>
        <v>29</v>
      </c>
      <c r="H24" s="109">
        <f t="shared" si="6"/>
        <v>29</v>
      </c>
      <c r="I24" s="110">
        <f t="shared" si="7"/>
        <v>29</v>
      </c>
    </row>
    <row r="25" spans="1:9" x14ac:dyDescent="0.25">
      <c r="A25" s="9">
        <v>21</v>
      </c>
      <c r="B25" s="109">
        <f t="shared" si="0"/>
        <v>200</v>
      </c>
      <c r="C25" s="110">
        <f t="shared" si="1"/>
        <v>25</v>
      </c>
      <c r="D25" s="109">
        <f t="shared" si="2"/>
        <v>30</v>
      </c>
      <c r="E25" s="110">
        <f t="shared" si="3"/>
        <v>30</v>
      </c>
      <c r="F25" s="109">
        <f t="shared" si="4"/>
        <v>30</v>
      </c>
      <c r="G25" s="110">
        <f t="shared" si="5"/>
        <v>30</v>
      </c>
      <c r="H25" s="109">
        <f t="shared" si="6"/>
        <v>30</v>
      </c>
      <c r="I25" s="110">
        <f t="shared" si="7"/>
        <v>30</v>
      </c>
    </row>
    <row r="26" spans="1:9" x14ac:dyDescent="0.25">
      <c r="A26" s="9">
        <v>22</v>
      </c>
      <c r="B26" s="109">
        <f t="shared" si="0"/>
        <v>205</v>
      </c>
      <c r="C26" s="110">
        <f t="shared" si="1"/>
        <v>26</v>
      </c>
      <c r="D26" s="109">
        <f t="shared" si="2"/>
        <v>31</v>
      </c>
      <c r="E26" s="110">
        <f t="shared" si="3"/>
        <v>31</v>
      </c>
      <c r="F26" s="109">
        <f t="shared" si="4"/>
        <v>31</v>
      </c>
      <c r="G26" s="110">
        <f t="shared" si="5"/>
        <v>31</v>
      </c>
      <c r="H26" s="109">
        <f t="shared" si="6"/>
        <v>31</v>
      </c>
      <c r="I26" s="110">
        <f t="shared" si="7"/>
        <v>31</v>
      </c>
    </row>
    <row r="27" spans="1:9" x14ac:dyDescent="0.25">
      <c r="A27" s="9">
        <v>23</v>
      </c>
      <c r="B27" s="109">
        <f t="shared" si="0"/>
        <v>210</v>
      </c>
      <c r="C27" s="110">
        <f t="shared" si="1"/>
        <v>27</v>
      </c>
      <c r="D27" s="109">
        <f t="shared" si="2"/>
        <v>32</v>
      </c>
      <c r="E27" s="110">
        <f t="shared" si="3"/>
        <v>32</v>
      </c>
      <c r="F27" s="109">
        <f t="shared" si="4"/>
        <v>32</v>
      </c>
      <c r="G27" s="110">
        <f t="shared" si="5"/>
        <v>32</v>
      </c>
      <c r="H27" s="109">
        <f t="shared" si="6"/>
        <v>32</v>
      </c>
      <c r="I27" s="110">
        <f t="shared" si="7"/>
        <v>32</v>
      </c>
    </row>
    <row r="28" spans="1:9" x14ac:dyDescent="0.25">
      <c r="A28" s="9">
        <v>24</v>
      </c>
      <c r="B28" s="109">
        <f t="shared" si="0"/>
        <v>215</v>
      </c>
      <c r="C28" s="110">
        <f t="shared" si="1"/>
        <v>28</v>
      </c>
      <c r="D28" s="109">
        <f t="shared" si="2"/>
        <v>33</v>
      </c>
      <c r="E28" s="110">
        <f t="shared" si="3"/>
        <v>33</v>
      </c>
      <c r="F28" s="109">
        <f t="shared" si="4"/>
        <v>33</v>
      </c>
      <c r="G28" s="110">
        <f t="shared" si="5"/>
        <v>33</v>
      </c>
      <c r="H28" s="109">
        <f t="shared" si="6"/>
        <v>33</v>
      </c>
      <c r="I28" s="110">
        <f t="shared" si="7"/>
        <v>33</v>
      </c>
    </row>
    <row r="29" spans="1:9" x14ac:dyDescent="0.25">
      <c r="A29" s="9">
        <v>25</v>
      </c>
      <c r="B29" s="109">
        <f t="shared" si="0"/>
        <v>220</v>
      </c>
      <c r="C29" s="110">
        <f t="shared" si="1"/>
        <v>29</v>
      </c>
      <c r="D29" s="109">
        <f t="shared" si="2"/>
        <v>34</v>
      </c>
      <c r="E29" s="110">
        <f t="shared" si="3"/>
        <v>34</v>
      </c>
      <c r="F29" s="109">
        <f t="shared" si="4"/>
        <v>34</v>
      </c>
      <c r="G29" s="110">
        <f t="shared" si="5"/>
        <v>34</v>
      </c>
      <c r="H29" s="109">
        <f t="shared" si="6"/>
        <v>34</v>
      </c>
      <c r="I29" s="110">
        <f t="shared" si="7"/>
        <v>34</v>
      </c>
    </row>
    <row r="30" spans="1:9" x14ac:dyDescent="0.25">
      <c r="A30" s="9">
        <v>26</v>
      </c>
      <c r="B30" s="109">
        <f t="shared" si="0"/>
        <v>225</v>
      </c>
      <c r="C30" s="110">
        <f t="shared" si="1"/>
        <v>30</v>
      </c>
      <c r="D30" s="109">
        <f t="shared" si="2"/>
        <v>35</v>
      </c>
      <c r="E30" s="110">
        <f t="shared" si="3"/>
        <v>35</v>
      </c>
      <c r="F30" s="109">
        <f t="shared" si="4"/>
        <v>35</v>
      </c>
      <c r="G30" s="110">
        <f t="shared" si="5"/>
        <v>35</v>
      </c>
      <c r="H30" s="109">
        <f t="shared" si="6"/>
        <v>35</v>
      </c>
      <c r="I30" s="110">
        <f t="shared" si="7"/>
        <v>35</v>
      </c>
    </row>
    <row r="31" spans="1:9" x14ac:dyDescent="0.25">
      <c r="A31" s="9">
        <v>27</v>
      </c>
      <c r="B31" s="109">
        <f t="shared" si="0"/>
        <v>230</v>
      </c>
      <c r="C31" s="110">
        <f t="shared" si="1"/>
        <v>31</v>
      </c>
      <c r="D31" s="109">
        <f t="shared" si="2"/>
        <v>36</v>
      </c>
      <c r="E31" s="110">
        <f t="shared" si="3"/>
        <v>36</v>
      </c>
      <c r="F31" s="109">
        <f t="shared" si="4"/>
        <v>36</v>
      </c>
      <c r="G31" s="110">
        <f t="shared" si="5"/>
        <v>36</v>
      </c>
      <c r="H31" s="109">
        <f t="shared" si="6"/>
        <v>36</v>
      </c>
      <c r="I31" s="110">
        <f t="shared" si="7"/>
        <v>36</v>
      </c>
    </row>
    <row r="32" spans="1:9" x14ac:dyDescent="0.25">
      <c r="A32" s="9">
        <v>28</v>
      </c>
      <c r="B32" s="109">
        <f t="shared" si="0"/>
        <v>235</v>
      </c>
      <c r="C32" s="110">
        <f t="shared" si="1"/>
        <v>32</v>
      </c>
      <c r="D32" s="109">
        <f t="shared" si="2"/>
        <v>37</v>
      </c>
      <c r="E32" s="110">
        <f t="shared" si="3"/>
        <v>37</v>
      </c>
      <c r="F32" s="109">
        <f t="shared" si="4"/>
        <v>37</v>
      </c>
      <c r="G32" s="110">
        <f t="shared" si="5"/>
        <v>37</v>
      </c>
      <c r="H32" s="109">
        <f t="shared" si="6"/>
        <v>37</v>
      </c>
      <c r="I32" s="110">
        <f t="shared" si="7"/>
        <v>37</v>
      </c>
    </row>
    <row r="33" spans="1:9" x14ac:dyDescent="0.25">
      <c r="A33" s="9">
        <v>29</v>
      </c>
      <c r="B33" s="109">
        <f t="shared" si="0"/>
        <v>240</v>
      </c>
      <c r="C33" s="110">
        <f t="shared" si="1"/>
        <v>33</v>
      </c>
      <c r="D33" s="109">
        <f t="shared" si="2"/>
        <v>38</v>
      </c>
      <c r="E33" s="110">
        <f t="shared" si="3"/>
        <v>38</v>
      </c>
      <c r="F33" s="109">
        <f t="shared" si="4"/>
        <v>38</v>
      </c>
      <c r="G33" s="110">
        <f t="shared" si="5"/>
        <v>38</v>
      </c>
      <c r="H33" s="109">
        <f t="shared" si="6"/>
        <v>38</v>
      </c>
      <c r="I33" s="110">
        <f t="shared" si="7"/>
        <v>38</v>
      </c>
    </row>
    <row r="34" spans="1:9" x14ac:dyDescent="0.25">
      <c r="A34" s="9">
        <v>30</v>
      </c>
      <c r="B34" s="109">
        <f t="shared" si="0"/>
        <v>245</v>
      </c>
      <c r="C34" s="110">
        <f t="shared" si="1"/>
        <v>34</v>
      </c>
      <c r="D34" s="109">
        <f t="shared" si="2"/>
        <v>39</v>
      </c>
      <c r="E34" s="110">
        <f t="shared" si="3"/>
        <v>39</v>
      </c>
      <c r="F34" s="109">
        <f t="shared" si="4"/>
        <v>39</v>
      </c>
      <c r="G34" s="110">
        <f t="shared" si="5"/>
        <v>39</v>
      </c>
      <c r="H34" s="109">
        <f t="shared" si="6"/>
        <v>39</v>
      </c>
      <c r="I34" s="110">
        <f t="shared" si="7"/>
        <v>39</v>
      </c>
    </row>
    <row r="35" spans="1:9" x14ac:dyDescent="0.25">
      <c r="A35" s="9">
        <v>31</v>
      </c>
      <c r="B35" s="109">
        <f t="shared" si="0"/>
        <v>250</v>
      </c>
      <c r="C35" s="110">
        <f t="shared" si="1"/>
        <v>35</v>
      </c>
      <c r="D35" s="109">
        <f t="shared" si="2"/>
        <v>40</v>
      </c>
      <c r="E35" s="110">
        <f t="shared" si="3"/>
        <v>40</v>
      </c>
      <c r="F35" s="109">
        <f t="shared" si="4"/>
        <v>40</v>
      </c>
      <c r="G35" s="110">
        <f t="shared" si="5"/>
        <v>40</v>
      </c>
      <c r="H35" s="109">
        <f t="shared" si="6"/>
        <v>40</v>
      </c>
      <c r="I35" s="110">
        <f t="shared" si="7"/>
        <v>40</v>
      </c>
    </row>
    <row r="36" spans="1:9" x14ac:dyDescent="0.25">
      <c r="A36" s="9">
        <v>32</v>
      </c>
      <c r="B36" s="109">
        <f t="shared" si="0"/>
        <v>255</v>
      </c>
      <c r="C36" s="110">
        <f t="shared" si="1"/>
        <v>36</v>
      </c>
      <c r="D36" s="109">
        <f t="shared" si="2"/>
        <v>41</v>
      </c>
      <c r="E36" s="110">
        <f t="shared" si="3"/>
        <v>41</v>
      </c>
      <c r="F36" s="109">
        <f t="shared" si="4"/>
        <v>41</v>
      </c>
      <c r="G36" s="110">
        <f t="shared" si="5"/>
        <v>41</v>
      </c>
      <c r="H36" s="109">
        <f t="shared" si="6"/>
        <v>41</v>
      </c>
      <c r="I36" s="110">
        <f t="shared" si="7"/>
        <v>41</v>
      </c>
    </row>
    <row r="37" spans="1:9" x14ac:dyDescent="0.25">
      <c r="A37" s="9">
        <v>33</v>
      </c>
      <c r="B37" s="109">
        <f t="shared" si="0"/>
        <v>260</v>
      </c>
      <c r="C37" s="110">
        <f t="shared" si="1"/>
        <v>37</v>
      </c>
      <c r="D37" s="109">
        <f t="shared" si="2"/>
        <v>42</v>
      </c>
      <c r="E37" s="110">
        <f t="shared" si="3"/>
        <v>42</v>
      </c>
      <c r="F37" s="109">
        <f t="shared" si="4"/>
        <v>42</v>
      </c>
      <c r="G37" s="110">
        <f t="shared" si="5"/>
        <v>42</v>
      </c>
      <c r="H37" s="109">
        <f t="shared" si="6"/>
        <v>42</v>
      </c>
      <c r="I37" s="110">
        <f t="shared" si="7"/>
        <v>42</v>
      </c>
    </row>
    <row r="38" spans="1:9" x14ac:dyDescent="0.25">
      <c r="A38" s="9">
        <v>34</v>
      </c>
      <c r="B38" s="109">
        <f t="shared" si="0"/>
        <v>265</v>
      </c>
      <c r="C38" s="110">
        <f t="shared" si="1"/>
        <v>38</v>
      </c>
      <c r="D38" s="109">
        <f t="shared" si="2"/>
        <v>43</v>
      </c>
      <c r="E38" s="110">
        <f t="shared" si="3"/>
        <v>43</v>
      </c>
      <c r="F38" s="109">
        <f t="shared" si="4"/>
        <v>43</v>
      </c>
      <c r="G38" s="110">
        <f t="shared" si="5"/>
        <v>43</v>
      </c>
      <c r="H38" s="109">
        <f t="shared" si="6"/>
        <v>43</v>
      </c>
      <c r="I38" s="110">
        <f t="shared" si="7"/>
        <v>43</v>
      </c>
    </row>
    <row r="39" spans="1:9" x14ac:dyDescent="0.25">
      <c r="A39" s="9">
        <v>35</v>
      </c>
      <c r="B39" s="109">
        <f t="shared" si="0"/>
        <v>270</v>
      </c>
      <c r="C39" s="110">
        <f t="shared" si="1"/>
        <v>39</v>
      </c>
      <c r="D39" s="109">
        <f t="shared" si="2"/>
        <v>44</v>
      </c>
      <c r="E39" s="110">
        <f t="shared" si="3"/>
        <v>44</v>
      </c>
      <c r="F39" s="109">
        <f t="shared" si="4"/>
        <v>44</v>
      </c>
      <c r="G39" s="110">
        <f t="shared" si="5"/>
        <v>44</v>
      </c>
      <c r="H39" s="109">
        <f t="shared" si="6"/>
        <v>44</v>
      </c>
      <c r="I39" s="110">
        <f t="shared" si="7"/>
        <v>44</v>
      </c>
    </row>
    <row r="40" spans="1:9" x14ac:dyDescent="0.25">
      <c r="A40" s="9">
        <v>36</v>
      </c>
      <c r="B40" s="109">
        <f t="shared" si="0"/>
        <v>275</v>
      </c>
      <c r="C40" s="110">
        <f t="shared" si="1"/>
        <v>40</v>
      </c>
      <c r="D40" s="109">
        <f t="shared" si="2"/>
        <v>45</v>
      </c>
      <c r="E40" s="110">
        <f t="shared" si="3"/>
        <v>45</v>
      </c>
      <c r="F40" s="109">
        <f t="shared" si="4"/>
        <v>45</v>
      </c>
      <c r="G40" s="110">
        <f t="shared" si="5"/>
        <v>45</v>
      </c>
      <c r="H40" s="109">
        <f t="shared" si="6"/>
        <v>45</v>
      </c>
      <c r="I40" s="110">
        <f t="shared" si="7"/>
        <v>45</v>
      </c>
    </row>
    <row r="41" spans="1:9" x14ac:dyDescent="0.25">
      <c r="A41" s="9">
        <v>37</v>
      </c>
      <c r="B41" s="109">
        <f t="shared" si="0"/>
        <v>280</v>
      </c>
      <c r="C41" s="110">
        <f t="shared" si="1"/>
        <v>41</v>
      </c>
      <c r="D41" s="109">
        <f t="shared" si="2"/>
        <v>46</v>
      </c>
      <c r="E41" s="110">
        <f t="shared" si="3"/>
        <v>46</v>
      </c>
      <c r="F41" s="109">
        <f t="shared" si="4"/>
        <v>46</v>
      </c>
      <c r="G41" s="110">
        <f t="shared" si="5"/>
        <v>46</v>
      </c>
      <c r="H41" s="109">
        <f t="shared" si="6"/>
        <v>46</v>
      </c>
      <c r="I41" s="110">
        <f t="shared" si="7"/>
        <v>46</v>
      </c>
    </row>
    <row r="42" spans="1:9" x14ac:dyDescent="0.25">
      <c r="A42" s="9">
        <v>38</v>
      </c>
      <c r="B42" s="109">
        <f t="shared" si="0"/>
        <v>285</v>
      </c>
      <c r="C42" s="110">
        <f t="shared" si="1"/>
        <v>42</v>
      </c>
      <c r="D42" s="109">
        <f t="shared" si="2"/>
        <v>47</v>
      </c>
      <c r="E42" s="110">
        <f t="shared" si="3"/>
        <v>47</v>
      </c>
      <c r="F42" s="109">
        <f t="shared" si="4"/>
        <v>47</v>
      </c>
      <c r="G42" s="110">
        <f t="shared" si="5"/>
        <v>47</v>
      </c>
      <c r="H42" s="109">
        <f t="shared" si="6"/>
        <v>47</v>
      </c>
      <c r="I42" s="110">
        <f t="shared" si="7"/>
        <v>47</v>
      </c>
    </row>
    <row r="43" spans="1:9" x14ac:dyDescent="0.25">
      <c r="A43" s="9">
        <v>39</v>
      </c>
      <c r="B43" s="109">
        <f t="shared" si="0"/>
        <v>290</v>
      </c>
      <c r="C43" s="110">
        <f t="shared" si="1"/>
        <v>43</v>
      </c>
      <c r="D43" s="109">
        <f t="shared" si="2"/>
        <v>48</v>
      </c>
      <c r="E43" s="110">
        <f t="shared" si="3"/>
        <v>48</v>
      </c>
      <c r="F43" s="109">
        <f t="shared" si="4"/>
        <v>48</v>
      </c>
      <c r="G43" s="110">
        <f t="shared" si="5"/>
        <v>48</v>
      </c>
      <c r="H43" s="109">
        <f t="shared" si="6"/>
        <v>48</v>
      </c>
      <c r="I43" s="110">
        <f t="shared" si="7"/>
        <v>48</v>
      </c>
    </row>
    <row r="44" spans="1:9" x14ac:dyDescent="0.25">
      <c r="A44" s="9">
        <v>40</v>
      </c>
      <c r="B44" s="109">
        <f t="shared" si="0"/>
        <v>295</v>
      </c>
      <c r="C44" s="110">
        <f t="shared" si="1"/>
        <v>44</v>
      </c>
      <c r="D44" s="109">
        <f t="shared" si="2"/>
        <v>49</v>
      </c>
      <c r="E44" s="110">
        <f t="shared" si="3"/>
        <v>49</v>
      </c>
      <c r="F44" s="109">
        <f t="shared" si="4"/>
        <v>49</v>
      </c>
      <c r="G44" s="110">
        <f t="shared" si="5"/>
        <v>49</v>
      </c>
      <c r="H44" s="109">
        <f t="shared" si="6"/>
        <v>49</v>
      </c>
      <c r="I44" s="110">
        <f t="shared" si="7"/>
        <v>49</v>
      </c>
    </row>
    <row r="45" spans="1:9" x14ac:dyDescent="0.25">
      <c r="A45" s="9">
        <v>41</v>
      </c>
      <c r="B45" s="109">
        <f t="shared" si="0"/>
        <v>300</v>
      </c>
      <c r="C45" s="110">
        <f t="shared" si="1"/>
        <v>45</v>
      </c>
      <c r="D45" s="109">
        <f t="shared" si="2"/>
        <v>50</v>
      </c>
      <c r="E45" s="110">
        <f t="shared" si="3"/>
        <v>50</v>
      </c>
      <c r="F45" s="109">
        <f t="shared" si="4"/>
        <v>50</v>
      </c>
      <c r="G45" s="110">
        <f t="shared" si="5"/>
        <v>50</v>
      </c>
      <c r="H45" s="109">
        <f t="shared" si="6"/>
        <v>50</v>
      </c>
      <c r="I45" s="110">
        <f t="shared" si="7"/>
        <v>50</v>
      </c>
    </row>
    <row r="46" spans="1:9" x14ac:dyDescent="0.25">
      <c r="A46" s="9">
        <v>42</v>
      </c>
      <c r="B46" s="109">
        <f t="shared" si="0"/>
        <v>305</v>
      </c>
      <c r="C46" s="110">
        <f t="shared" si="1"/>
        <v>46</v>
      </c>
      <c r="D46" s="109">
        <f t="shared" si="2"/>
        <v>51</v>
      </c>
      <c r="E46" s="110">
        <f t="shared" si="3"/>
        <v>51</v>
      </c>
      <c r="F46" s="109">
        <f t="shared" si="4"/>
        <v>51</v>
      </c>
      <c r="G46" s="110">
        <f t="shared" si="5"/>
        <v>51</v>
      </c>
      <c r="H46" s="109">
        <f t="shared" si="6"/>
        <v>51</v>
      </c>
      <c r="I46" s="110">
        <f t="shared" si="7"/>
        <v>51</v>
      </c>
    </row>
    <row r="47" spans="1:9" x14ac:dyDescent="0.25">
      <c r="A47" s="9">
        <v>43</v>
      </c>
      <c r="B47" s="109">
        <f t="shared" si="0"/>
        <v>310</v>
      </c>
      <c r="C47" s="110">
        <f t="shared" si="1"/>
        <v>47</v>
      </c>
      <c r="D47" s="109">
        <f t="shared" si="2"/>
        <v>52</v>
      </c>
      <c r="E47" s="110">
        <f t="shared" si="3"/>
        <v>52</v>
      </c>
      <c r="F47" s="109">
        <f t="shared" si="4"/>
        <v>52</v>
      </c>
      <c r="G47" s="110">
        <f t="shared" si="5"/>
        <v>52</v>
      </c>
      <c r="H47" s="109">
        <f t="shared" si="6"/>
        <v>52</v>
      </c>
      <c r="I47" s="110">
        <f t="shared" si="7"/>
        <v>52</v>
      </c>
    </row>
    <row r="48" spans="1:9" x14ac:dyDescent="0.25">
      <c r="A48" s="9">
        <v>44</v>
      </c>
      <c r="B48" s="109">
        <f t="shared" si="0"/>
        <v>315</v>
      </c>
      <c r="C48" s="110">
        <f t="shared" si="1"/>
        <v>48</v>
      </c>
      <c r="D48" s="109">
        <f t="shared" si="2"/>
        <v>53</v>
      </c>
      <c r="E48" s="110">
        <f t="shared" si="3"/>
        <v>53</v>
      </c>
      <c r="F48" s="109">
        <f t="shared" si="4"/>
        <v>53</v>
      </c>
      <c r="G48" s="110">
        <f t="shared" si="5"/>
        <v>53</v>
      </c>
      <c r="H48" s="109">
        <f t="shared" si="6"/>
        <v>53</v>
      </c>
      <c r="I48" s="110">
        <f t="shared" si="7"/>
        <v>53</v>
      </c>
    </row>
    <row r="49" spans="1:9" x14ac:dyDescent="0.25">
      <c r="A49" s="9">
        <v>45</v>
      </c>
      <c r="B49" s="109">
        <f t="shared" si="0"/>
        <v>320</v>
      </c>
      <c r="C49" s="110">
        <f t="shared" si="1"/>
        <v>49</v>
      </c>
      <c r="D49" s="109">
        <f t="shared" si="2"/>
        <v>54</v>
      </c>
      <c r="E49" s="110">
        <f t="shared" si="3"/>
        <v>54</v>
      </c>
      <c r="F49" s="109">
        <f t="shared" si="4"/>
        <v>54</v>
      </c>
      <c r="G49" s="110">
        <f t="shared" si="5"/>
        <v>54</v>
      </c>
      <c r="H49" s="109">
        <f t="shared" si="6"/>
        <v>54</v>
      </c>
      <c r="I49" s="110">
        <f t="shared" si="7"/>
        <v>54</v>
      </c>
    </row>
    <row r="50" spans="1:9" x14ac:dyDescent="0.25">
      <c r="A50" s="9">
        <v>46</v>
      </c>
      <c r="B50" s="109">
        <f t="shared" si="0"/>
        <v>325</v>
      </c>
      <c r="C50" s="110">
        <f t="shared" si="1"/>
        <v>50</v>
      </c>
      <c r="D50" s="109">
        <f t="shared" si="2"/>
        <v>55</v>
      </c>
      <c r="E50" s="110">
        <f t="shared" si="3"/>
        <v>55</v>
      </c>
      <c r="F50" s="109">
        <f t="shared" si="4"/>
        <v>55</v>
      </c>
      <c r="G50" s="110">
        <f t="shared" si="5"/>
        <v>55</v>
      </c>
      <c r="H50" s="109">
        <f t="shared" si="6"/>
        <v>55</v>
      </c>
      <c r="I50" s="110">
        <f t="shared" si="7"/>
        <v>55</v>
      </c>
    </row>
    <row r="51" spans="1:9" x14ac:dyDescent="0.25">
      <c r="A51" s="9">
        <v>47</v>
      </c>
      <c r="B51" s="109">
        <f t="shared" si="0"/>
        <v>330</v>
      </c>
      <c r="C51" s="110">
        <f t="shared" si="1"/>
        <v>51</v>
      </c>
      <c r="D51" s="109">
        <f t="shared" si="2"/>
        <v>56</v>
      </c>
      <c r="E51" s="110">
        <f t="shared" si="3"/>
        <v>56</v>
      </c>
      <c r="F51" s="109">
        <f t="shared" si="4"/>
        <v>56</v>
      </c>
      <c r="G51" s="110">
        <f t="shared" si="5"/>
        <v>56</v>
      </c>
      <c r="H51" s="109">
        <f t="shared" si="6"/>
        <v>56</v>
      </c>
      <c r="I51" s="110">
        <f t="shared" si="7"/>
        <v>56</v>
      </c>
    </row>
    <row r="52" spans="1:9" x14ac:dyDescent="0.25">
      <c r="A52" s="9">
        <v>48</v>
      </c>
      <c r="B52" s="109">
        <f t="shared" si="0"/>
        <v>335</v>
      </c>
      <c r="C52" s="110">
        <f t="shared" si="1"/>
        <v>52</v>
      </c>
      <c r="D52" s="109">
        <f t="shared" si="2"/>
        <v>57</v>
      </c>
      <c r="E52" s="110">
        <f t="shared" si="3"/>
        <v>57</v>
      </c>
      <c r="F52" s="109">
        <f t="shared" si="4"/>
        <v>57</v>
      </c>
      <c r="G52" s="110">
        <f t="shared" si="5"/>
        <v>57</v>
      </c>
      <c r="H52" s="109">
        <f t="shared" si="6"/>
        <v>57</v>
      </c>
      <c r="I52" s="110">
        <f t="shared" si="7"/>
        <v>57</v>
      </c>
    </row>
    <row r="53" spans="1:9" x14ac:dyDescent="0.25">
      <c r="A53" s="9">
        <v>49</v>
      </c>
      <c r="B53" s="109">
        <f t="shared" si="0"/>
        <v>340</v>
      </c>
      <c r="C53" s="110">
        <f t="shared" si="1"/>
        <v>53</v>
      </c>
      <c r="D53" s="109">
        <f t="shared" si="2"/>
        <v>58</v>
      </c>
      <c r="E53" s="110">
        <f t="shared" si="3"/>
        <v>58</v>
      </c>
      <c r="F53" s="109">
        <f t="shared" si="4"/>
        <v>58</v>
      </c>
      <c r="G53" s="110">
        <f t="shared" si="5"/>
        <v>58</v>
      </c>
      <c r="H53" s="109">
        <f t="shared" si="6"/>
        <v>58</v>
      </c>
      <c r="I53" s="110">
        <f t="shared" si="7"/>
        <v>58</v>
      </c>
    </row>
    <row r="54" spans="1:9" x14ac:dyDescent="0.25">
      <c r="A54" s="9">
        <v>50</v>
      </c>
      <c r="B54" s="109">
        <f t="shared" si="0"/>
        <v>345</v>
      </c>
      <c r="C54" s="110">
        <f t="shared" si="1"/>
        <v>54</v>
      </c>
      <c r="D54" s="109">
        <f t="shared" si="2"/>
        <v>59</v>
      </c>
      <c r="E54" s="110">
        <f t="shared" si="3"/>
        <v>59</v>
      </c>
      <c r="F54" s="109">
        <f t="shared" si="4"/>
        <v>59</v>
      </c>
      <c r="G54" s="110">
        <f t="shared" si="5"/>
        <v>59</v>
      </c>
      <c r="H54" s="109">
        <f t="shared" si="6"/>
        <v>59</v>
      </c>
      <c r="I54" s="110">
        <f t="shared" si="7"/>
        <v>59</v>
      </c>
    </row>
    <row r="55" spans="1:9" x14ac:dyDescent="0.25">
      <c r="A55" s="9">
        <v>51</v>
      </c>
      <c r="B55" s="109">
        <f t="shared" si="0"/>
        <v>350</v>
      </c>
      <c r="C55" s="110">
        <f t="shared" si="1"/>
        <v>55</v>
      </c>
      <c r="D55" s="109">
        <f t="shared" si="2"/>
        <v>60</v>
      </c>
      <c r="E55" s="110">
        <f t="shared" si="3"/>
        <v>60</v>
      </c>
      <c r="F55" s="109">
        <f t="shared" si="4"/>
        <v>60</v>
      </c>
      <c r="G55" s="110">
        <f t="shared" si="5"/>
        <v>60</v>
      </c>
      <c r="H55" s="109">
        <f t="shared" si="6"/>
        <v>60</v>
      </c>
      <c r="I55" s="110">
        <f t="shared" si="7"/>
        <v>60</v>
      </c>
    </row>
    <row r="56" spans="1:9" x14ac:dyDescent="0.25">
      <c r="A56" s="9">
        <v>52</v>
      </c>
      <c r="B56" s="109">
        <f t="shared" si="0"/>
        <v>355</v>
      </c>
      <c r="C56" s="110">
        <f t="shared" si="1"/>
        <v>56</v>
      </c>
      <c r="D56" s="109">
        <f t="shared" si="2"/>
        <v>61</v>
      </c>
      <c r="E56" s="110">
        <f t="shared" si="3"/>
        <v>61</v>
      </c>
      <c r="F56" s="109">
        <f t="shared" si="4"/>
        <v>61</v>
      </c>
      <c r="G56" s="110">
        <f t="shared" si="5"/>
        <v>61</v>
      </c>
      <c r="H56" s="109">
        <f t="shared" si="6"/>
        <v>61</v>
      </c>
      <c r="I56" s="110">
        <f t="shared" si="7"/>
        <v>61</v>
      </c>
    </row>
    <row r="57" spans="1:9" x14ac:dyDescent="0.25">
      <c r="A57" s="9">
        <v>53</v>
      </c>
      <c r="B57" s="109">
        <f t="shared" si="0"/>
        <v>360</v>
      </c>
      <c r="C57" s="110">
        <f t="shared" si="1"/>
        <v>57</v>
      </c>
      <c r="D57" s="109">
        <f t="shared" si="2"/>
        <v>62</v>
      </c>
      <c r="E57" s="110">
        <f t="shared" si="3"/>
        <v>62</v>
      </c>
      <c r="F57" s="109">
        <f t="shared" si="4"/>
        <v>62</v>
      </c>
      <c r="G57" s="110">
        <f t="shared" si="5"/>
        <v>62</v>
      </c>
      <c r="H57" s="109">
        <f t="shared" si="6"/>
        <v>62</v>
      </c>
      <c r="I57" s="110">
        <f t="shared" si="7"/>
        <v>62</v>
      </c>
    </row>
    <row r="58" spans="1:9" x14ac:dyDescent="0.25">
      <c r="A58" s="9">
        <v>54</v>
      </c>
      <c r="B58" s="109">
        <f t="shared" si="0"/>
        <v>365</v>
      </c>
      <c r="C58" s="110">
        <f t="shared" si="1"/>
        <v>58</v>
      </c>
      <c r="D58" s="109">
        <f t="shared" si="2"/>
        <v>63</v>
      </c>
      <c r="E58" s="110">
        <f t="shared" si="3"/>
        <v>63</v>
      </c>
      <c r="F58" s="109">
        <f t="shared" si="4"/>
        <v>63</v>
      </c>
      <c r="G58" s="110">
        <f t="shared" si="5"/>
        <v>63</v>
      </c>
      <c r="H58" s="109">
        <f t="shared" si="6"/>
        <v>63</v>
      </c>
      <c r="I58" s="110">
        <f t="shared" si="7"/>
        <v>63</v>
      </c>
    </row>
    <row r="59" spans="1:9" x14ac:dyDescent="0.25">
      <c r="A59" s="9">
        <v>55</v>
      </c>
      <c r="B59" s="109">
        <f t="shared" si="0"/>
        <v>370</v>
      </c>
      <c r="C59" s="110">
        <f t="shared" si="1"/>
        <v>59</v>
      </c>
      <c r="D59" s="109">
        <f t="shared" si="2"/>
        <v>64</v>
      </c>
      <c r="E59" s="110">
        <f t="shared" si="3"/>
        <v>64</v>
      </c>
      <c r="F59" s="109">
        <f t="shared" si="4"/>
        <v>64</v>
      </c>
      <c r="G59" s="110">
        <f t="shared" si="5"/>
        <v>64</v>
      </c>
      <c r="H59" s="109">
        <f t="shared" si="6"/>
        <v>64</v>
      </c>
      <c r="I59" s="110">
        <f t="shared" si="7"/>
        <v>64</v>
      </c>
    </row>
    <row r="60" spans="1:9" x14ac:dyDescent="0.25">
      <c r="A60" s="9">
        <v>56</v>
      </c>
      <c r="B60" s="109">
        <f t="shared" si="0"/>
        <v>375</v>
      </c>
      <c r="C60" s="110">
        <f t="shared" si="1"/>
        <v>60</v>
      </c>
      <c r="D60" s="109">
        <f t="shared" si="2"/>
        <v>65</v>
      </c>
      <c r="E60" s="110">
        <f t="shared" si="3"/>
        <v>65</v>
      </c>
      <c r="F60" s="109">
        <f t="shared" si="4"/>
        <v>65</v>
      </c>
      <c r="G60" s="110">
        <f t="shared" si="5"/>
        <v>65</v>
      </c>
      <c r="H60" s="109">
        <f t="shared" si="6"/>
        <v>65</v>
      </c>
      <c r="I60" s="110">
        <f t="shared" si="7"/>
        <v>65</v>
      </c>
    </row>
    <row r="61" spans="1:9" x14ac:dyDescent="0.25">
      <c r="A61" s="9">
        <v>57</v>
      </c>
      <c r="B61" s="109">
        <f t="shared" si="0"/>
        <v>380</v>
      </c>
      <c r="C61" s="110">
        <f t="shared" si="1"/>
        <v>61</v>
      </c>
      <c r="D61" s="109">
        <f t="shared" si="2"/>
        <v>66</v>
      </c>
      <c r="E61" s="110">
        <f t="shared" si="3"/>
        <v>66</v>
      </c>
      <c r="F61" s="109">
        <f t="shared" si="4"/>
        <v>66</v>
      </c>
      <c r="G61" s="110">
        <f t="shared" si="5"/>
        <v>66</v>
      </c>
      <c r="H61" s="109">
        <f t="shared" si="6"/>
        <v>66</v>
      </c>
      <c r="I61" s="110">
        <f t="shared" si="7"/>
        <v>66</v>
      </c>
    </row>
    <row r="62" spans="1:9" x14ac:dyDescent="0.25">
      <c r="A62" s="9">
        <v>58</v>
      </c>
      <c r="B62" s="109">
        <f t="shared" si="0"/>
        <v>385</v>
      </c>
      <c r="C62" s="110">
        <f t="shared" si="1"/>
        <v>62</v>
      </c>
      <c r="D62" s="109">
        <f t="shared" si="2"/>
        <v>67</v>
      </c>
      <c r="E62" s="110">
        <f t="shared" si="3"/>
        <v>67</v>
      </c>
      <c r="F62" s="109">
        <f t="shared" si="4"/>
        <v>67</v>
      </c>
      <c r="G62" s="110">
        <f t="shared" si="5"/>
        <v>67</v>
      </c>
      <c r="H62" s="109">
        <f t="shared" si="6"/>
        <v>67</v>
      </c>
      <c r="I62" s="110">
        <f t="shared" si="7"/>
        <v>67</v>
      </c>
    </row>
    <row r="63" spans="1:9" x14ac:dyDescent="0.25">
      <c r="A63" s="9">
        <v>59</v>
      </c>
      <c r="B63" s="109">
        <f t="shared" si="0"/>
        <v>390</v>
      </c>
      <c r="C63" s="110">
        <f t="shared" si="1"/>
        <v>63</v>
      </c>
      <c r="D63" s="109">
        <f t="shared" si="2"/>
        <v>68</v>
      </c>
      <c r="E63" s="110">
        <f t="shared" si="3"/>
        <v>68</v>
      </c>
      <c r="F63" s="109">
        <f t="shared" si="4"/>
        <v>68</v>
      </c>
      <c r="G63" s="110">
        <f t="shared" si="5"/>
        <v>68</v>
      </c>
      <c r="H63" s="109">
        <f t="shared" si="6"/>
        <v>68</v>
      </c>
      <c r="I63" s="110">
        <f t="shared" si="7"/>
        <v>68</v>
      </c>
    </row>
    <row r="64" spans="1:9" x14ac:dyDescent="0.25">
      <c r="A64" s="9">
        <v>60</v>
      </c>
      <c r="B64" s="109">
        <f t="shared" si="0"/>
        <v>395</v>
      </c>
      <c r="C64" s="110">
        <f t="shared" si="1"/>
        <v>64</v>
      </c>
      <c r="D64" s="109">
        <f t="shared" si="2"/>
        <v>69</v>
      </c>
      <c r="E64" s="110">
        <f t="shared" si="3"/>
        <v>69</v>
      </c>
      <c r="F64" s="109">
        <f t="shared" si="4"/>
        <v>69</v>
      </c>
      <c r="G64" s="110">
        <f t="shared" si="5"/>
        <v>69</v>
      </c>
      <c r="H64" s="109">
        <f t="shared" si="6"/>
        <v>69</v>
      </c>
      <c r="I64" s="110">
        <f t="shared" si="7"/>
        <v>69</v>
      </c>
    </row>
    <row r="65" spans="1:9" x14ac:dyDescent="0.25">
      <c r="A65" s="9">
        <v>61</v>
      </c>
      <c r="B65" s="109">
        <f t="shared" si="0"/>
        <v>400</v>
      </c>
      <c r="C65" s="110">
        <f t="shared" si="1"/>
        <v>65</v>
      </c>
      <c r="D65" s="109">
        <f t="shared" si="2"/>
        <v>70</v>
      </c>
      <c r="E65" s="110">
        <f t="shared" si="3"/>
        <v>70</v>
      </c>
      <c r="F65" s="109">
        <f t="shared" si="4"/>
        <v>70</v>
      </c>
      <c r="G65" s="110">
        <f t="shared" si="5"/>
        <v>70</v>
      </c>
      <c r="H65" s="109">
        <f t="shared" si="6"/>
        <v>70</v>
      </c>
      <c r="I65" s="110">
        <f t="shared" si="7"/>
        <v>70</v>
      </c>
    </row>
    <row r="66" spans="1:9" x14ac:dyDescent="0.25">
      <c r="A66" s="9">
        <v>62</v>
      </c>
      <c r="B66" s="109">
        <f t="shared" si="0"/>
        <v>405</v>
      </c>
      <c r="C66" s="110">
        <f t="shared" si="1"/>
        <v>66</v>
      </c>
      <c r="D66" s="109">
        <f t="shared" si="2"/>
        <v>71</v>
      </c>
      <c r="E66" s="110">
        <f t="shared" si="3"/>
        <v>71</v>
      </c>
      <c r="F66" s="109">
        <f t="shared" si="4"/>
        <v>71</v>
      </c>
      <c r="G66" s="110">
        <f t="shared" si="5"/>
        <v>71</v>
      </c>
      <c r="H66" s="109">
        <f t="shared" si="6"/>
        <v>71</v>
      </c>
      <c r="I66" s="110">
        <f t="shared" si="7"/>
        <v>71</v>
      </c>
    </row>
    <row r="67" spans="1:9" x14ac:dyDescent="0.25">
      <c r="A67" s="9">
        <v>63</v>
      </c>
      <c r="B67" s="109">
        <f t="shared" si="0"/>
        <v>410</v>
      </c>
      <c r="C67" s="110">
        <f t="shared" si="1"/>
        <v>67</v>
      </c>
      <c r="D67" s="109">
        <f t="shared" si="2"/>
        <v>72</v>
      </c>
      <c r="E67" s="110">
        <f t="shared" si="3"/>
        <v>72</v>
      </c>
      <c r="F67" s="109">
        <f t="shared" si="4"/>
        <v>72</v>
      </c>
      <c r="G67" s="110">
        <f t="shared" si="5"/>
        <v>72</v>
      </c>
      <c r="H67" s="109">
        <f t="shared" si="6"/>
        <v>72</v>
      </c>
      <c r="I67" s="110">
        <f t="shared" si="7"/>
        <v>72</v>
      </c>
    </row>
    <row r="68" spans="1:9" x14ac:dyDescent="0.25">
      <c r="A68" s="9">
        <v>64</v>
      </c>
      <c r="B68" s="109">
        <f t="shared" si="0"/>
        <v>415</v>
      </c>
      <c r="C68" s="110">
        <f t="shared" si="1"/>
        <v>68</v>
      </c>
      <c r="D68" s="109">
        <f t="shared" si="2"/>
        <v>73</v>
      </c>
      <c r="E68" s="110">
        <f t="shared" si="3"/>
        <v>73</v>
      </c>
      <c r="F68" s="109">
        <f t="shared" si="4"/>
        <v>73</v>
      </c>
      <c r="G68" s="110">
        <f t="shared" si="5"/>
        <v>73</v>
      </c>
      <c r="H68" s="109">
        <f t="shared" si="6"/>
        <v>73</v>
      </c>
      <c r="I68" s="110">
        <f t="shared" si="7"/>
        <v>73</v>
      </c>
    </row>
    <row r="69" spans="1:9" x14ac:dyDescent="0.25">
      <c r="A69" s="9">
        <v>65</v>
      </c>
      <c r="B69" s="109">
        <f t="shared" si="0"/>
        <v>420</v>
      </c>
      <c r="C69" s="110">
        <f t="shared" si="1"/>
        <v>69</v>
      </c>
      <c r="D69" s="109">
        <f t="shared" si="2"/>
        <v>74</v>
      </c>
      <c r="E69" s="110">
        <f t="shared" si="3"/>
        <v>74</v>
      </c>
      <c r="F69" s="109">
        <f t="shared" si="4"/>
        <v>74</v>
      </c>
      <c r="G69" s="110">
        <f t="shared" si="5"/>
        <v>74</v>
      </c>
      <c r="H69" s="109">
        <f t="shared" si="6"/>
        <v>74</v>
      </c>
      <c r="I69" s="110">
        <f t="shared" si="7"/>
        <v>74</v>
      </c>
    </row>
    <row r="70" spans="1:9" x14ac:dyDescent="0.25">
      <c r="A70" s="9">
        <v>66</v>
      </c>
      <c r="B70" s="109">
        <f t="shared" si="0"/>
        <v>425</v>
      </c>
      <c r="C70" s="110">
        <f t="shared" si="1"/>
        <v>70</v>
      </c>
      <c r="D70" s="109">
        <f t="shared" si="2"/>
        <v>75</v>
      </c>
      <c r="E70" s="110">
        <f t="shared" si="3"/>
        <v>75</v>
      </c>
      <c r="F70" s="109">
        <f t="shared" si="4"/>
        <v>75</v>
      </c>
      <c r="G70" s="110">
        <f t="shared" si="5"/>
        <v>75</v>
      </c>
      <c r="H70" s="109">
        <f t="shared" si="6"/>
        <v>75</v>
      </c>
      <c r="I70" s="110">
        <f t="shared" si="7"/>
        <v>75</v>
      </c>
    </row>
    <row r="71" spans="1:9" x14ac:dyDescent="0.25">
      <c r="A71" s="9">
        <v>67</v>
      </c>
      <c r="B71" s="109">
        <f t="shared" si="0"/>
        <v>430</v>
      </c>
      <c r="C71" s="110">
        <f t="shared" si="1"/>
        <v>71</v>
      </c>
      <c r="D71" s="109">
        <f t="shared" si="2"/>
        <v>76</v>
      </c>
      <c r="E71" s="110">
        <f t="shared" si="3"/>
        <v>76</v>
      </c>
      <c r="F71" s="109">
        <f t="shared" si="4"/>
        <v>76</v>
      </c>
      <c r="G71" s="110">
        <f t="shared" si="5"/>
        <v>76</v>
      </c>
      <c r="H71" s="109">
        <f t="shared" si="6"/>
        <v>76</v>
      </c>
      <c r="I71" s="110">
        <f t="shared" si="7"/>
        <v>76</v>
      </c>
    </row>
    <row r="72" spans="1:9" x14ac:dyDescent="0.25">
      <c r="A72" s="9">
        <v>68</v>
      </c>
      <c r="B72" s="109">
        <f t="shared" ref="B72:B103" si="8">$B71+$B$3</f>
        <v>435</v>
      </c>
      <c r="C72" s="110">
        <f t="shared" ref="C72:C103" si="9">$C71+$C$3</f>
        <v>72</v>
      </c>
      <c r="D72" s="109">
        <f t="shared" ref="D72:D103" si="10">$D71+$D$3</f>
        <v>77</v>
      </c>
      <c r="E72" s="110">
        <f t="shared" ref="E72:E103" si="11">$E71+$E$3</f>
        <v>77</v>
      </c>
      <c r="F72" s="109">
        <f t="shared" ref="F72:F103" si="12">$F71+$F$3</f>
        <v>77</v>
      </c>
      <c r="G72" s="110">
        <f t="shared" ref="G72:G103" si="13">$G71+$G$3</f>
        <v>77</v>
      </c>
      <c r="H72" s="109">
        <f t="shared" ref="H72:H103" si="14">$H71+$H$3</f>
        <v>77</v>
      </c>
      <c r="I72" s="110">
        <f t="shared" ref="I72:I103" si="15">$I71+$I$3</f>
        <v>77</v>
      </c>
    </row>
    <row r="73" spans="1:9" x14ac:dyDescent="0.25">
      <c r="A73" s="9">
        <v>69</v>
      </c>
      <c r="B73" s="109">
        <f t="shared" si="8"/>
        <v>440</v>
      </c>
      <c r="C73" s="110">
        <f t="shared" si="9"/>
        <v>73</v>
      </c>
      <c r="D73" s="109">
        <f t="shared" si="10"/>
        <v>78</v>
      </c>
      <c r="E73" s="110">
        <f t="shared" si="11"/>
        <v>78</v>
      </c>
      <c r="F73" s="109">
        <f t="shared" si="12"/>
        <v>78</v>
      </c>
      <c r="G73" s="110">
        <f t="shared" si="13"/>
        <v>78</v>
      </c>
      <c r="H73" s="109">
        <f t="shared" si="14"/>
        <v>78</v>
      </c>
      <c r="I73" s="110">
        <f t="shared" si="15"/>
        <v>78</v>
      </c>
    </row>
    <row r="74" spans="1:9" x14ac:dyDescent="0.25">
      <c r="A74" s="9">
        <v>70</v>
      </c>
      <c r="B74" s="109">
        <f t="shared" si="8"/>
        <v>445</v>
      </c>
      <c r="C74" s="110">
        <f t="shared" si="9"/>
        <v>74</v>
      </c>
      <c r="D74" s="109">
        <f t="shared" si="10"/>
        <v>79</v>
      </c>
      <c r="E74" s="110">
        <f t="shared" si="11"/>
        <v>79</v>
      </c>
      <c r="F74" s="109">
        <f t="shared" si="12"/>
        <v>79</v>
      </c>
      <c r="G74" s="110">
        <f t="shared" si="13"/>
        <v>79</v>
      </c>
      <c r="H74" s="109">
        <f t="shared" si="14"/>
        <v>79</v>
      </c>
      <c r="I74" s="110">
        <f t="shared" si="15"/>
        <v>79</v>
      </c>
    </row>
    <row r="75" spans="1:9" x14ac:dyDescent="0.25">
      <c r="A75" s="9">
        <v>71</v>
      </c>
      <c r="B75" s="109">
        <f t="shared" si="8"/>
        <v>450</v>
      </c>
      <c r="C75" s="110">
        <f t="shared" si="9"/>
        <v>75</v>
      </c>
      <c r="D75" s="109">
        <f t="shared" si="10"/>
        <v>80</v>
      </c>
      <c r="E75" s="110">
        <f t="shared" si="11"/>
        <v>80</v>
      </c>
      <c r="F75" s="109">
        <f t="shared" si="12"/>
        <v>80</v>
      </c>
      <c r="G75" s="110">
        <f t="shared" si="13"/>
        <v>80</v>
      </c>
      <c r="H75" s="109">
        <f t="shared" si="14"/>
        <v>80</v>
      </c>
      <c r="I75" s="110">
        <f t="shared" si="15"/>
        <v>80</v>
      </c>
    </row>
    <row r="76" spans="1:9" x14ac:dyDescent="0.25">
      <c r="A76" s="9">
        <v>72</v>
      </c>
      <c r="B76" s="109">
        <f t="shared" si="8"/>
        <v>455</v>
      </c>
      <c r="C76" s="110">
        <f t="shared" si="9"/>
        <v>76</v>
      </c>
      <c r="D76" s="109">
        <f t="shared" si="10"/>
        <v>81</v>
      </c>
      <c r="E76" s="110">
        <f t="shared" si="11"/>
        <v>81</v>
      </c>
      <c r="F76" s="109">
        <f t="shared" si="12"/>
        <v>81</v>
      </c>
      <c r="G76" s="110">
        <f t="shared" si="13"/>
        <v>81</v>
      </c>
      <c r="H76" s="109">
        <f t="shared" si="14"/>
        <v>81</v>
      </c>
      <c r="I76" s="110">
        <f t="shared" si="15"/>
        <v>81</v>
      </c>
    </row>
    <row r="77" spans="1:9" x14ac:dyDescent="0.25">
      <c r="A77" s="9">
        <v>73</v>
      </c>
      <c r="B77" s="109">
        <f t="shared" si="8"/>
        <v>460</v>
      </c>
      <c r="C77" s="110">
        <f t="shared" si="9"/>
        <v>77</v>
      </c>
      <c r="D77" s="109">
        <f t="shared" si="10"/>
        <v>82</v>
      </c>
      <c r="E77" s="110">
        <f t="shared" si="11"/>
        <v>82</v>
      </c>
      <c r="F77" s="109">
        <f t="shared" si="12"/>
        <v>82</v>
      </c>
      <c r="G77" s="110">
        <f t="shared" si="13"/>
        <v>82</v>
      </c>
      <c r="H77" s="109">
        <f t="shared" si="14"/>
        <v>82</v>
      </c>
      <c r="I77" s="110">
        <f t="shared" si="15"/>
        <v>82</v>
      </c>
    </row>
    <row r="78" spans="1:9" x14ac:dyDescent="0.25">
      <c r="A78" s="9">
        <v>74</v>
      </c>
      <c r="B78" s="109">
        <f t="shared" si="8"/>
        <v>465</v>
      </c>
      <c r="C78" s="110">
        <f t="shared" si="9"/>
        <v>78</v>
      </c>
      <c r="D78" s="109">
        <f t="shared" si="10"/>
        <v>83</v>
      </c>
      <c r="E78" s="110">
        <f t="shared" si="11"/>
        <v>83</v>
      </c>
      <c r="F78" s="109">
        <f t="shared" si="12"/>
        <v>83</v>
      </c>
      <c r="G78" s="110">
        <f t="shared" si="13"/>
        <v>83</v>
      </c>
      <c r="H78" s="109">
        <f t="shared" si="14"/>
        <v>83</v>
      </c>
      <c r="I78" s="110">
        <f t="shared" si="15"/>
        <v>83</v>
      </c>
    </row>
    <row r="79" spans="1:9" x14ac:dyDescent="0.25">
      <c r="A79" s="9">
        <v>75</v>
      </c>
      <c r="B79" s="109">
        <f t="shared" si="8"/>
        <v>470</v>
      </c>
      <c r="C79" s="110">
        <f t="shared" si="9"/>
        <v>79</v>
      </c>
      <c r="D79" s="109">
        <f t="shared" si="10"/>
        <v>84</v>
      </c>
      <c r="E79" s="110">
        <f t="shared" si="11"/>
        <v>84</v>
      </c>
      <c r="F79" s="109">
        <f t="shared" si="12"/>
        <v>84</v>
      </c>
      <c r="G79" s="110">
        <f t="shared" si="13"/>
        <v>84</v>
      </c>
      <c r="H79" s="109">
        <f t="shared" si="14"/>
        <v>84</v>
      </c>
      <c r="I79" s="110">
        <f t="shared" si="15"/>
        <v>84</v>
      </c>
    </row>
    <row r="80" spans="1:9" x14ac:dyDescent="0.25">
      <c r="A80" s="9">
        <v>76</v>
      </c>
      <c r="B80" s="109">
        <f t="shared" si="8"/>
        <v>475</v>
      </c>
      <c r="C80" s="110">
        <f t="shared" si="9"/>
        <v>80</v>
      </c>
      <c r="D80" s="109">
        <f t="shared" si="10"/>
        <v>85</v>
      </c>
      <c r="E80" s="110">
        <f t="shared" si="11"/>
        <v>85</v>
      </c>
      <c r="F80" s="109">
        <f t="shared" si="12"/>
        <v>85</v>
      </c>
      <c r="G80" s="110">
        <f t="shared" si="13"/>
        <v>85</v>
      </c>
      <c r="H80" s="109">
        <f t="shared" si="14"/>
        <v>85</v>
      </c>
      <c r="I80" s="110">
        <f t="shared" si="15"/>
        <v>85</v>
      </c>
    </row>
    <row r="81" spans="1:9" x14ac:dyDescent="0.25">
      <c r="A81" s="9">
        <v>77</v>
      </c>
      <c r="B81" s="109">
        <f t="shared" si="8"/>
        <v>480</v>
      </c>
      <c r="C81" s="110">
        <f t="shared" si="9"/>
        <v>81</v>
      </c>
      <c r="D81" s="109">
        <f t="shared" si="10"/>
        <v>86</v>
      </c>
      <c r="E81" s="110">
        <f t="shared" si="11"/>
        <v>86</v>
      </c>
      <c r="F81" s="109">
        <f t="shared" si="12"/>
        <v>86</v>
      </c>
      <c r="G81" s="110">
        <f t="shared" si="13"/>
        <v>86</v>
      </c>
      <c r="H81" s="109">
        <f t="shared" si="14"/>
        <v>86</v>
      </c>
      <c r="I81" s="110">
        <f t="shared" si="15"/>
        <v>86</v>
      </c>
    </row>
    <row r="82" spans="1:9" x14ac:dyDescent="0.25">
      <c r="A82" s="9">
        <v>78</v>
      </c>
      <c r="B82" s="109">
        <f t="shared" si="8"/>
        <v>485</v>
      </c>
      <c r="C82" s="110">
        <f t="shared" si="9"/>
        <v>82</v>
      </c>
      <c r="D82" s="109">
        <f t="shared" si="10"/>
        <v>87</v>
      </c>
      <c r="E82" s="110">
        <f t="shared" si="11"/>
        <v>87</v>
      </c>
      <c r="F82" s="109">
        <f t="shared" si="12"/>
        <v>87</v>
      </c>
      <c r="G82" s="110">
        <f t="shared" si="13"/>
        <v>87</v>
      </c>
      <c r="H82" s="109">
        <f t="shared" si="14"/>
        <v>87</v>
      </c>
      <c r="I82" s="110">
        <f t="shared" si="15"/>
        <v>87</v>
      </c>
    </row>
    <row r="83" spans="1:9" x14ac:dyDescent="0.25">
      <c r="A83" s="9">
        <v>79</v>
      </c>
      <c r="B83" s="109">
        <f t="shared" si="8"/>
        <v>490</v>
      </c>
      <c r="C83" s="110">
        <f t="shared" si="9"/>
        <v>83</v>
      </c>
      <c r="D83" s="109">
        <f t="shared" si="10"/>
        <v>88</v>
      </c>
      <c r="E83" s="110">
        <f t="shared" si="11"/>
        <v>88</v>
      </c>
      <c r="F83" s="109">
        <f t="shared" si="12"/>
        <v>88</v>
      </c>
      <c r="G83" s="110">
        <f t="shared" si="13"/>
        <v>88</v>
      </c>
      <c r="H83" s="109">
        <f t="shared" si="14"/>
        <v>88</v>
      </c>
      <c r="I83" s="110">
        <f t="shared" si="15"/>
        <v>88</v>
      </c>
    </row>
    <row r="84" spans="1:9" x14ac:dyDescent="0.25">
      <c r="A84" s="9">
        <v>80</v>
      </c>
      <c r="B84" s="109">
        <f t="shared" si="8"/>
        <v>495</v>
      </c>
      <c r="C84" s="110">
        <f t="shared" si="9"/>
        <v>84</v>
      </c>
      <c r="D84" s="109">
        <f t="shared" si="10"/>
        <v>89</v>
      </c>
      <c r="E84" s="110">
        <f t="shared" si="11"/>
        <v>89</v>
      </c>
      <c r="F84" s="109">
        <f t="shared" si="12"/>
        <v>89</v>
      </c>
      <c r="G84" s="110">
        <f t="shared" si="13"/>
        <v>89</v>
      </c>
      <c r="H84" s="109">
        <f t="shared" si="14"/>
        <v>89</v>
      </c>
      <c r="I84" s="110">
        <f t="shared" si="15"/>
        <v>89</v>
      </c>
    </row>
    <row r="85" spans="1:9" x14ac:dyDescent="0.25">
      <c r="A85" s="9">
        <v>81</v>
      </c>
      <c r="B85" s="109">
        <f t="shared" si="8"/>
        <v>500</v>
      </c>
      <c r="C85" s="110">
        <f t="shared" si="9"/>
        <v>85</v>
      </c>
      <c r="D85" s="109">
        <f t="shared" si="10"/>
        <v>90</v>
      </c>
      <c r="E85" s="110">
        <f t="shared" si="11"/>
        <v>90</v>
      </c>
      <c r="F85" s="109">
        <f t="shared" si="12"/>
        <v>90</v>
      </c>
      <c r="G85" s="110">
        <f t="shared" si="13"/>
        <v>90</v>
      </c>
      <c r="H85" s="109">
        <f t="shared" si="14"/>
        <v>90</v>
      </c>
      <c r="I85" s="110">
        <f t="shared" si="15"/>
        <v>90</v>
      </c>
    </row>
    <row r="86" spans="1:9" x14ac:dyDescent="0.25">
      <c r="A86" s="9">
        <v>82</v>
      </c>
      <c r="B86" s="109">
        <f t="shared" si="8"/>
        <v>505</v>
      </c>
      <c r="C86" s="110">
        <f t="shared" si="9"/>
        <v>86</v>
      </c>
      <c r="D86" s="109">
        <f t="shared" si="10"/>
        <v>91</v>
      </c>
      <c r="E86" s="110">
        <f t="shared" si="11"/>
        <v>91</v>
      </c>
      <c r="F86" s="109">
        <f t="shared" si="12"/>
        <v>91</v>
      </c>
      <c r="G86" s="110">
        <f t="shared" si="13"/>
        <v>91</v>
      </c>
      <c r="H86" s="109">
        <f t="shared" si="14"/>
        <v>91</v>
      </c>
      <c r="I86" s="110">
        <f t="shared" si="15"/>
        <v>91</v>
      </c>
    </row>
    <row r="87" spans="1:9" x14ac:dyDescent="0.25">
      <c r="A87" s="9">
        <v>83</v>
      </c>
      <c r="B87" s="109">
        <f t="shared" si="8"/>
        <v>510</v>
      </c>
      <c r="C87" s="110">
        <f t="shared" si="9"/>
        <v>87</v>
      </c>
      <c r="D87" s="109">
        <f t="shared" si="10"/>
        <v>92</v>
      </c>
      <c r="E87" s="110">
        <f t="shared" si="11"/>
        <v>92</v>
      </c>
      <c r="F87" s="109">
        <f t="shared" si="12"/>
        <v>92</v>
      </c>
      <c r="G87" s="110">
        <f t="shared" si="13"/>
        <v>92</v>
      </c>
      <c r="H87" s="109">
        <f t="shared" si="14"/>
        <v>92</v>
      </c>
      <c r="I87" s="110">
        <f t="shared" si="15"/>
        <v>92</v>
      </c>
    </row>
    <row r="88" spans="1:9" x14ac:dyDescent="0.25">
      <c r="A88" s="9">
        <v>84</v>
      </c>
      <c r="B88" s="109">
        <f t="shared" si="8"/>
        <v>515</v>
      </c>
      <c r="C88" s="110">
        <f t="shared" si="9"/>
        <v>88</v>
      </c>
      <c r="D88" s="109">
        <f t="shared" si="10"/>
        <v>93</v>
      </c>
      <c r="E88" s="110">
        <f t="shared" si="11"/>
        <v>93</v>
      </c>
      <c r="F88" s="109">
        <f t="shared" si="12"/>
        <v>93</v>
      </c>
      <c r="G88" s="110">
        <f t="shared" si="13"/>
        <v>93</v>
      </c>
      <c r="H88" s="109">
        <f t="shared" si="14"/>
        <v>93</v>
      </c>
      <c r="I88" s="110">
        <f t="shared" si="15"/>
        <v>93</v>
      </c>
    </row>
    <row r="89" spans="1:9" x14ac:dyDescent="0.25">
      <c r="A89" s="9">
        <v>85</v>
      </c>
      <c r="B89" s="109">
        <f t="shared" si="8"/>
        <v>520</v>
      </c>
      <c r="C89" s="110">
        <f t="shared" si="9"/>
        <v>89</v>
      </c>
      <c r="D89" s="109">
        <f t="shared" si="10"/>
        <v>94</v>
      </c>
      <c r="E89" s="110">
        <f t="shared" si="11"/>
        <v>94</v>
      </c>
      <c r="F89" s="109">
        <f t="shared" si="12"/>
        <v>94</v>
      </c>
      <c r="G89" s="110">
        <f t="shared" si="13"/>
        <v>94</v>
      </c>
      <c r="H89" s="109">
        <f t="shared" si="14"/>
        <v>94</v>
      </c>
      <c r="I89" s="110">
        <f t="shared" si="15"/>
        <v>94</v>
      </c>
    </row>
    <row r="90" spans="1:9" x14ac:dyDescent="0.25">
      <c r="A90" s="9">
        <v>86</v>
      </c>
      <c r="B90" s="109">
        <f t="shared" si="8"/>
        <v>525</v>
      </c>
      <c r="C90" s="110">
        <f t="shared" si="9"/>
        <v>90</v>
      </c>
      <c r="D90" s="109">
        <f t="shared" si="10"/>
        <v>95</v>
      </c>
      <c r="E90" s="110">
        <f t="shared" si="11"/>
        <v>95</v>
      </c>
      <c r="F90" s="109">
        <f t="shared" si="12"/>
        <v>95</v>
      </c>
      <c r="G90" s="110">
        <f t="shared" si="13"/>
        <v>95</v>
      </c>
      <c r="H90" s="109">
        <f t="shared" si="14"/>
        <v>95</v>
      </c>
      <c r="I90" s="110">
        <f t="shared" si="15"/>
        <v>95</v>
      </c>
    </row>
    <row r="91" spans="1:9" x14ac:dyDescent="0.25">
      <c r="A91" s="9">
        <v>87</v>
      </c>
      <c r="B91" s="109">
        <f t="shared" si="8"/>
        <v>530</v>
      </c>
      <c r="C91" s="110">
        <f t="shared" si="9"/>
        <v>91</v>
      </c>
      <c r="D91" s="109">
        <f t="shared" si="10"/>
        <v>96</v>
      </c>
      <c r="E91" s="110">
        <f t="shared" si="11"/>
        <v>96</v>
      </c>
      <c r="F91" s="109">
        <f t="shared" si="12"/>
        <v>96</v>
      </c>
      <c r="G91" s="110">
        <f t="shared" si="13"/>
        <v>96</v>
      </c>
      <c r="H91" s="109">
        <f t="shared" si="14"/>
        <v>96</v>
      </c>
      <c r="I91" s="110">
        <f t="shared" si="15"/>
        <v>96</v>
      </c>
    </row>
    <row r="92" spans="1:9" x14ac:dyDescent="0.25">
      <c r="A92" s="9">
        <v>88</v>
      </c>
      <c r="B92" s="109">
        <f t="shared" si="8"/>
        <v>535</v>
      </c>
      <c r="C92" s="110">
        <f t="shared" si="9"/>
        <v>92</v>
      </c>
      <c r="D92" s="109">
        <f t="shared" si="10"/>
        <v>97</v>
      </c>
      <c r="E92" s="110">
        <f t="shared" si="11"/>
        <v>97</v>
      </c>
      <c r="F92" s="109">
        <f t="shared" si="12"/>
        <v>97</v>
      </c>
      <c r="G92" s="110">
        <f t="shared" si="13"/>
        <v>97</v>
      </c>
      <c r="H92" s="109">
        <f t="shared" si="14"/>
        <v>97</v>
      </c>
      <c r="I92" s="110">
        <f t="shared" si="15"/>
        <v>97</v>
      </c>
    </row>
    <row r="93" spans="1:9" x14ac:dyDescent="0.25">
      <c r="A93" s="9">
        <v>89</v>
      </c>
      <c r="B93" s="109">
        <f t="shared" si="8"/>
        <v>540</v>
      </c>
      <c r="C93" s="110">
        <f t="shared" si="9"/>
        <v>93</v>
      </c>
      <c r="D93" s="109">
        <f t="shared" si="10"/>
        <v>98</v>
      </c>
      <c r="E93" s="110">
        <f t="shared" si="11"/>
        <v>98</v>
      </c>
      <c r="F93" s="109">
        <f t="shared" si="12"/>
        <v>98</v>
      </c>
      <c r="G93" s="110">
        <f t="shared" si="13"/>
        <v>98</v>
      </c>
      <c r="H93" s="109">
        <f t="shared" si="14"/>
        <v>98</v>
      </c>
      <c r="I93" s="110">
        <f t="shared" si="15"/>
        <v>98</v>
      </c>
    </row>
    <row r="94" spans="1:9" x14ac:dyDescent="0.25">
      <c r="A94" s="9">
        <v>90</v>
      </c>
      <c r="B94" s="109">
        <f t="shared" si="8"/>
        <v>545</v>
      </c>
      <c r="C94" s="110">
        <f t="shared" si="9"/>
        <v>94</v>
      </c>
      <c r="D94" s="109">
        <f t="shared" si="10"/>
        <v>99</v>
      </c>
      <c r="E94" s="110">
        <f t="shared" si="11"/>
        <v>99</v>
      </c>
      <c r="F94" s="109">
        <f t="shared" si="12"/>
        <v>99</v>
      </c>
      <c r="G94" s="110">
        <f t="shared" si="13"/>
        <v>99</v>
      </c>
      <c r="H94" s="109">
        <f t="shared" si="14"/>
        <v>99</v>
      </c>
      <c r="I94" s="110">
        <f t="shared" si="15"/>
        <v>99</v>
      </c>
    </row>
    <row r="95" spans="1:9" x14ac:dyDescent="0.25">
      <c r="A95" s="9">
        <v>91</v>
      </c>
      <c r="B95" s="109">
        <f t="shared" si="8"/>
        <v>550</v>
      </c>
      <c r="C95" s="110">
        <f t="shared" si="9"/>
        <v>95</v>
      </c>
      <c r="D95" s="109">
        <f t="shared" si="10"/>
        <v>100</v>
      </c>
      <c r="E95" s="110">
        <f t="shared" si="11"/>
        <v>100</v>
      </c>
      <c r="F95" s="109">
        <f t="shared" si="12"/>
        <v>100</v>
      </c>
      <c r="G95" s="110">
        <f t="shared" si="13"/>
        <v>100</v>
      </c>
      <c r="H95" s="109">
        <f t="shared" si="14"/>
        <v>100</v>
      </c>
      <c r="I95" s="110">
        <f t="shared" si="15"/>
        <v>100</v>
      </c>
    </row>
    <row r="96" spans="1:9" x14ac:dyDescent="0.25">
      <c r="A96" s="9">
        <v>92</v>
      </c>
      <c r="B96" s="109">
        <f t="shared" si="8"/>
        <v>555</v>
      </c>
      <c r="C96" s="110">
        <f t="shared" si="9"/>
        <v>96</v>
      </c>
      <c r="D96" s="109">
        <f t="shared" si="10"/>
        <v>101</v>
      </c>
      <c r="E96" s="110">
        <f t="shared" si="11"/>
        <v>101</v>
      </c>
      <c r="F96" s="109">
        <f t="shared" si="12"/>
        <v>101</v>
      </c>
      <c r="G96" s="110">
        <f t="shared" si="13"/>
        <v>101</v>
      </c>
      <c r="H96" s="109">
        <f t="shared" si="14"/>
        <v>101</v>
      </c>
      <c r="I96" s="110">
        <f t="shared" si="15"/>
        <v>101</v>
      </c>
    </row>
    <row r="97" spans="1:9" x14ac:dyDescent="0.25">
      <c r="A97" s="9">
        <v>93</v>
      </c>
      <c r="B97" s="109">
        <f t="shared" si="8"/>
        <v>560</v>
      </c>
      <c r="C97" s="110">
        <f t="shared" si="9"/>
        <v>97</v>
      </c>
      <c r="D97" s="109">
        <f t="shared" si="10"/>
        <v>102</v>
      </c>
      <c r="E97" s="110">
        <f t="shared" si="11"/>
        <v>102</v>
      </c>
      <c r="F97" s="109">
        <f t="shared" si="12"/>
        <v>102</v>
      </c>
      <c r="G97" s="110">
        <f t="shared" si="13"/>
        <v>102</v>
      </c>
      <c r="H97" s="109">
        <f t="shared" si="14"/>
        <v>102</v>
      </c>
      <c r="I97" s="110">
        <f t="shared" si="15"/>
        <v>102</v>
      </c>
    </row>
    <row r="98" spans="1:9" x14ac:dyDescent="0.25">
      <c r="A98" s="9">
        <v>94</v>
      </c>
      <c r="B98" s="109">
        <f t="shared" si="8"/>
        <v>565</v>
      </c>
      <c r="C98" s="110">
        <f t="shared" si="9"/>
        <v>98</v>
      </c>
      <c r="D98" s="109">
        <f t="shared" si="10"/>
        <v>103</v>
      </c>
      <c r="E98" s="110">
        <f t="shared" si="11"/>
        <v>103</v>
      </c>
      <c r="F98" s="109">
        <f t="shared" si="12"/>
        <v>103</v>
      </c>
      <c r="G98" s="110">
        <f t="shared" si="13"/>
        <v>103</v>
      </c>
      <c r="H98" s="109">
        <f t="shared" si="14"/>
        <v>103</v>
      </c>
      <c r="I98" s="110">
        <f t="shared" si="15"/>
        <v>103</v>
      </c>
    </row>
    <row r="99" spans="1:9" x14ac:dyDescent="0.25">
      <c r="A99" s="9">
        <v>95</v>
      </c>
      <c r="B99" s="109">
        <f t="shared" si="8"/>
        <v>570</v>
      </c>
      <c r="C99" s="110">
        <f t="shared" si="9"/>
        <v>99</v>
      </c>
      <c r="D99" s="109">
        <f t="shared" si="10"/>
        <v>104</v>
      </c>
      <c r="E99" s="110">
        <f t="shared" si="11"/>
        <v>104</v>
      </c>
      <c r="F99" s="109">
        <f t="shared" si="12"/>
        <v>104</v>
      </c>
      <c r="G99" s="110">
        <f t="shared" si="13"/>
        <v>104</v>
      </c>
      <c r="H99" s="109">
        <f t="shared" si="14"/>
        <v>104</v>
      </c>
      <c r="I99" s="110">
        <f t="shared" si="15"/>
        <v>104</v>
      </c>
    </row>
    <row r="100" spans="1:9" x14ac:dyDescent="0.25">
      <c r="A100" s="9">
        <v>96</v>
      </c>
      <c r="B100" s="109">
        <f t="shared" si="8"/>
        <v>575</v>
      </c>
      <c r="C100" s="110">
        <f t="shared" si="9"/>
        <v>100</v>
      </c>
      <c r="D100" s="109">
        <f t="shared" si="10"/>
        <v>105</v>
      </c>
      <c r="E100" s="110">
        <f t="shared" si="11"/>
        <v>105</v>
      </c>
      <c r="F100" s="109">
        <f t="shared" si="12"/>
        <v>105</v>
      </c>
      <c r="G100" s="110">
        <f t="shared" si="13"/>
        <v>105</v>
      </c>
      <c r="H100" s="109">
        <f t="shared" si="14"/>
        <v>105</v>
      </c>
      <c r="I100" s="110">
        <f t="shared" si="15"/>
        <v>105</v>
      </c>
    </row>
    <row r="101" spans="1:9" x14ac:dyDescent="0.25">
      <c r="A101" s="9">
        <v>97</v>
      </c>
      <c r="B101" s="109">
        <f t="shared" si="8"/>
        <v>580</v>
      </c>
      <c r="C101" s="110">
        <f t="shared" si="9"/>
        <v>101</v>
      </c>
      <c r="D101" s="109">
        <f t="shared" si="10"/>
        <v>106</v>
      </c>
      <c r="E101" s="110">
        <f t="shared" si="11"/>
        <v>106</v>
      </c>
      <c r="F101" s="109">
        <f t="shared" si="12"/>
        <v>106</v>
      </c>
      <c r="G101" s="110">
        <f t="shared" si="13"/>
        <v>106</v>
      </c>
      <c r="H101" s="109">
        <f t="shared" si="14"/>
        <v>106</v>
      </c>
      <c r="I101" s="110">
        <f t="shared" si="15"/>
        <v>106</v>
      </c>
    </row>
    <row r="102" spans="1:9" x14ac:dyDescent="0.25">
      <c r="A102" s="9">
        <v>98</v>
      </c>
      <c r="B102" s="109">
        <f t="shared" si="8"/>
        <v>585</v>
      </c>
      <c r="C102" s="110">
        <f t="shared" si="9"/>
        <v>102</v>
      </c>
      <c r="D102" s="109">
        <f t="shared" si="10"/>
        <v>107</v>
      </c>
      <c r="E102" s="110">
        <f t="shared" si="11"/>
        <v>107</v>
      </c>
      <c r="F102" s="109">
        <f t="shared" si="12"/>
        <v>107</v>
      </c>
      <c r="G102" s="110">
        <f t="shared" si="13"/>
        <v>107</v>
      </c>
      <c r="H102" s="109">
        <f t="shared" si="14"/>
        <v>107</v>
      </c>
      <c r="I102" s="110">
        <f t="shared" si="15"/>
        <v>107</v>
      </c>
    </row>
    <row r="103" spans="1:9" x14ac:dyDescent="0.25">
      <c r="A103" s="10">
        <v>99</v>
      </c>
      <c r="B103" s="109">
        <f t="shared" si="8"/>
        <v>590</v>
      </c>
      <c r="C103" s="110">
        <f t="shared" si="9"/>
        <v>103</v>
      </c>
      <c r="D103" s="109">
        <f t="shared" si="10"/>
        <v>108</v>
      </c>
      <c r="E103" s="110">
        <f t="shared" si="11"/>
        <v>108</v>
      </c>
      <c r="F103" s="109">
        <f t="shared" si="12"/>
        <v>108</v>
      </c>
      <c r="G103" s="110">
        <f t="shared" si="13"/>
        <v>108</v>
      </c>
      <c r="H103" s="109">
        <f t="shared" si="14"/>
        <v>108</v>
      </c>
      <c r="I103" s="110">
        <f t="shared" si="15"/>
        <v>108</v>
      </c>
    </row>
    <row r="104" spans="1:9" x14ac:dyDescent="0.25">
      <c r="A104" s="1"/>
      <c r="B104" s="1"/>
      <c r="C104" s="1"/>
      <c r="D104" s="1"/>
      <c r="E104" s="1"/>
      <c r="F104" s="1"/>
      <c r="G104" s="1"/>
      <c r="H104" s="1"/>
      <c r="I104" s="1"/>
    </row>
  </sheetData>
  <mergeCells count="2">
    <mergeCell ref="A1:I1"/>
    <mergeCell ref="A2:I2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09C2CD-B358-445E-82CD-BE8A60A06DD4}">
  <sheetPr>
    <tabColor rgb="FF00B050"/>
  </sheetPr>
  <dimension ref="A1:I103"/>
  <sheetViews>
    <sheetView workbookViewId="0">
      <selection activeCell="A3" sqref="A3"/>
    </sheetView>
  </sheetViews>
  <sheetFormatPr defaultRowHeight="15" x14ac:dyDescent="0.25"/>
  <sheetData>
    <row r="1" spans="1:9" ht="18.75" x14ac:dyDescent="0.3">
      <c r="A1" s="85" t="s">
        <v>114</v>
      </c>
      <c r="B1" s="86"/>
      <c r="C1" s="86"/>
      <c r="D1" s="86"/>
      <c r="E1" s="86"/>
      <c r="F1" s="86"/>
      <c r="G1" s="86"/>
      <c r="H1" s="86"/>
      <c r="I1" s="87"/>
    </row>
    <row r="2" spans="1:9" ht="15.75" thickBot="1" x14ac:dyDescent="0.3">
      <c r="A2" s="88" t="s">
        <v>115</v>
      </c>
      <c r="B2" s="89"/>
      <c r="C2" s="89"/>
      <c r="D2" s="89"/>
      <c r="E2" s="89"/>
      <c r="F2" s="89"/>
      <c r="G2" s="89"/>
      <c r="H2" s="89"/>
      <c r="I2" s="90"/>
    </row>
    <row r="3" spans="1:9" x14ac:dyDescent="0.25">
      <c r="A3" s="108" t="s">
        <v>99</v>
      </c>
      <c r="B3" s="113">
        <v>5</v>
      </c>
      <c r="C3" s="114">
        <v>1</v>
      </c>
      <c r="D3" s="113">
        <v>1</v>
      </c>
      <c r="E3" s="114">
        <v>1</v>
      </c>
      <c r="F3" s="113">
        <v>1</v>
      </c>
      <c r="G3" s="114">
        <v>1</v>
      </c>
      <c r="H3" s="113">
        <v>1</v>
      </c>
      <c r="I3" s="115">
        <v>1</v>
      </c>
    </row>
    <row r="4" spans="1:9" x14ac:dyDescent="0.25">
      <c r="A4" s="6" t="s">
        <v>13</v>
      </c>
      <c r="B4" s="7" t="s">
        <v>0</v>
      </c>
      <c r="C4" s="8" t="s">
        <v>1</v>
      </c>
      <c r="D4" s="7" t="s">
        <v>7</v>
      </c>
      <c r="E4" s="8" t="s">
        <v>8</v>
      </c>
      <c r="F4" s="7" t="s">
        <v>9</v>
      </c>
      <c r="G4" s="8" t="s">
        <v>10</v>
      </c>
      <c r="H4" s="7" t="s">
        <v>11</v>
      </c>
      <c r="I4" s="8" t="s">
        <v>12</v>
      </c>
    </row>
    <row r="5" spans="1:9" x14ac:dyDescent="0.25">
      <c r="A5" s="9">
        <v>1</v>
      </c>
      <c r="B5" s="111">
        <v>100</v>
      </c>
      <c r="C5" s="112">
        <v>5</v>
      </c>
      <c r="D5" s="111">
        <v>10</v>
      </c>
      <c r="E5" s="112">
        <v>10</v>
      </c>
      <c r="F5" s="111">
        <v>10</v>
      </c>
      <c r="G5" s="112">
        <v>10</v>
      </c>
      <c r="H5" s="111">
        <v>10</v>
      </c>
      <c r="I5" s="112">
        <v>10</v>
      </c>
    </row>
    <row r="6" spans="1:9" x14ac:dyDescent="0.25">
      <c r="A6" s="9">
        <v>2</v>
      </c>
      <c r="B6" s="109">
        <f>$B5+$B$3</f>
        <v>105</v>
      </c>
      <c r="C6" s="110">
        <f>$C5+$C$3</f>
        <v>6</v>
      </c>
      <c r="D6" s="109">
        <f>$D5+$D$3</f>
        <v>11</v>
      </c>
      <c r="E6" s="110">
        <f>$E5+$E$3</f>
        <v>11</v>
      </c>
      <c r="F6" s="109">
        <f>$F5+$F$3</f>
        <v>11</v>
      </c>
      <c r="G6" s="110">
        <f>$G5+$G$3</f>
        <v>11</v>
      </c>
      <c r="H6" s="109">
        <f>$H5+$H$3</f>
        <v>11</v>
      </c>
      <c r="I6" s="110">
        <f>$I5+$I$3</f>
        <v>11</v>
      </c>
    </row>
    <row r="7" spans="1:9" x14ac:dyDescent="0.25">
      <c r="A7" s="9">
        <v>3</v>
      </c>
      <c r="B7" s="109">
        <f>$B6+$B$3</f>
        <v>110</v>
      </c>
      <c r="C7" s="110">
        <f>$C6+$C$3</f>
        <v>7</v>
      </c>
      <c r="D7" s="109">
        <f>$D6+$D$3</f>
        <v>12</v>
      </c>
      <c r="E7" s="110">
        <f>$E6+$E$3</f>
        <v>12</v>
      </c>
      <c r="F7" s="109">
        <f>$F6+$F$3</f>
        <v>12</v>
      </c>
      <c r="G7" s="110">
        <f>$G6+$G$3</f>
        <v>12</v>
      </c>
      <c r="H7" s="109">
        <f>$H6+$H$3</f>
        <v>12</v>
      </c>
      <c r="I7" s="110">
        <f>$I6+$I$3</f>
        <v>12</v>
      </c>
    </row>
    <row r="8" spans="1:9" x14ac:dyDescent="0.25">
      <c r="A8" s="9">
        <v>4</v>
      </c>
      <c r="B8" s="109">
        <f t="shared" ref="B8:B71" si="0">$B7+$B$3</f>
        <v>115</v>
      </c>
      <c r="C8" s="110">
        <f t="shared" ref="C8:C71" si="1">$C7+$C$3</f>
        <v>8</v>
      </c>
      <c r="D8" s="109">
        <f t="shared" ref="D8:D71" si="2">$D7+$D$3</f>
        <v>13</v>
      </c>
      <c r="E8" s="110">
        <f t="shared" ref="E8:E71" si="3">$E7+$E$3</f>
        <v>13</v>
      </c>
      <c r="F8" s="109">
        <f t="shared" ref="F8:F71" si="4">$F7+$F$3</f>
        <v>13</v>
      </c>
      <c r="G8" s="110">
        <f t="shared" ref="G8:G71" si="5">$G7+$G$3</f>
        <v>13</v>
      </c>
      <c r="H8" s="109">
        <f t="shared" ref="H8:H71" si="6">$H7+$H$3</f>
        <v>13</v>
      </c>
      <c r="I8" s="110">
        <f t="shared" ref="I8:I71" si="7">$I7+$I$3</f>
        <v>13</v>
      </c>
    </row>
    <row r="9" spans="1:9" x14ac:dyDescent="0.25">
      <c r="A9" s="9">
        <v>5</v>
      </c>
      <c r="B9" s="109">
        <f t="shared" si="0"/>
        <v>120</v>
      </c>
      <c r="C9" s="110">
        <f t="shared" si="1"/>
        <v>9</v>
      </c>
      <c r="D9" s="109">
        <f t="shared" si="2"/>
        <v>14</v>
      </c>
      <c r="E9" s="110">
        <f t="shared" si="3"/>
        <v>14</v>
      </c>
      <c r="F9" s="109">
        <f t="shared" si="4"/>
        <v>14</v>
      </c>
      <c r="G9" s="110">
        <f t="shared" si="5"/>
        <v>14</v>
      </c>
      <c r="H9" s="109">
        <f t="shared" si="6"/>
        <v>14</v>
      </c>
      <c r="I9" s="110">
        <f t="shared" si="7"/>
        <v>14</v>
      </c>
    </row>
    <row r="10" spans="1:9" x14ac:dyDescent="0.25">
      <c r="A10" s="9">
        <v>6</v>
      </c>
      <c r="B10" s="109">
        <f t="shared" si="0"/>
        <v>125</v>
      </c>
      <c r="C10" s="110">
        <f t="shared" si="1"/>
        <v>10</v>
      </c>
      <c r="D10" s="109">
        <f t="shared" si="2"/>
        <v>15</v>
      </c>
      <c r="E10" s="110">
        <f t="shared" si="3"/>
        <v>15</v>
      </c>
      <c r="F10" s="109">
        <f t="shared" si="4"/>
        <v>15</v>
      </c>
      <c r="G10" s="110">
        <f t="shared" si="5"/>
        <v>15</v>
      </c>
      <c r="H10" s="109">
        <f t="shared" si="6"/>
        <v>15</v>
      </c>
      <c r="I10" s="110">
        <f t="shared" si="7"/>
        <v>15</v>
      </c>
    </row>
    <row r="11" spans="1:9" x14ac:dyDescent="0.25">
      <c r="A11" s="9">
        <v>7</v>
      </c>
      <c r="B11" s="109">
        <f t="shared" si="0"/>
        <v>130</v>
      </c>
      <c r="C11" s="110">
        <f t="shared" si="1"/>
        <v>11</v>
      </c>
      <c r="D11" s="109">
        <f t="shared" si="2"/>
        <v>16</v>
      </c>
      <c r="E11" s="110">
        <f t="shared" si="3"/>
        <v>16</v>
      </c>
      <c r="F11" s="109">
        <f t="shared" si="4"/>
        <v>16</v>
      </c>
      <c r="G11" s="110">
        <f t="shared" si="5"/>
        <v>16</v>
      </c>
      <c r="H11" s="109">
        <f t="shared" si="6"/>
        <v>16</v>
      </c>
      <c r="I11" s="110">
        <f t="shared" si="7"/>
        <v>16</v>
      </c>
    </row>
    <row r="12" spans="1:9" x14ac:dyDescent="0.25">
      <c r="A12" s="9">
        <v>8</v>
      </c>
      <c r="B12" s="109">
        <f t="shared" si="0"/>
        <v>135</v>
      </c>
      <c r="C12" s="110">
        <f t="shared" si="1"/>
        <v>12</v>
      </c>
      <c r="D12" s="109">
        <f t="shared" si="2"/>
        <v>17</v>
      </c>
      <c r="E12" s="110">
        <f t="shared" si="3"/>
        <v>17</v>
      </c>
      <c r="F12" s="109">
        <f t="shared" si="4"/>
        <v>17</v>
      </c>
      <c r="G12" s="110">
        <f t="shared" si="5"/>
        <v>17</v>
      </c>
      <c r="H12" s="109">
        <f t="shared" si="6"/>
        <v>17</v>
      </c>
      <c r="I12" s="110">
        <f t="shared" si="7"/>
        <v>17</v>
      </c>
    </row>
    <row r="13" spans="1:9" x14ac:dyDescent="0.25">
      <c r="A13" s="9">
        <v>9</v>
      </c>
      <c r="B13" s="109">
        <f t="shared" si="0"/>
        <v>140</v>
      </c>
      <c r="C13" s="110">
        <f t="shared" si="1"/>
        <v>13</v>
      </c>
      <c r="D13" s="109">
        <f t="shared" si="2"/>
        <v>18</v>
      </c>
      <c r="E13" s="110">
        <f t="shared" si="3"/>
        <v>18</v>
      </c>
      <c r="F13" s="109">
        <f t="shared" si="4"/>
        <v>18</v>
      </c>
      <c r="G13" s="110">
        <f t="shared" si="5"/>
        <v>18</v>
      </c>
      <c r="H13" s="109">
        <f t="shared" si="6"/>
        <v>18</v>
      </c>
      <c r="I13" s="110">
        <f t="shared" si="7"/>
        <v>18</v>
      </c>
    </row>
    <row r="14" spans="1:9" x14ac:dyDescent="0.25">
      <c r="A14" s="9">
        <v>10</v>
      </c>
      <c r="B14" s="109">
        <f t="shared" si="0"/>
        <v>145</v>
      </c>
      <c r="C14" s="110">
        <f t="shared" si="1"/>
        <v>14</v>
      </c>
      <c r="D14" s="109">
        <f t="shared" si="2"/>
        <v>19</v>
      </c>
      <c r="E14" s="110">
        <f t="shared" si="3"/>
        <v>19</v>
      </c>
      <c r="F14" s="109">
        <f t="shared" si="4"/>
        <v>19</v>
      </c>
      <c r="G14" s="110">
        <f t="shared" si="5"/>
        <v>19</v>
      </c>
      <c r="H14" s="109">
        <f t="shared" si="6"/>
        <v>19</v>
      </c>
      <c r="I14" s="110">
        <f t="shared" si="7"/>
        <v>19</v>
      </c>
    </row>
    <row r="15" spans="1:9" x14ac:dyDescent="0.25">
      <c r="A15" s="9">
        <v>11</v>
      </c>
      <c r="B15" s="109">
        <f t="shared" si="0"/>
        <v>150</v>
      </c>
      <c r="C15" s="110">
        <f t="shared" si="1"/>
        <v>15</v>
      </c>
      <c r="D15" s="109">
        <f t="shared" si="2"/>
        <v>20</v>
      </c>
      <c r="E15" s="110">
        <f t="shared" si="3"/>
        <v>20</v>
      </c>
      <c r="F15" s="109">
        <f t="shared" si="4"/>
        <v>20</v>
      </c>
      <c r="G15" s="110">
        <f t="shared" si="5"/>
        <v>20</v>
      </c>
      <c r="H15" s="109">
        <f t="shared" si="6"/>
        <v>20</v>
      </c>
      <c r="I15" s="110">
        <f t="shared" si="7"/>
        <v>20</v>
      </c>
    </row>
    <row r="16" spans="1:9" x14ac:dyDescent="0.25">
      <c r="A16" s="9">
        <v>12</v>
      </c>
      <c r="B16" s="109">
        <f t="shared" si="0"/>
        <v>155</v>
      </c>
      <c r="C16" s="110">
        <f t="shared" si="1"/>
        <v>16</v>
      </c>
      <c r="D16" s="109">
        <f t="shared" si="2"/>
        <v>21</v>
      </c>
      <c r="E16" s="110">
        <f t="shared" si="3"/>
        <v>21</v>
      </c>
      <c r="F16" s="109">
        <f t="shared" si="4"/>
        <v>21</v>
      </c>
      <c r="G16" s="110">
        <f t="shared" si="5"/>
        <v>21</v>
      </c>
      <c r="H16" s="109">
        <f t="shared" si="6"/>
        <v>21</v>
      </c>
      <c r="I16" s="110">
        <f t="shared" si="7"/>
        <v>21</v>
      </c>
    </row>
    <row r="17" spans="1:9" x14ac:dyDescent="0.25">
      <c r="A17" s="9">
        <v>13</v>
      </c>
      <c r="B17" s="109">
        <f t="shared" si="0"/>
        <v>160</v>
      </c>
      <c r="C17" s="110">
        <f t="shared" si="1"/>
        <v>17</v>
      </c>
      <c r="D17" s="109">
        <f t="shared" si="2"/>
        <v>22</v>
      </c>
      <c r="E17" s="110">
        <f t="shared" si="3"/>
        <v>22</v>
      </c>
      <c r="F17" s="109">
        <f t="shared" si="4"/>
        <v>22</v>
      </c>
      <c r="G17" s="110">
        <f t="shared" si="5"/>
        <v>22</v>
      </c>
      <c r="H17" s="109">
        <f t="shared" si="6"/>
        <v>22</v>
      </c>
      <c r="I17" s="110">
        <f t="shared" si="7"/>
        <v>22</v>
      </c>
    </row>
    <row r="18" spans="1:9" x14ac:dyDescent="0.25">
      <c r="A18" s="9">
        <v>14</v>
      </c>
      <c r="B18" s="109">
        <f t="shared" si="0"/>
        <v>165</v>
      </c>
      <c r="C18" s="110">
        <f t="shared" si="1"/>
        <v>18</v>
      </c>
      <c r="D18" s="109">
        <f t="shared" si="2"/>
        <v>23</v>
      </c>
      <c r="E18" s="110">
        <f t="shared" si="3"/>
        <v>23</v>
      </c>
      <c r="F18" s="109">
        <f t="shared" si="4"/>
        <v>23</v>
      </c>
      <c r="G18" s="110">
        <f t="shared" si="5"/>
        <v>23</v>
      </c>
      <c r="H18" s="109">
        <f t="shared" si="6"/>
        <v>23</v>
      </c>
      <c r="I18" s="110">
        <f t="shared" si="7"/>
        <v>23</v>
      </c>
    </row>
    <row r="19" spans="1:9" x14ac:dyDescent="0.25">
      <c r="A19" s="9">
        <v>15</v>
      </c>
      <c r="B19" s="109">
        <f t="shared" si="0"/>
        <v>170</v>
      </c>
      <c r="C19" s="110">
        <f t="shared" si="1"/>
        <v>19</v>
      </c>
      <c r="D19" s="109">
        <f t="shared" si="2"/>
        <v>24</v>
      </c>
      <c r="E19" s="110">
        <f t="shared" si="3"/>
        <v>24</v>
      </c>
      <c r="F19" s="109">
        <f t="shared" si="4"/>
        <v>24</v>
      </c>
      <c r="G19" s="110">
        <f t="shared" si="5"/>
        <v>24</v>
      </c>
      <c r="H19" s="109">
        <f t="shared" si="6"/>
        <v>24</v>
      </c>
      <c r="I19" s="110">
        <f t="shared" si="7"/>
        <v>24</v>
      </c>
    </row>
    <row r="20" spans="1:9" x14ac:dyDescent="0.25">
      <c r="A20" s="9">
        <v>16</v>
      </c>
      <c r="B20" s="109">
        <f t="shared" si="0"/>
        <v>175</v>
      </c>
      <c r="C20" s="110">
        <f t="shared" si="1"/>
        <v>20</v>
      </c>
      <c r="D20" s="109">
        <f t="shared" si="2"/>
        <v>25</v>
      </c>
      <c r="E20" s="110">
        <f t="shared" si="3"/>
        <v>25</v>
      </c>
      <c r="F20" s="109">
        <f t="shared" si="4"/>
        <v>25</v>
      </c>
      <c r="G20" s="110">
        <f t="shared" si="5"/>
        <v>25</v>
      </c>
      <c r="H20" s="109">
        <f t="shared" si="6"/>
        <v>25</v>
      </c>
      <c r="I20" s="110">
        <f t="shared" si="7"/>
        <v>25</v>
      </c>
    </row>
    <row r="21" spans="1:9" x14ac:dyDescent="0.25">
      <c r="A21" s="9">
        <v>17</v>
      </c>
      <c r="B21" s="109">
        <f t="shared" si="0"/>
        <v>180</v>
      </c>
      <c r="C21" s="110">
        <f t="shared" si="1"/>
        <v>21</v>
      </c>
      <c r="D21" s="109">
        <f t="shared" si="2"/>
        <v>26</v>
      </c>
      <c r="E21" s="110">
        <f t="shared" si="3"/>
        <v>26</v>
      </c>
      <c r="F21" s="109">
        <f t="shared" si="4"/>
        <v>26</v>
      </c>
      <c r="G21" s="110">
        <f t="shared" si="5"/>
        <v>26</v>
      </c>
      <c r="H21" s="109">
        <f t="shared" si="6"/>
        <v>26</v>
      </c>
      <c r="I21" s="110">
        <f t="shared" si="7"/>
        <v>26</v>
      </c>
    </row>
    <row r="22" spans="1:9" x14ac:dyDescent="0.25">
      <c r="A22" s="9">
        <v>18</v>
      </c>
      <c r="B22" s="109">
        <f t="shared" si="0"/>
        <v>185</v>
      </c>
      <c r="C22" s="110">
        <f t="shared" si="1"/>
        <v>22</v>
      </c>
      <c r="D22" s="109">
        <f t="shared" si="2"/>
        <v>27</v>
      </c>
      <c r="E22" s="110">
        <f t="shared" si="3"/>
        <v>27</v>
      </c>
      <c r="F22" s="109">
        <f t="shared" si="4"/>
        <v>27</v>
      </c>
      <c r="G22" s="110">
        <f t="shared" si="5"/>
        <v>27</v>
      </c>
      <c r="H22" s="109">
        <f t="shared" si="6"/>
        <v>27</v>
      </c>
      <c r="I22" s="110">
        <f t="shared" si="7"/>
        <v>27</v>
      </c>
    </row>
    <row r="23" spans="1:9" x14ac:dyDescent="0.25">
      <c r="A23" s="9">
        <v>19</v>
      </c>
      <c r="B23" s="109">
        <f t="shared" si="0"/>
        <v>190</v>
      </c>
      <c r="C23" s="110">
        <f t="shared" si="1"/>
        <v>23</v>
      </c>
      <c r="D23" s="109">
        <f t="shared" si="2"/>
        <v>28</v>
      </c>
      <c r="E23" s="110">
        <f t="shared" si="3"/>
        <v>28</v>
      </c>
      <c r="F23" s="109">
        <f t="shared" si="4"/>
        <v>28</v>
      </c>
      <c r="G23" s="110">
        <f t="shared" si="5"/>
        <v>28</v>
      </c>
      <c r="H23" s="109">
        <f t="shared" si="6"/>
        <v>28</v>
      </c>
      <c r="I23" s="110">
        <f t="shared" si="7"/>
        <v>28</v>
      </c>
    </row>
    <row r="24" spans="1:9" x14ac:dyDescent="0.25">
      <c r="A24" s="9">
        <v>20</v>
      </c>
      <c r="B24" s="109">
        <f t="shared" si="0"/>
        <v>195</v>
      </c>
      <c r="C24" s="110">
        <f t="shared" si="1"/>
        <v>24</v>
      </c>
      <c r="D24" s="109">
        <f t="shared" si="2"/>
        <v>29</v>
      </c>
      <c r="E24" s="110">
        <f t="shared" si="3"/>
        <v>29</v>
      </c>
      <c r="F24" s="109">
        <f t="shared" si="4"/>
        <v>29</v>
      </c>
      <c r="G24" s="110">
        <f t="shared" si="5"/>
        <v>29</v>
      </c>
      <c r="H24" s="109">
        <f t="shared" si="6"/>
        <v>29</v>
      </c>
      <c r="I24" s="110">
        <f t="shared" si="7"/>
        <v>29</v>
      </c>
    </row>
    <row r="25" spans="1:9" x14ac:dyDescent="0.25">
      <c r="A25" s="9">
        <v>21</v>
      </c>
      <c r="B25" s="109">
        <f t="shared" si="0"/>
        <v>200</v>
      </c>
      <c r="C25" s="110">
        <f t="shared" si="1"/>
        <v>25</v>
      </c>
      <c r="D25" s="109">
        <f t="shared" si="2"/>
        <v>30</v>
      </c>
      <c r="E25" s="110">
        <f t="shared" si="3"/>
        <v>30</v>
      </c>
      <c r="F25" s="109">
        <f t="shared" si="4"/>
        <v>30</v>
      </c>
      <c r="G25" s="110">
        <f t="shared" si="5"/>
        <v>30</v>
      </c>
      <c r="H25" s="109">
        <f t="shared" si="6"/>
        <v>30</v>
      </c>
      <c r="I25" s="110">
        <f t="shared" si="7"/>
        <v>30</v>
      </c>
    </row>
    <row r="26" spans="1:9" x14ac:dyDescent="0.25">
      <c r="A26" s="9">
        <v>22</v>
      </c>
      <c r="B26" s="109">
        <f t="shared" si="0"/>
        <v>205</v>
      </c>
      <c r="C26" s="110">
        <f t="shared" si="1"/>
        <v>26</v>
      </c>
      <c r="D26" s="109">
        <f t="shared" si="2"/>
        <v>31</v>
      </c>
      <c r="E26" s="110">
        <f t="shared" si="3"/>
        <v>31</v>
      </c>
      <c r="F26" s="109">
        <f t="shared" si="4"/>
        <v>31</v>
      </c>
      <c r="G26" s="110">
        <f t="shared" si="5"/>
        <v>31</v>
      </c>
      <c r="H26" s="109">
        <f t="shared" si="6"/>
        <v>31</v>
      </c>
      <c r="I26" s="110">
        <f t="shared" si="7"/>
        <v>31</v>
      </c>
    </row>
    <row r="27" spans="1:9" x14ac:dyDescent="0.25">
      <c r="A27" s="9">
        <v>23</v>
      </c>
      <c r="B27" s="109">
        <f t="shared" si="0"/>
        <v>210</v>
      </c>
      <c r="C27" s="110">
        <f t="shared" si="1"/>
        <v>27</v>
      </c>
      <c r="D27" s="109">
        <f t="shared" si="2"/>
        <v>32</v>
      </c>
      <c r="E27" s="110">
        <f t="shared" si="3"/>
        <v>32</v>
      </c>
      <c r="F27" s="109">
        <f t="shared" si="4"/>
        <v>32</v>
      </c>
      <c r="G27" s="110">
        <f t="shared" si="5"/>
        <v>32</v>
      </c>
      <c r="H27" s="109">
        <f t="shared" si="6"/>
        <v>32</v>
      </c>
      <c r="I27" s="110">
        <f t="shared" si="7"/>
        <v>32</v>
      </c>
    </row>
    <row r="28" spans="1:9" x14ac:dyDescent="0.25">
      <c r="A28" s="9">
        <v>24</v>
      </c>
      <c r="B28" s="109">
        <f t="shared" si="0"/>
        <v>215</v>
      </c>
      <c r="C28" s="110">
        <f t="shared" si="1"/>
        <v>28</v>
      </c>
      <c r="D28" s="109">
        <f t="shared" si="2"/>
        <v>33</v>
      </c>
      <c r="E28" s="110">
        <f t="shared" si="3"/>
        <v>33</v>
      </c>
      <c r="F28" s="109">
        <f t="shared" si="4"/>
        <v>33</v>
      </c>
      <c r="G28" s="110">
        <f t="shared" si="5"/>
        <v>33</v>
      </c>
      <c r="H28" s="109">
        <f t="shared" si="6"/>
        <v>33</v>
      </c>
      <c r="I28" s="110">
        <f t="shared" si="7"/>
        <v>33</v>
      </c>
    </row>
    <row r="29" spans="1:9" x14ac:dyDescent="0.25">
      <c r="A29" s="9">
        <v>25</v>
      </c>
      <c r="B29" s="109">
        <f t="shared" si="0"/>
        <v>220</v>
      </c>
      <c r="C29" s="110">
        <f t="shared" si="1"/>
        <v>29</v>
      </c>
      <c r="D29" s="109">
        <f t="shared" si="2"/>
        <v>34</v>
      </c>
      <c r="E29" s="110">
        <f t="shared" si="3"/>
        <v>34</v>
      </c>
      <c r="F29" s="109">
        <f t="shared" si="4"/>
        <v>34</v>
      </c>
      <c r="G29" s="110">
        <f t="shared" si="5"/>
        <v>34</v>
      </c>
      <c r="H29" s="109">
        <f t="shared" si="6"/>
        <v>34</v>
      </c>
      <c r="I29" s="110">
        <f t="shared" si="7"/>
        <v>34</v>
      </c>
    </row>
    <row r="30" spans="1:9" x14ac:dyDescent="0.25">
      <c r="A30" s="9">
        <v>26</v>
      </c>
      <c r="B30" s="109">
        <f t="shared" si="0"/>
        <v>225</v>
      </c>
      <c r="C30" s="110">
        <f t="shared" si="1"/>
        <v>30</v>
      </c>
      <c r="D30" s="109">
        <f t="shared" si="2"/>
        <v>35</v>
      </c>
      <c r="E30" s="110">
        <f t="shared" si="3"/>
        <v>35</v>
      </c>
      <c r="F30" s="109">
        <f t="shared" si="4"/>
        <v>35</v>
      </c>
      <c r="G30" s="110">
        <f t="shared" si="5"/>
        <v>35</v>
      </c>
      <c r="H30" s="109">
        <f t="shared" si="6"/>
        <v>35</v>
      </c>
      <c r="I30" s="110">
        <f t="shared" si="7"/>
        <v>35</v>
      </c>
    </row>
    <row r="31" spans="1:9" x14ac:dyDescent="0.25">
      <c r="A31" s="9">
        <v>27</v>
      </c>
      <c r="B31" s="109">
        <f t="shared" si="0"/>
        <v>230</v>
      </c>
      <c r="C31" s="110">
        <f t="shared" si="1"/>
        <v>31</v>
      </c>
      <c r="D31" s="109">
        <f t="shared" si="2"/>
        <v>36</v>
      </c>
      <c r="E31" s="110">
        <f t="shared" si="3"/>
        <v>36</v>
      </c>
      <c r="F31" s="109">
        <f t="shared" si="4"/>
        <v>36</v>
      </c>
      <c r="G31" s="110">
        <f t="shared" si="5"/>
        <v>36</v>
      </c>
      <c r="H31" s="109">
        <f t="shared" si="6"/>
        <v>36</v>
      </c>
      <c r="I31" s="110">
        <f t="shared" si="7"/>
        <v>36</v>
      </c>
    </row>
    <row r="32" spans="1:9" x14ac:dyDescent="0.25">
      <c r="A32" s="9">
        <v>28</v>
      </c>
      <c r="B32" s="109">
        <f t="shared" si="0"/>
        <v>235</v>
      </c>
      <c r="C32" s="110">
        <f t="shared" si="1"/>
        <v>32</v>
      </c>
      <c r="D32" s="109">
        <f t="shared" si="2"/>
        <v>37</v>
      </c>
      <c r="E32" s="110">
        <f t="shared" si="3"/>
        <v>37</v>
      </c>
      <c r="F32" s="109">
        <f t="shared" si="4"/>
        <v>37</v>
      </c>
      <c r="G32" s="110">
        <f t="shared" si="5"/>
        <v>37</v>
      </c>
      <c r="H32" s="109">
        <f t="shared" si="6"/>
        <v>37</v>
      </c>
      <c r="I32" s="110">
        <f t="shared" si="7"/>
        <v>37</v>
      </c>
    </row>
    <row r="33" spans="1:9" x14ac:dyDescent="0.25">
      <c r="A33" s="9">
        <v>29</v>
      </c>
      <c r="B33" s="109">
        <f t="shared" si="0"/>
        <v>240</v>
      </c>
      <c r="C33" s="110">
        <f t="shared" si="1"/>
        <v>33</v>
      </c>
      <c r="D33" s="109">
        <f t="shared" si="2"/>
        <v>38</v>
      </c>
      <c r="E33" s="110">
        <f t="shared" si="3"/>
        <v>38</v>
      </c>
      <c r="F33" s="109">
        <f t="shared" si="4"/>
        <v>38</v>
      </c>
      <c r="G33" s="110">
        <f t="shared" si="5"/>
        <v>38</v>
      </c>
      <c r="H33" s="109">
        <f t="shared" si="6"/>
        <v>38</v>
      </c>
      <c r="I33" s="110">
        <f t="shared" si="7"/>
        <v>38</v>
      </c>
    </row>
    <row r="34" spans="1:9" x14ac:dyDescent="0.25">
      <c r="A34" s="9">
        <v>30</v>
      </c>
      <c r="B34" s="109">
        <f t="shared" si="0"/>
        <v>245</v>
      </c>
      <c r="C34" s="110">
        <f t="shared" si="1"/>
        <v>34</v>
      </c>
      <c r="D34" s="109">
        <f t="shared" si="2"/>
        <v>39</v>
      </c>
      <c r="E34" s="110">
        <f t="shared" si="3"/>
        <v>39</v>
      </c>
      <c r="F34" s="109">
        <f t="shared" si="4"/>
        <v>39</v>
      </c>
      <c r="G34" s="110">
        <f t="shared" si="5"/>
        <v>39</v>
      </c>
      <c r="H34" s="109">
        <f t="shared" si="6"/>
        <v>39</v>
      </c>
      <c r="I34" s="110">
        <f t="shared" si="7"/>
        <v>39</v>
      </c>
    </row>
    <row r="35" spans="1:9" x14ac:dyDescent="0.25">
      <c r="A35" s="9">
        <v>31</v>
      </c>
      <c r="B35" s="109">
        <f t="shared" si="0"/>
        <v>250</v>
      </c>
      <c r="C35" s="110">
        <f t="shared" si="1"/>
        <v>35</v>
      </c>
      <c r="D35" s="109">
        <f t="shared" si="2"/>
        <v>40</v>
      </c>
      <c r="E35" s="110">
        <f t="shared" si="3"/>
        <v>40</v>
      </c>
      <c r="F35" s="109">
        <f t="shared" si="4"/>
        <v>40</v>
      </c>
      <c r="G35" s="110">
        <f t="shared" si="5"/>
        <v>40</v>
      </c>
      <c r="H35" s="109">
        <f t="shared" si="6"/>
        <v>40</v>
      </c>
      <c r="I35" s="110">
        <f t="shared" si="7"/>
        <v>40</v>
      </c>
    </row>
    <row r="36" spans="1:9" x14ac:dyDescent="0.25">
      <c r="A36" s="9">
        <v>32</v>
      </c>
      <c r="B36" s="109">
        <f t="shared" si="0"/>
        <v>255</v>
      </c>
      <c r="C36" s="110">
        <f t="shared" si="1"/>
        <v>36</v>
      </c>
      <c r="D36" s="109">
        <f t="shared" si="2"/>
        <v>41</v>
      </c>
      <c r="E36" s="110">
        <f t="shared" si="3"/>
        <v>41</v>
      </c>
      <c r="F36" s="109">
        <f t="shared" si="4"/>
        <v>41</v>
      </c>
      <c r="G36" s="110">
        <f t="shared" si="5"/>
        <v>41</v>
      </c>
      <c r="H36" s="109">
        <f t="shared" si="6"/>
        <v>41</v>
      </c>
      <c r="I36" s="110">
        <f t="shared" si="7"/>
        <v>41</v>
      </c>
    </row>
    <row r="37" spans="1:9" x14ac:dyDescent="0.25">
      <c r="A37" s="9">
        <v>33</v>
      </c>
      <c r="B37" s="109">
        <f t="shared" si="0"/>
        <v>260</v>
      </c>
      <c r="C37" s="110">
        <f t="shared" si="1"/>
        <v>37</v>
      </c>
      <c r="D37" s="109">
        <f t="shared" si="2"/>
        <v>42</v>
      </c>
      <c r="E37" s="110">
        <f t="shared" si="3"/>
        <v>42</v>
      </c>
      <c r="F37" s="109">
        <f t="shared" si="4"/>
        <v>42</v>
      </c>
      <c r="G37" s="110">
        <f t="shared" si="5"/>
        <v>42</v>
      </c>
      <c r="H37" s="109">
        <f t="shared" si="6"/>
        <v>42</v>
      </c>
      <c r="I37" s="110">
        <f t="shared" si="7"/>
        <v>42</v>
      </c>
    </row>
    <row r="38" spans="1:9" x14ac:dyDescent="0.25">
      <c r="A38" s="9">
        <v>34</v>
      </c>
      <c r="B38" s="109">
        <f t="shared" si="0"/>
        <v>265</v>
      </c>
      <c r="C38" s="110">
        <f t="shared" si="1"/>
        <v>38</v>
      </c>
      <c r="D38" s="109">
        <f t="shared" si="2"/>
        <v>43</v>
      </c>
      <c r="E38" s="110">
        <f t="shared" si="3"/>
        <v>43</v>
      </c>
      <c r="F38" s="109">
        <f t="shared" si="4"/>
        <v>43</v>
      </c>
      <c r="G38" s="110">
        <f t="shared" si="5"/>
        <v>43</v>
      </c>
      <c r="H38" s="109">
        <f t="shared" si="6"/>
        <v>43</v>
      </c>
      <c r="I38" s="110">
        <f t="shared" si="7"/>
        <v>43</v>
      </c>
    </row>
    <row r="39" spans="1:9" x14ac:dyDescent="0.25">
      <c r="A39" s="9">
        <v>35</v>
      </c>
      <c r="B39" s="109">
        <f t="shared" si="0"/>
        <v>270</v>
      </c>
      <c r="C39" s="110">
        <f t="shared" si="1"/>
        <v>39</v>
      </c>
      <c r="D39" s="109">
        <f t="shared" si="2"/>
        <v>44</v>
      </c>
      <c r="E39" s="110">
        <f t="shared" si="3"/>
        <v>44</v>
      </c>
      <c r="F39" s="109">
        <f t="shared" si="4"/>
        <v>44</v>
      </c>
      <c r="G39" s="110">
        <f t="shared" si="5"/>
        <v>44</v>
      </c>
      <c r="H39" s="109">
        <f t="shared" si="6"/>
        <v>44</v>
      </c>
      <c r="I39" s="110">
        <f t="shared" si="7"/>
        <v>44</v>
      </c>
    </row>
    <row r="40" spans="1:9" x14ac:dyDescent="0.25">
      <c r="A40" s="9">
        <v>36</v>
      </c>
      <c r="B40" s="109">
        <f t="shared" si="0"/>
        <v>275</v>
      </c>
      <c r="C40" s="110">
        <f t="shared" si="1"/>
        <v>40</v>
      </c>
      <c r="D40" s="109">
        <f t="shared" si="2"/>
        <v>45</v>
      </c>
      <c r="E40" s="110">
        <f t="shared" si="3"/>
        <v>45</v>
      </c>
      <c r="F40" s="109">
        <f t="shared" si="4"/>
        <v>45</v>
      </c>
      <c r="G40" s="110">
        <f t="shared" si="5"/>
        <v>45</v>
      </c>
      <c r="H40" s="109">
        <f t="shared" si="6"/>
        <v>45</v>
      </c>
      <c r="I40" s="110">
        <f t="shared" si="7"/>
        <v>45</v>
      </c>
    </row>
    <row r="41" spans="1:9" x14ac:dyDescent="0.25">
      <c r="A41" s="9">
        <v>37</v>
      </c>
      <c r="B41" s="109">
        <f t="shared" si="0"/>
        <v>280</v>
      </c>
      <c r="C41" s="110">
        <f t="shared" si="1"/>
        <v>41</v>
      </c>
      <c r="D41" s="109">
        <f t="shared" si="2"/>
        <v>46</v>
      </c>
      <c r="E41" s="110">
        <f t="shared" si="3"/>
        <v>46</v>
      </c>
      <c r="F41" s="109">
        <f t="shared" si="4"/>
        <v>46</v>
      </c>
      <c r="G41" s="110">
        <f t="shared" si="5"/>
        <v>46</v>
      </c>
      <c r="H41" s="109">
        <f t="shared" si="6"/>
        <v>46</v>
      </c>
      <c r="I41" s="110">
        <f t="shared" si="7"/>
        <v>46</v>
      </c>
    </row>
    <row r="42" spans="1:9" x14ac:dyDescent="0.25">
      <c r="A42" s="9">
        <v>38</v>
      </c>
      <c r="B42" s="109">
        <f t="shared" si="0"/>
        <v>285</v>
      </c>
      <c r="C42" s="110">
        <f t="shared" si="1"/>
        <v>42</v>
      </c>
      <c r="D42" s="109">
        <f t="shared" si="2"/>
        <v>47</v>
      </c>
      <c r="E42" s="110">
        <f t="shared" si="3"/>
        <v>47</v>
      </c>
      <c r="F42" s="109">
        <f t="shared" si="4"/>
        <v>47</v>
      </c>
      <c r="G42" s="110">
        <f t="shared" si="5"/>
        <v>47</v>
      </c>
      <c r="H42" s="109">
        <f t="shared" si="6"/>
        <v>47</v>
      </c>
      <c r="I42" s="110">
        <f t="shared" si="7"/>
        <v>47</v>
      </c>
    </row>
    <row r="43" spans="1:9" x14ac:dyDescent="0.25">
      <c r="A43" s="9">
        <v>39</v>
      </c>
      <c r="B43" s="109">
        <f t="shared" si="0"/>
        <v>290</v>
      </c>
      <c r="C43" s="110">
        <f t="shared" si="1"/>
        <v>43</v>
      </c>
      <c r="D43" s="109">
        <f t="shared" si="2"/>
        <v>48</v>
      </c>
      <c r="E43" s="110">
        <f t="shared" si="3"/>
        <v>48</v>
      </c>
      <c r="F43" s="109">
        <f t="shared" si="4"/>
        <v>48</v>
      </c>
      <c r="G43" s="110">
        <f t="shared" si="5"/>
        <v>48</v>
      </c>
      <c r="H43" s="109">
        <f t="shared" si="6"/>
        <v>48</v>
      </c>
      <c r="I43" s="110">
        <f t="shared" si="7"/>
        <v>48</v>
      </c>
    </row>
    <row r="44" spans="1:9" x14ac:dyDescent="0.25">
      <c r="A44" s="9">
        <v>40</v>
      </c>
      <c r="B44" s="109">
        <f t="shared" si="0"/>
        <v>295</v>
      </c>
      <c r="C44" s="110">
        <f t="shared" si="1"/>
        <v>44</v>
      </c>
      <c r="D44" s="109">
        <f t="shared" si="2"/>
        <v>49</v>
      </c>
      <c r="E44" s="110">
        <f t="shared" si="3"/>
        <v>49</v>
      </c>
      <c r="F44" s="109">
        <f t="shared" si="4"/>
        <v>49</v>
      </c>
      <c r="G44" s="110">
        <f t="shared" si="5"/>
        <v>49</v>
      </c>
      <c r="H44" s="109">
        <f t="shared" si="6"/>
        <v>49</v>
      </c>
      <c r="I44" s="110">
        <f t="shared" si="7"/>
        <v>49</v>
      </c>
    </row>
    <row r="45" spans="1:9" x14ac:dyDescent="0.25">
      <c r="A45" s="9">
        <v>41</v>
      </c>
      <c r="B45" s="109">
        <f t="shared" si="0"/>
        <v>300</v>
      </c>
      <c r="C45" s="110">
        <f t="shared" si="1"/>
        <v>45</v>
      </c>
      <c r="D45" s="109">
        <f t="shared" si="2"/>
        <v>50</v>
      </c>
      <c r="E45" s="110">
        <f t="shared" si="3"/>
        <v>50</v>
      </c>
      <c r="F45" s="109">
        <f t="shared" si="4"/>
        <v>50</v>
      </c>
      <c r="G45" s="110">
        <f t="shared" si="5"/>
        <v>50</v>
      </c>
      <c r="H45" s="109">
        <f t="shared" si="6"/>
        <v>50</v>
      </c>
      <c r="I45" s="110">
        <f t="shared" si="7"/>
        <v>50</v>
      </c>
    </row>
    <row r="46" spans="1:9" x14ac:dyDescent="0.25">
      <c r="A46" s="9">
        <v>42</v>
      </c>
      <c r="B46" s="109">
        <f t="shared" si="0"/>
        <v>305</v>
      </c>
      <c r="C46" s="110">
        <f t="shared" si="1"/>
        <v>46</v>
      </c>
      <c r="D46" s="109">
        <f t="shared" si="2"/>
        <v>51</v>
      </c>
      <c r="E46" s="110">
        <f t="shared" si="3"/>
        <v>51</v>
      </c>
      <c r="F46" s="109">
        <f t="shared" si="4"/>
        <v>51</v>
      </c>
      <c r="G46" s="110">
        <f t="shared" si="5"/>
        <v>51</v>
      </c>
      <c r="H46" s="109">
        <f t="shared" si="6"/>
        <v>51</v>
      </c>
      <c r="I46" s="110">
        <f t="shared" si="7"/>
        <v>51</v>
      </c>
    </row>
    <row r="47" spans="1:9" x14ac:dyDescent="0.25">
      <c r="A47" s="9">
        <v>43</v>
      </c>
      <c r="B47" s="109">
        <f t="shared" si="0"/>
        <v>310</v>
      </c>
      <c r="C47" s="110">
        <f t="shared" si="1"/>
        <v>47</v>
      </c>
      <c r="D47" s="109">
        <f t="shared" si="2"/>
        <v>52</v>
      </c>
      <c r="E47" s="110">
        <f t="shared" si="3"/>
        <v>52</v>
      </c>
      <c r="F47" s="109">
        <f t="shared" si="4"/>
        <v>52</v>
      </c>
      <c r="G47" s="110">
        <f t="shared" si="5"/>
        <v>52</v>
      </c>
      <c r="H47" s="109">
        <f t="shared" si="6"/>
        <v>52</v>
      </c>
      <c r="I47" s="110">
        <f t="shared" si="7"/>
        <v>52</v>
      </c>
    </row>
    <row r="48" spans="1:9" x14ac:dyDescent="0.25">
      <c r="A48" s="9">
        <v>44</v>
      </c>
      <c r="B48" s="109">
        <f t="shared" si="0"/>
        <v>315</v>
      </c>
      <c r="C48" s="110">
        <f t="shared" si="1"/>
        <v>48</v>
      </c>
      <c r="D48" s="109">
        <f t="shared" si="2"/>
        <v>53</v>
      </c>
      <c r="E48" s="110">
        <f t="shared" si="3"/>
        <v>53</v>
      </c>
      <c r="F48" s="109">
        <f t="shared" si="4"/>
        <v>53</v>
      </c>
      <c r="G48" s="110">
        <f t="shared" si="5"/>
        <v>53</v>
      </c>
      <c r="H48" s="109">
        <f t="shared" si="6"/>
        <v>53</v>
      </c>
      <c r="I48" s="110">
        <f t="shared" si="7"/>
        <v>53</v>
      </c>
    </row>
    <row r="49" spans="1:9" x14ac:dyDescent="0.25">
      <c r="A49" s="9">
        <v>45</v>
      </c>
      <c r="B49" s="109">
        <f t="shared" si="0"/>
        <v>320</v>
      </c>
      <c r="C49" s="110">
        <f t="shared" si="1"/>
        <v>49</v>
      </c>
      <c r="D49" s="109">
        <f t="shared" si="2"/>
        <v>54</v>
      </c>
      <c r="E49" s="110">
        <f t="shared" si="3"/>
        <v>54</v>
      </c>
      <c r="F49" s="109">
        <f t="shared" si="4"/>
        <v>54</v>
      </c>
      <c r="G49" s="110">
        <f t="shared" si="5"/>
        <v>54</v>
      </c>
      <c r="H49" s="109">
        <f t="shared" si="6"/>
        <v>54</v>
      </c>
      <c r="I49" s="110">
        <f t="shared" si="7"/>
        <v>54</v>
      </c>
    </row>
    <row r="50" spans="1:9" x14ac:dyDescent="0.25">
      <c r="A50" s="9">
        <v>46</v>
      </c>
      <c r="B50" s="109">
        <f t="shared" si="0"/>
        <v>325</v>
      </c>
      <c r="C50" s="110">
        <f t="shared" si="1"/>
        <v>50</v>
      </c>
      <c r="D50" s="109">
        <f t="shared" si="2"/>
        <v>55</v>
      </c>
      <c r="E50" s="110">
        <f t="shared" si="3"/>
        <v>55</v>
      </c>
      <c r="F50" s="109">
        <f t="shared" si="4"/>
        <v>55</v>
      </c>
      <c r="G50" s="110">
        <f t="shared" si="5"/>
        <v>55</v>
      </c>
      <c r="H50" s="109">
        <f t="shared" si="6"/>
        <v>55</v>
      </c>
      <c r="I50" s="110">
        <f t="shared" si="7"/>
        <v>55</v>
      </c>
    </row>
    <row r="51" spans="1:9" x14ac:dyDescent="0.25">
      <c r="A51" s="9">
        <v>47</v>
      </c>
      <c r="B51" s="109">
        <f t="shared" si="0"/>
        <v>330</v>
      </c>
      <c r="C51" s="110">
        <f t="shared" si="1"/>
        <v>51</v>
      </c>
      <c r="D51" s="109">
        <f t="shared" si="2"/>
        <v>56</v>
      </c>
      <c r="E51" s="110">
        <f t="shared" si="3"/>
        <v>56</v>
      </c>
      <c r="F51" s="109">
        <f t="shared" si="4"/>
        <v>56</v>
      </c>
      <c r="G51" s="110">
        <f t="shared" si="5"/>
        <v>56</v>
      </c>
      <c r="H51" s="109">
        <f t="shared" si="6"/>
        <v>56</v>
      </c>
      <c r="I51" s="110">
        <f t="shared" si="7"/>
        <v>56</v>
      </c>
    </row>
    <row r="52" spans="1:9" x14ac:dyDescent="0.25">
      <c r="A52" s="9">
        <v>48</v>
      </c>
      <c r="B52" s="109">
        <f t="shared" si="0"/>
        <v>335</v>
      </c>
      <c r="C52" s="110">
        <f t="shared" si="1"/>
        <v>52</v>
      </c>
      <c r="D52" s="109">
        <f t="shared" si="2"/>
        <v>57</v>
      </c>
      <c r="E52" s="110">
        <f t="shared" si="3"/>
        <v>57</v>
      </c>
      <c r="F52" s="109">
        <f t="shared" si="4"/>
        <v>57</v>
      </c>
      <c r="G52" s="110">
        <f t="shared" si="5"/>
        <v>57</v>
      </c>
      <c r="H52" s="109">
        <f t="shared" si="6"/>
        <v>57</v>
      </c>
      <c r="I52" s="110">
        <f t="shared" si="7"/>
        <v>57</v>
      </c>
    </row>
    <row r="53" spans="1:9" x14ac:dyDescent="0.25">
      <c r="A53" s="9">
        <v>49</v>
      </c>
      <c r="B53" s="109">
        <f t="shared" si="0"/>
        <v>340</v>
      </c>
      <c r="C53" s="110">
        <f t="shared" si="1"/>
        <v>53</v>
      </c>
      <c r="D53" s="109">
        <f t="shared" si="2"/>
        <v>58</v>
      </c>
      <c r="E53" s="110">
        <f t="shared" si="3"/>
        <v>58</v>
      </c>
      <c r="F53" s="109">
        <f t="shared" si="4"/>
        <v>58</v>
      </c>
      <c r="G53" s="110">
        <f t="shared" si="5"/>
        <v>58</v>
      </c>
      <c r="H53" s="109">
        <f t="shared" si="6"/>
        <v>58</v>
      </c>
      <c r="I53" s="110">
        <f t="shared" si="7"/>
        <v>58</v>
      </c>
    </row>
    <row r="54" spans="1:9" x14ac:dyDescent="0.25">
      <c r="A54" s="9">
        <v>50</v>
      </c>
      <c r="B54" s="109">
        <f t="shared" si="0"/>
        <v>345</v>
      </c>
      <c r="C54" s="110">
        <f t="shared" si="1"/>
        <v>54</v>
      </c>
      <c r="D54" s="109">
        <f t="shared" si="2"/>
        <v>59</v>
      </c>
      <c r="E54" s="110">
        <f t="shared" si="3"/>
        <v>59</v>
      </c>
      <c r="F54" s="109">
        <f t="shared" si="4"/>
        <v>59</v>
      </c>
      <c r="G54" s="110">
        <f t="shared" si="5"/>
        <v>59</v>
      </c>
      <c r="H54" s="109">
        <f t="shared" si="6"/>
        <v>59</v>
      </c>
      <c r="I54" s="110">
        <f t="shared" si="7"/>
        <v>59</v>
      </c>
    </row>
    <row r="55" spans="1:9" x14ac:dyDescent="0.25">
      <c r="A55" s="9">
        <v>51</v>
      </c>
      <c r="B55" s="109">
        <f t="shared" si="0"/>
        <v>350</v>
      </c>
      <c r="C55" s="110">
        <f t="shared" si="1"/>
        <v>55</v>
      </c>
      <c r="D55" s="109">
        <f t="shared" si="2"/>
        <v>60</v>
      </c>
      <c r="E55" s="110">
        <f t="shared" si="3"/>
        <v>60</v>
      </c>
      <c r="F55" s="109">
        <f t="shared" si="4"/>
        <v>60</v>
      </c>
      <c r="G55" s="110">
        <f t="shared" si="5"/>
        <v>60</v>
      </c>
      <c r="H55" s="109">
        <f t="shared" si="6"/>
        <v>60</v>
      </c>
      <c r="I55" s="110">
        <f t="shared" si="7"/>
        <v>60</v>
      </c>
    </row>
    <row r="56" spans="1:9" x14ac:dyDescent="0.25">
      <c r="A56" s="9">
        <v>52</v>
      </c>
      <c r="B56" s="109">
        <f t="shared" si="0"/>
        <v>355</v>
      </c>
      <c r="C56" s="110">
        <f t="shared" si="1"/>
        <v>56</v>
      </c>
      <c r="D56" s="109">
        <f t="shared" si="2"/>
        <v>61</v>
      </c>
      <c r="E56" s="110">
        <f t="shared" si="3"/>
        <v>61</v>
      </c>
      <c r="F56" s="109">
        <f t="shared" si="4"/>
        <v>61</v>
      </c>
      <c r="G56" s="110">
        <f t="shared" si="5"/>
        <v>61</v>
      </c>
      <c r="H56" s="109">
        <f t="shared" si="6"/>
        <v>61</v>
      </c>
      <c r="I56" s="110">
        <f t="shared" si="7"/>
        <v>61</v>
      </c>
    </row>
    <row r="57" spans="1:9" x14ac:dyDescent="0.25">
      <c r="A57" s="9">
        <v>53</v>
      </c>
      <c r="B57" s="109">
        <f t="shared" si="0"/>
        <v>360</v>
      </c>
      <c r="C57" s="110">
        <f t="shared" si="1"/>
        <v>57</v>
      </c>
      <c r="D57" s="109">
        <f t="shared" si="2"/>
        <v>62</v>
      </c>
      <c r="E57" s="110">
        <f t="shared" si="3"/>
        <v>62</v>
      </c>
      <c r="F57" s="109">
        <f t="shared" si="4"/>
        <v>62</v>
      </c>
      <c r="G57" s="110">
        <f t="shared" si="5"/>
        <v>62</v>
      </c>
      <c r="H57" s="109">
        <f t="shared" si="6"/>
        <v>62</v>
      </c>
      <c r="I57" s="110">
        <f t="shared" si="7"/>
        <v>62</v>
      </c>
    </row>
    <row r="58" spans="1:9" x14ac:dyDescent="0.25">
      <c r="A58" s="9">
        <v>54</v>
      </c>
      <c r="B58" s="109">
        <f t="shared" si="0"/>
        <v>365</v>
      </c>
      <c r="C58" s="110">
        <f t="shared" si="1"/>
        <v>58</v>
      </c>
      <c r="D58" s="109">
        <f t="shared" si="2"/>
        <v>63</v>
      </c>
      <c r="E58" s="110">
        <f t="shared" si="3"/>
        <v>63</v>
      </c>
      <c r="F58" s="109">
        <f t="shared" si="4"/>
        <v>63</v>
      </c>
      <c r="G58" s="110">
        <f t="shared" si="5"/>
        <v>63</v>
      </c>
      <c r="H58" s="109">
        <f t="shared" si="6"/>
        <v>63</v>
      </c>
      <c r="I58" s="110">
        <f t="shared" si="7"/>
        <v>63</v>
      </c>
    </row>
    <row r="59" spans="1:9" x14ac:dyDescent="0.25">
      <c r="A59" s="9">
        <v>55</v>
      </c>
      <c r="B59" s="109">
        <f t="shared" si="0"/>
        <v>370</v>
      </c>
      <c r="C59" s="110">
        <f t="shared" si="1"/>
        <v>59</v>
      </c>
      <c r="D59" s="109">
        <f t="shared" si="2"/>
        <v>64</v>
      </c>
      <c r="E59" s="110">
        <f t="shared" si="3"/>
        <v>64</v>
      </c>
      <c r="F59" s="109">
        <f t="shared" si="4"/>
        <v>64</v>
      </c>
      <c r="G59" s="110">
        <f t="shared" si="5"/>
        <v>64</v>
      </c>
      <c r="H59" s="109">
        <f t="shared" si="6"/>
        <v>64</v>
      </c>
      <c r="I59" s="110">
        <f t="shared" si="7"/>
        <v>64</v>
      </c>
    </row>
    <row r="60" spans="1:9" x14ac:dyDescent="0.25">
      <c r="A60" s="9">
        <v>56</v>
      </c>
      <c r="B60" s="109">
        <f t="shared" si="0"/>
        <v>375</v>
      </c>
      <c r="C60" s="110">
        <f t="shared" si="1"/>
        <v>60</v>
      </c>
      <c r="D60" s="109">
        <f t="shared" si="2"/>
        <v>65</v>
      </c>
      <c r="E60" s="110">
        <f t="shared" si="3"/>
        <v>65</v>
      </c>
      <c r="F60" s="109">
        <f t="shared" si="4"/>
        <v>65</v>
      </c>
      <c r="G60" s="110">
        <f t="shared" si="5"/>
        <v>65</v>
      </c>
      <c r="H60" s="109">
        <f t="shared" si="6"/>
        <v>65</v>
      </c>
      <c r="I60" s="110">
        <f t="shared" si="7"/>
        <v>65</v>
      </c>
    </row>
    <row r="61" spans="1:9" x14ac:dyDescent="0.25">
      <c r="A61" s="9">
        <v>57</v>
      </c>
      <c r="B61" s="109">
        <f t="shared" si="0"/>
        <v>380</v>
      </c>
      <c r="C61" s="110">
        <f t="shared" si="1"/>
        <v>61</v>
      </c>
      <c r="D61" s="109">
        <f t="shared" si="2"/>
        <v>66</v>
      </c>
      <c r="E61" s="110">
        <f t="shared" si="3"/>
        <v>66</v>
      </c>
      <c r="F61" s="109">
        <f t="shared" si="4"/>
        <v>66</v>
      </c>
      <c r="G61" s="110">
        <f t="shared" si="5"/>
        <v>66</v>
      </c>
      <c r="H61" s="109">
        <f t="shared" si="6"/>
        <v>66</v>
      </c>
      <c r="I61" s="110">
        <f t="shared" si="7"/>
        <v>66</v>
      </c>
    </row>
    <row r="62" spans="1:9" x14ac:dyDescent="0.25">
      <c r="A62" s="9">
        <v>58</v>
      </c>
      <c r="B62" s="109">
        <f t="shared" si="0"/>
        <v>385</v>
      </c>
      <c r="C62" s="110">
        <f t="shared" si="1"/>
        <v>62</v>
      </c>
      <c r="D62" s="109">
        <f t="shared" si="2"/>
        <v>67</v>
      </c>
      <c r="E62" s="110">
        <f t="shared" si="3"/>
        <v>67</v>
      </c>
      <c r="F62" s="109">
        <f t="shared" si="4"/>
        <v>67</v>
      </c>
      <c r="G62" s="110">
        <f t="shared" si="5"/>
        <v>67</v>
      </c>
      <c r="H62" s="109">
        <f t="shared" si="6"/>
        <v>67</v>
      </c>
      <c r="I62" s="110">
        <f t="shared" si="7"/>
        <v>67</v>
      </c>
    </row>
    <row r="63" spans="1:9" x14ac:dyDescent="0.25">
      <c r="A63" s="9">
        <v>59</v>
      </c>
      <c r="B63" s="109">
        <f t="shared" si="0"/>
        <v>390</v>
      </c>
      <c r="C63" s="110">
        <f t="shared" si="1"/>
        <v>63</v>
      </c>
      <c r="D63" s="109">
        <f t="shared" si="2"/>
        <v>68</v>
      </c>
      <c r="E63" s="110">
        <f t="shared" si="3"/>
        <v>68</v>
      </c>
      <c r="F63" s="109">
        <f t="shared" si="4"/>
        <v>68</v>
      </c>
      <c r="G63" s="110">
        <f t="shared" si="5"/>
        <v>68</v>
      </c>
      <c r="H63" s="109">
        <f t="shared" si="6"/>
        <v>68</v>
      </c>
      <c r="I63" s="110">
        <f t="shared" si="7"/>
        <v>68</v>
      </c>
    </row>
    <row r="64" spans="1:9" x14ac:dyDescent="0.25">
      <c r="A64" s="9">
        <v>60</v>
      </c>
      <c r="B64" s="109">
        <f t="shared" si="0"/>
        <v>395</v>
      </c>
      <c r="C64" s="110">
        <f t="shared" si="1"/>
        <v>64</v>
      </c>
      <c r="D64" s="109">
        <f t="shared" si="2"/>
        <v>69</v>
      </c>
      <c r="E64" s="110">
        <f t="shared" si="3"/>
        <v>69</v>
      </c>
      <c r="F64" s="109">
        <f t="shared" si="4"/>
        <v>69</v>
      </c>
      <c r="G64" s="110">
        <f t="shared" si="5"/>
        <v>69</v>
      </c>
      <c r="H64" s="109">
        <f t="shared" si="6"/>
        <v>69</v>
      </c>
      <c r="I64" s="110">
        <f t="shared" si="7"/>
        <v>69</v>
      </c>
    </row>
    <row r="65" spans="1:9" x14ac:dyDescent="0.25">
      <c r="A65" s="9">
        <v>61</v>
      </c>
      <c r="B65" s="109">
        <f t="shared" si="0"/>
        <v>400</v>
      </c>
      <c r="C65" s="110">
        <f t="shared" si="1"/>
        <v>65</v>
      </c>
      <c r="D65" s="109">
        <f t="shared" si="2"/>
        <v>70</v>
      </c>
      <c r="E65" s="110">
        <f t="shared" si="3"/>
        <v>70</v>
      </c>
      <c r="F65" s="109">
        <f t="shared" si="4"/>
        <v>70</v>
      </c>
      <c r="G65" s="110">
        <f t="shared" si="5"/>
        <v>70</v>
      </c>
      <c r="H65" s="109">
        <f t="shared" si="6"/>
        <v>70</v>
      </c>
      <c r="I65" s="110">
        <f t="shared" si="7"/>
        <v>70</v>
      </c>
    </row>
    <row r="66" spans="1:9" x14ac:dyDescent="0.25">
      <c r="A66" s="9">
        <v>62</v>
      </c>
      <c r="B66" s="109">
        <f t="shared" si="0"/>
        <v>405</v>
      </c>
      <c r="C66" s="110">
        <f t="shared" si="1"/>
        <v>66</v>
      </c>
      <c r="D66" s="109">
        <f t="shared" si="2"/>
        <v>71</v>
      </c>
      <c r="E66" s="110">
        <f t="shared" si="3"/>
        <v>71</v>
      </c>
      <c r="F66" s="109">
        <f t="shared" si="4"/>
        <v>71</v>
      </c>
      <c r="G66" s="110">
        <f t="shared" si="5"/>
        <v>71</v>
      </c>
      <c r="H66" s="109">
        <f t="shared" si="6"/>
        <v>71</v>
      </c>
      <c r="I66" s="110">
        <f t="shared" si="7"/>
        <v>71</v>
      </c>
    </row>
    <row r="67" spans="1:9" x14ac:dyDescent="0.25">
      <c r="A67" s="9">
        <v>63</v>
      </c>
      <c r="B67" s="109">
        <f t="shared" si="0"/>
        <v>410</v>
      </c>
      <c r="C67" s="110">
        <f t="shared" si="1"/>
        <v>67</v>
      </c>
      <c r="D67" s="109">
        <f t="shared" si="2"/>
        <v>72</v>
      </c>
      <c r="E67" s="110">
        <f t="shared" si="3"/>
        <v>72</v>
      </c>
      <c r="F67" s="109">
        <f t="shared" si="4"/>
        <v>72</v>
      </c>
      <c r="G67" s="110">
        <f t="shared" si="5"/>
        <v>72</v>
      </c>
      <c r="H67" s="109">
        <f t="shared" si="6"/>
        <v>72</v>
      </c>
      <c r="I67" s="110">
        <f t="shared" si="7"/>
        <v>72</v>
      </c>
    </row>
    <row r="68" spans="1:9" x14ac:dyDescent="0.25">
      <c r="A68" s="9">
        <v>64</v>
      </c>
      <c r="B68" s="109">
        <f t="shared" si="0"/>
        <v>415</v>
      </c>
      <c r="C68" s="110">
        <f t="shared" si="1"/>
        <v>68</v>
      </c>
      <c r="D68" s="109">
        <f t="shared" si="2"/>
        <v>73</v>
      </c>
      <c r="E68" s="110">
        <f t="shared" si="3"/>
        <v>73</v>
      </c>
      <c r="F68" s="109">
        <f t="shared" si="4"/>
        <v>73</v>
      </c>
      <c r="G68" s="110">
        <f t="shared" si="5"/>
        <v>73</v>
      </c>
      <c r="H68" s="109">
        <f t="shared" si="6"/>
        <v>73</v>
      </c>
      <c r="I68" s="110">
        <f t="shared" si="7"/>
        <v>73</v>
      </c>
    </row>
    <row r="69" spans="1:9" x14ac:dyDescent="0.25">
      <c r="A69" s="9">
        <v>65</v>
      </c>
      <c r="B69" s="109">
        <f t="shared" si="0"/>
        <v>420</v>
      </c>
      <c r="C69" s="110">
        <f t="shared" si="1"/>
        <v>69</v>
      </c>
      <c r="D69" s="109">
        <f t="shared" si="2"/>
        <v>74</v>
      </c>
      <c r="E69" s="110">
        <f t="shared" si="3"/>
        <v>74</v>
      </c>
      <c r="F69" s="109">
        <f t="shared" si="4"/>
        <v>74</v>
      </c>
      <c r="G69" s="110">
        <f t="shared" si="5"/>
        <v>74</v>
      </c>
      <c r="H69" s="109">
        <f t="shared" si="6"/>
        <v>74</v>
      </c>
      <c r="I69" s="110">
        <f t="shared" si="7"/>
        <v>74</v>
      </c>
    </row>
    <row r="70" spans="1:9" x14ac:dyDescent="0.25">
      <c r="A70" s="9">
        <v>66</v>
      </c>
      <c r="B70" s="109">
        <f t="shared" si="0"/>
        <v>425</v>
      </c>
      <c r="C70" s="110">
        <f t="shared" si="1"/>
        <v>70</v>
      </c>
      <c r="D70" s="109">
        <f t="shared" si="2"/>
        <v>75</v>
      </c>
      <c r="E70" s="110">
        <f t="shared" si="3"/>
        <v>75</v>
      </c>
      <c r="F70" s="109">
        <f t="shared" si="4"/>
        <v>75</v>
      </c>
      <c r="G70" s="110">
        <f t="shared" si="5"/>
        <v>75</v>
      </c>
      <c r="H70" s="109">
        <f t="shared" si="6"/>
        <v>75</v>
      </c>
      <c r="I70" s="110">
        <f t="shared" si="7"/>
        <v>75</v>
      </c>
    </row>
    <row r="71" spans="1:9" x14ac:dyDescent="0.25">
      <c r="A71" s="9">
        <v>67</v>
      </c>
      <c r="B71" s="109">
        <f t="shared" si="0"/>
        <v>430</v>
      </c>
      <c r="C71" s="110">
        <f t="shared" si="1"/>
        <v>71</v>
      </c>
      <c r="D71" s="109">
        <f t="shared" si="2"/>
        <v>76</v>
      </c>
      <c r="E71" s="110">
        <f t="shared" si="3"/>
        <v>76</v>
      </c>
      <c r="F71" s="109">
        <f t="shared" si="4"/>
        <v>76</v>
      </c>
      <c r="G71" s="110">
        <f t="shared" si="5"/>
        <v>76</v>
      </c>
      <c r="H71" s="109">
        <f t="shared" si="6"/>
        <v>76</v>
      </c>
      <c r="I71" s="110">
        <f t="shared" si="7"/>
        <v>76</v>
      </c>
    </row>
    <row r="72" spans="1:9" x14ac:dyDescent="0.25">
      <c r="A72" s="9">
        <v>68</v>
      </c>
      <c r="B72" s="109">
        <f t="shared" ref="B72:B103" si="8">$B71+$B$3</f>
        <v>435</v>
      </c>
      <c r="C72" s="110">
        <f t="shared" ref="C72:C103" si="9">$C71+$C$3</f>
        <v>72</v>
      </c>
      <c r="D72" s="109">
        <f t="shared" ref="D72:D103" si="10">$D71+$D$3</f>
        <v>77</v>
      </c>
      <c r="E72" s="110">
        <f t="shared" ref="E72:E103" si="11">$E71+$E$3</f>
        <v>77</v>
      </c>
      <c r="F72" s="109">
        <f t="shared" ref="F72:F103" si="12">$F71+$F$3</f>
        <v>77</v>
      </c>
      <c r="G72" s="110">
        <f t="shared" ref="G72:G103" si="13">$G71+$G$3</f>
        <v>77</v>
      </c>
      <c r="H72" s="109">
        <f t="shared" ref="H72:H103" si="14">$H71+$H$3</f>
        <v>77</v>
      </c>
      <c r="I72" s="110">
        <f t="shared" ref="I72:I103" si="15">$I71+$I$3</f>
        <v>77</v>
      </c>
    </row>
    <row r="73" spans="1:9" x14ac:dyDescent="0.25">
      <c r="A73" s="9">
        <v>69</v>
      </c>
      <c r="B73" s="109">
        <f t="shared" si="8"/>
        <v>440</v>
      </c>
      <c r="C73" s="110">
        <f t="shared" si="9"/>
        <v>73</v>
      </c>
      <c r="D73" s="109">
        <f t="shared" si="10"/>
        <v>78</v>
      </c>
      <c r="E73" s="110">
        <f t="shared" si="11"/>
        <v>78</v>
      </c>
      <c r="F73" s="109">
        <f t="shared" si="12"/>
        <v>78</v>
      </c>
      <c r="G73" s="110">
        <f t="shared" si="13"/>
        <v>78</v>
      </c>
      <c r="H73" s="109">
        <f t="shared" si="14"/>
        <v>78</v>
      </c>
      <c r="I73" s="110">
        <f t="shared" si="15"/>
        <v>78</v>
      </c>
    </row>
    <row r="74" spans="1:9" x14ac:dyDescent="0.25">
      <c r="A74" s="9">
        <v>70</v>
      </c>
      <c r="B74" s="109">
        <f t="shared" si="8"/>
        <v>445</v>
      </c>
      <c r="C74" s="110">
        <f t="shared" si="9"/>
        <v>74</v>
      </c>
      <c r="D74" s="109">
        <f t="shared" si="10"/>
        <v>79</v>
      </c>
      <c r="E74" s="110">
        <f t="shared" si="11"/>
        <v>79</v>
      </c>
      <c r="F74" s="109">
        <f t="shared" si="12"/>
        <v>79</v>
      </c>
      <c r="G74" s="110">
        <f t="shared" si="13"/>
        <v>79</v>
      </c>
      <c r="H74" s="109">
        <f t="shared" si="14"/>
        <v>79</v>
      </c>
      <c r="I74" s="110">
        <f t="shared" si="15"/>
        <v>79</v>
      </c>
    </row>
    <row r="75" spans="1:9" x14ac:dyDescent="0.25">
      <c r="A75" s="9">
        <v>71</v>
      </c>
      <c r="B75" s="109">
        <f t="shared" si="8"/>
        <v>450</v>
      </c>
      <c r="C75" s="110">
        <f t="shared" si="9"/>
        <v>75</v>
      </c>
      <c r="D75" s="109">
        <f t="shared" si="10"/>
        <v>80</v>
      </c>
      <c r="E75" s="110">
        <f t="shared" si="11"/>
        <v>80</v>
      </c>
      <c r="F75" s="109">
        <f t="shared" si="12"/>
        <v>80</v>
      </c>
      <c r="G75" s="110">
        <f t="shared" si="13"/>
        <v>80</v>
      </c>
      <c r="H75" s="109">
        <f t="shared" si="14"/>
        <v>80</v>
      </c>
      <c r="I75" s="110">
        <f t="shared" si="15"/>
        <v>80</v>
      </c>
    </row>
    <row r="76" spans="1:9" x14ac:dyDescent="0.25">
      <c r="A76" s="9">
        <v>72</v>
      </c>
      <c r="B76" s="109">
        <f t="shared" si="8"/>
        <v>455</v>
      </c>
      <c r="C76" s="110">
        <f t="shared" si="9"/>
        <v>76</v>
      </c>
      <c r="D76" s="109">
        <f t="shared" si="10"/>
        <v>81</v>
      </c>
      <c r="E76" s="110">
        <f t="shared" si="11"/>
        <v>81</v>
      </c>
      <c r="F76" s="109">
        <f t="shared" si="12"/>
        <v>81</v>
      </c>
      <c r="G76" s="110">
        <f t="shared" si="13"/>
        <v>81</v>
      </c>
      <c r="H76" s="109">
        <f t="shared" si="14"/>
        <v>81</v>
      </c>
      <c r="I76" s="110">
        <f t="shared" si="15"/>
        <v>81</v>
      </c>
    </row>
    <row r="77" spans="1:9" x14ac:dyDescent="0.25">
      <c r="A77" s="9">
        <v>73</v>
      </c>
      <c r="B77" s="109">
        <f t="shared" si="8"/>
        <v>460</v>
      </c>
      <c r="C77" s="110">
        <f t="shared" si="9"/>
        <v>77</v>
      </c>
      <c r="D77" s="109">
        <f t="shared" si="10"/>
        <v>82</v>
      </c>
      <c r="E77" s="110">
        <f t="shared" si="11"/>
        <v>82</v>
      </c>
      <c r="F77" s="109">
        <f t="shared" si="12"/>
        <v>82</v>
      </c>
      <c r="G77" s="110">
        <f t="shared" si="13"/>
        <v>82</v>
      </c>
      <c r="H77" s="109">
        <f t="shared" si="14"/>
        <v>82</v>
      </c>
      <c r="I77" s="110">
        <f t="shared" si="15"/>
        <v>82</v>
      </c>
    </row>
    <row r="78" spans="1:9" x14ac:dyDescent="0.25">
      <c r="A78" s="9">
        <v>74</v>
      </c>
      <c r="B78" s="109">
        <f t="shared" si="8"/>
        <v>465</v>
      </c>
      <c r="C78" s="110">
        <f t="shared" si="9"/>
        <v>78</v>
      </c>
      <c r="D78" s="109">
        <f t="shared" si="10"/>
        <v>83</v>
      </c>
      <c r="E78" s="110">
        <f t="shared" si="11"/>
        <v>83</v>
      </c>
      <c r="F78" s="109">
        <f t="shared" si="12"/>
        <v>83</v>
      </c>
      <c r="G78" s="110">
        <f t="shared" si="13"/>
        <v>83</v>
      </c>
      <c r="H78" s="109">
        <f t="shared" si="14"/>
        <v>83</v>
      </c>
      <c r="I78" s="110">
        <f t="shared" si="15"/>
        <v>83</v>
      </c>
    </row>
    <row r="79" spans="1:9" x14ac:dyDescent="0.25">
      <c r="A79" s="9">
        <v>75</v>
      </c>
      <c r="B79" s="109">
        <f t="shared" si="8"/>
        <v>470</v>
      </c>
      <c r="C79" s="110">
        <f t="shared" si="9"/>
        <v>79</v>
      </c>
      <c r="D79" s="109">
        <f t="shared" si="10"/>
        <v>84</v>
      </c>
      <c r="E79" s="110">
        <f t="shared" si="11"/>
        <v>84</v>
      </c>
      <c r="F79" s="109">
        <f t="shared" si="12"/>
        <v>84</v>
      </c>
      <c r="G79" s="110">
        <f t="shared" si="13"/>
        <v>84</v>
      </c>
      <c r="H79" s="109">
        <f t="shared" si="14"/>
        <v>84</v>
      </c>
      <c r="I79" s="110">
        <f t="shared" si="15"/>
        <v>84</v>
      </c>
    </row>
    <row r="80" spans="1:9" x14ac:dyDescent="0.25">
      <c r="A80" s="9">
        <v>76</v>
      </c>
      <c r="B80" s="109">
        <f t="shared" si="8"/>
        <v>475</v>
      </c>
      <c r="C80" s="110">
        <f t="shared" si="9"/>
        <v>80</v>
      </c>
      <c r="D80" s="109">
        <f t="shared" si="10"/>
        <v>85</v>
      </c>
      <c r="E80" s="110">
        <f t="shared" si="11"/>
        <v>85</v>
      </c>
      <c r="F80" s="109">
        <f t="shared" si="12"/>
        <v>85</v>
      </c>
      <c r="G80" s="110">
        <f t="shared" si="13"/>
        <v>85</v>
      </c>
      <c r="H80" s="109">
        <f t="shared" si="14"/>
        <v>85</v>
      </c>
      <c r="I80" s="110">
        <f t="shared" si="15"/>
        <v>85</v>
      </c>
    </row>
    <row r="81" spans="1:9" x14ac:dyDescent="0.25">
      <c r="A81" s="9">
        <v>77</v>
      </c>
      <c r="B81" s="109">
        <f t="shared" si="8"/>
        <v>480</v>
      </c>
      <c r="C81" s="110">
        <f t="shared" si="9"/>
        <v>81</v>
      </c>
      <c r="D81" s="109">
        <f t="shared" si="10"/>
        <v>86</v>
      </c>
      <c r="E81" s="110">
        <f t="shared" si="11"/>
        <v>86</v>
      </c>
      <c r="F81" s="109">
        <f t="shared" si="12"/>
        <v>86</v>
      </c>
      <c r="G81" s="110">
        <f t="shared" si="13"/>
        <v>86</v>
      </c>
      <c r="H81" s="109">
        <f t="shared" si="14"/>
        <v>86</v>
      </c>
      <c r="I81" s="110">
        <f t="shared" si="15"/>
        <v>86</v>
      </c>
    </row>
    <row r="82" spans="1:9" x14ac:dyDescent="0.25">
      <c r="A82" s="9">
        <v>78</v>
      </c>
      <c r="B82" s="109">
        <f t="shared" si="8"/>
        <v>485</v>
      </c>
      <c r="C82" s="110">
        <f t="shared" si="9"/>
        <v>82</v>
      </c>
      <c r="D82" s="109">
        <f t="shared" si="10"/>
        <v>87</v>
      </c>
      <c r="E82" s="110">
        <f t="shared" si="11"/>
        <v>87</v>
      </c>
      <c r="F82" s="109">
        <f t="shared" si="12"/>
        <v>87</v>
      </c>
      <c r="G82" s="110">
        <f t="shared" si="13"/>
        <v>87</v>
      </c>
      <c r="H82" s="109">
        <f t="shared" si="14"/>
        <v>87</v>
      </c>
      <c r="I82" s="110">
        <f t="shared" si="15"/>
        <v>87</v>
      </c>
    </row>
    <row r="83" spans="1:9" x14ac:dyDescent="0.25">
      <c r="A83" s="9">
        <v>79</v>
      </c>
      <c r="B83" s="109">
        <f t="shared" si="8"/>
        <v>490</v>
      </c>
      <c r="C83" s="110">
        <f t="shared" si="9"/>
        <v>83</v>
      </c>
      <c r="D83" s="109">
        <f t="shared" si="10"/>
        <v>88</v>
      </c>
      <c r="E83" s="110">
        <f t="shared" si="11"/>
        <v>88</v>
      </c>
      <c r="F83" s="109">
        <f t="shared" si="12"/>
        <v>88</v>
      </c>
      <c r="G83" s="110">
        <f t="shared" si="13"/>
        <v>88</v>
      </c>
      <c r="H83" s="109">
        <f t="shared" si="14"/>
        <v>88</v>
      </c>
      <c r="I83" s="110">
        <f t="shared" si="15"/>
        <v>88</v>
      </c>
    </row>
    <row r="84" spans="1:9" x14ac:dyDescent="0.25">
      <c r="A84" s="9">
        <v>80</v>
      </c>
      <c r="B84" s="109">
        <f t="shared" si="8"/>
        <v>495</v>
      </c>
      <c r="C84" s="110">
        <f t="shared" si="9"/>
        <v>84</v>
      </c>
      <c r="D84" s="109">
        <f t="shared" si="10"/>
        <v>89</v>
      </c>
      <c r="E84" s="110">
        <f t="shared" si="11"/>
        <v>89</v>
      </c>
      <c r="F84" s="109">
        <f t="shared" si="12"/>
        <v>89</v>
      </c>
      <c r="G84" s="110">
        <f t="shared" si="13"/>
        <v>89</v>
      </c>
      <c r="H84" s="109">
        <f t="shared" si="14"/>
        <v>89</v>
      </c>
      <c r="I84" s="110">
        <f t="shared" si="15"/>
        <v>89</v>
      </c>
    </row>
    <row r="85" spans="1:9" x14ac:dyDescent="0.25">
      <c r="A85" s="9">
        <v>81</v>
      </c>
      <c r="B85" s="109">
        <f t="shared" si="8"/>
        <v>500</v>
      </c>
      <c r="C85" s="110">
        <f t="shared" si="9"/>
        <v>85</v>
      </c>
      <c r="D85" s="109">
        <f t="shared" si="10"/>
        <v>90</v>
      </c>
      <c r="E85" s="110">
        <f t="shared" si="11"/>
        <v>90</v>
      </c>
      <c r="F85" s="109">
        <f t="shared" si="12"/>
        <v>90</v>
      </c>
      <c r="G85" s="110">
        <f t="shared" si="13"/>
        <v>90</v>
      </c>
      <c r="H85" s="109">
        <f t="shared" si="14"/>
        <v>90</v>
      </c>
      <c r="I85" s="110">
        <f t="shared" si="15"/>
        <v>90</v>
      </c>
    </row>
    <row r="86" spans="1:9" x14ac:dyDescent="0.25">
      <c r="A86" s="9">
        <v>82</v>
      </c>
      <c r="B86" s="109">
        <f t="shared" si="8"/>
        <v>505</v>
      </c>
      <c r="C86" s="110">
        <f t="shared" si="9"/>
        <v>86</v>
      </c>
      <c r="D86" s="109">
        <f t="shared" si="10"/>
        <v>91</v>
      </c>
      <c r="E86" s="110">
        <f t="shared" si="11"/>
        <v>91</v>
      </c>
      <c r="F86" s="109">
        <f t="shared" si="12"/>
        <v>91</v>
      </c>
      <c r="G86" s="110">
        <f t="shared" si="13"/>
        <v>91</v>
      </c>
      <c r="H86" s="109">
        <f t="shared" si="14"/>
        <v>91</v>
      </c>
      <c r="I86" s="110">
        <f t="shared" si="15"/>
        <v>91</v>
      </c>
    </row>
    <row r="87" spans="1:9" x14ac:dyDescent="0.25">
      <c r="A87" s="9">
        <v>83</v>
      </c>
      <c r="B87" s="109">
        <f t="shared" si="8"/>
        <v>510</v>
      </c>
      <c r="C87" s="110">
        <f t="shared" si="9"/>
        <v>87</v>
      </c>
      <c r="D87" s="109">
        <f t="shared" si="10"/>
        <v>92</v>
      </c>
      <c r="E87" s="110">
        <f t="shared" si="11"/>
        <v>92</v>
      </c>
      <c r="F87" s="109">
        <f t="shared" si="12"/>
        <v>92</v>
      </c>
      <c r="G87" s="110">
        <f t="shared" si="13"/>
        <v>92</v>
      </c>
      <c r="H87" s="109">
        <f t="shared" si="14"/>
        <v>92</v>
      </c>
      <c r="I87" s="110">
        <f t="shared" si="15"/>
        <v>92</v>
      </c>
    </row>
    <row r="88" spans="1:9" x14ac:dyDescent="0.25">
      <c r="A88" s="9">
        <v>84</v>
      </c>
      <c r="B88" s="109">
        <f t="shared" si="8"/>
        <v>515</v>
      </c>
      <c r="C88" s="110">
        <f t="shared" si="9"/>
        <v>88</v>
      </c>
      <c r="D88" s="109">
        <f t="shared" si="10"/>
        <v>93</v>
      </c>
      <c r="E88" s="110">
        <f t="shared" si="11"/>
        <v>93</v>
      </c>
      <c r="F88" s="109">
        <f t="shared" si="12"/>
        <v>93</v>
      </c>
      <c r="G88" s="110">
        <f t="shared" si="13"/>
        <v>93</v>
      </c>
      <c r="H88" s="109">
        <f t="shared" si="14"/>
        <v>93</v>
      </c>
      <c r="I88" s="110">
        <f t="shared" si="15"/>
        <v>93</v>
      </c>
    </row>
    <row r="89" spans="1:9" x14ac:dyDescent="0.25">
      <c r="A89" s="9">
        <v>85</v>
      </c>
      <c r="B89" s="109">
        <f t="shared" si="8"/>
        <v>520</v>
      </c>
      <c r="C89" s="110">
        <f t="shared" si="9"/>
        <v>89</v>
      </c>
      <c r="D89" s="109">
        <f t="shared" si="10"/>
        <v>94</v>
      </c>
      <c r="E89" s="110">
        <f t="shared" si="11"/>
        <v>94</v>
      </c>
      <c r="F89" s="109">
        <f t="shared" si="12"/>
        <v>94</v>
      </c>
      <c r="G89" s="110">
        <f t="shared" si="13"/>
        <v>94</v>
      </c>
      <c r="H89" s="109">
        <f t="shared" si="14"/>
        <v>94</v>
      </c>
      <c r="I89" s="110">
        <f t="shared" si="15"/>
        <v>94</v>
      </c>
    </row>
    <row r="90" spans="1:9" x14ac:dyDescent="0.25">
      <c r="A90" s="9">
        <v>86</v>
      </c>
      <c r="B90" s="109">
        <f t="shared" si="8"/>
        <v>525</v>
      </c>
      <c r="C90" s="110">
        <f t="shared" si="9"/>
        <v>90</v>
      </c>
      <c r="D90" s="109">
        <f t="shared" si="10"/>
        <v>95</v>
      </c>
      <c r="E90" s="110">
        <f t="shared" si="11"/>
        <v>95</v>
      </c>
      <c r="F90" s="109">
        <f t="shared" si="12"/>
        <v>95</v>
      </c>
      <c r="G90" s="110">
        <f t="shared" si="13"/>
        <v>95</v>
      </c>
      <c r="H90" s="109">
        <f t="shared" si="14"/>
        <v>95</v>
      </c>
      <c r="I90" s="110">
        <f t="shared" si="15"/>
        <v>95</v>
      </c>
    </row>
    <row r="91" spans="1:9" x14ac:dyDescent="0.25">
      <c r="A91" s="9">
        <v>87</v>
      </c>
      <c r="B91" s="109">
        <f t="shared" si="8"/>
        <v>530</v>
      </c>
      <c r="C91" s="110">
        <f t="shared" si="9"/>
        <v>91</v>
      </c>
      <c r="D91" s="109">
        <f t="shared" si="10"/>
        <v>96</v>
      </c>
      <c r="E91" s="110">
        <f t="shared" si="11"/>
        <v>96</v>
      </c>
      <c r="F91" s="109">
        <f t="shared" si="12"/>
        <v>96</v>
      </c>
      <c r="G91" s="110">
        <f t="shared" si="13"/>
        <v>96</v>
      </c>
      <c r="H91" s="109">
        <f t="shared" si="14"/>
        <v>96</v>
      </c>
      <c r="I91" s="110">
        <f t="shared" si="15"/>
        <v>96</v>
      </c>
    </row>
    <row r="92" spans="1:9" x14ac:dyDescent="0.25">
      <c r="A92" s="9">
        <v>88</v>
      </c>
      <c r="B92" s="109">
        <f t="shared" si="8"/>
        <v>535</v>
      </c>
      <c r="C92" s="110">
        <f t="shared" si="9"/>
        <v>92</v>
      </c>
      <c r="D92" s="109">
        <f t="shared" si="10"/>
        <v>97</v>
      </c>
      <c r="E92" s="110">
        <f t="shared" si="11"/>
        <v>97</v>
      </c>
      <c r="F92" s="109">
        <f t="shared" si="12"/>
        <v>97</v>
      </c>
      <c r="G92" s="110">
        <f t="shared" si="13"/>
        <v>97</v>
      </c>
      <c r="H92" s="109">
        <f t="shared" si="14"/>
        <v>97</v>
      </c>
      <c r="I92" s="110">
        <f t="shared" si="15"/>
        <v>97</v>
      </c>
    </row>
    <row r="93" spans="1:9" x14ac:dyDescent="0.25">
      <c r="A93" s="9">
        <v>89</v>
      </c>
      <c r="B93" s="109">
        <f t="shared" si="8"/>
        <v>540</v>
      </c>
      <c r="C93" s="110">
        <f t="shared" si="9"/>
        <v>93</v>
      </c>
      <c r="D93" s="109">
        <f t="shared" si="10"/>
        <v>98</v>
      </c>
      <c r="E93" s="110">
        <f t="shared" si="11"/>
        <v>98</v>
      </c>
      <c r="F93" s="109">
        <f t="shared" si="12"/>
        <v>98</v>
      </c>
      <c r="G93" s="110">
        <f t="shared" si="13"/>
        <v>98</v>
      </c>
      <c r="H93" s="109">
        <f t="shared" si="14"/>
        <v>98</v>
      </c>
      <c r="I93" s="110">
        <f t="shared" si="15"/>
        <v>98</v>
      </c>
    </row>
    <row r="94" spans="1:9" x14ac:dyDescent="0.25">
      <c r="A94" s="9">
        <v>90</v>
      </c>
      <c r="B94" s="109">
        <f t="shared" si="8"/>
        <v>545</v>
      </c>
      <c r="C94" s="110">
        <f t="shared" si="9"/>
        <v>94</v>
      </c>
      <c r="D94" s="109">
        <f t="shared" si="10"/>
        <v>99</v>
      </c>
      <c r="E94" s="110">
        <f t="shared" si="11"/>
        <v>99</v>
      </c>
      <c r="F94" s="109">
        <f t="shared" si="12"/>
        <v>99</v>
      </c>
      <c r="G94" s="110">
        <f t="shared" si="13"/>
        <v>99</v>
      </c>
      <c r="H94" s="109">
        <f t="shared" si="14"/>
        <v>99</v>
      </c>
      <c r="I94" s="110">
        <f t="shared" si="15"/>
        <v>99</v>
      </c>
    </row>
    <row r="95" spans="1:9" x14ac:dyDescent="0.25">
      <c r="A95" s="9">
        <v>91</v>
      </c>
      <c r="B95" s="109">
        <f t="shared" si="8"/>
        <v>550</v>
      </c>
      <c r="C95" s="110">
        <f t="shared" si="9"/>
        <v>95</v>
      </c>
      <c r="D95" s="109">
        <f t="shared" si="10"/>
        <v>100</v>
      </c>
      <c r="E95" s="110">
        <f t="shared" si="11"/>
        <v>100</v>
      </c>
      <c r="F95" s="109">
        <f t="shared" si="12"/>
        <v>100</v>
      </c>
      <c r="G95" s="110">
        <f t="shared" si="13"/>
        <v>100</v>
      </c>
      <c r="H95" s="109">
        <f t="shared" si="14"/>
        <v>100</v>
      </c>
      <c r="I95" s="110">
        <f t="shared" si="15"/>
        <v>100</v>
      </c>
    </row>
    <row r="96" spans="1:9" x14ac:dyDescent="0.25">
      <c r="A96" s="9">
        <v>92</v>
      </c>
      <c r="B96" s="109">
        <f t="shared" si="8"/>
        <v>555</v>
      </c>
      <c r="C96" s="110">
        <f t="shared" si="9"/>
        <v>96</v>
      </c>
      <c r="D96" s="109">
        <f t="shared" si="10"/>
        <v>101</v>
      </c>
      <c r="E96" s="110">
        <f t="shared" si="11"/>
        <v>101</v>
      </c>
      <c r="F96" s="109">
        <f t="shared" si="12"/>
        <v>101</v>
      </c>
      <c r="G96" s="110">
        <f t="shared" si="13"/>
        <v>101</v>
      </c>
      <c r="H96" s="109">
        <f t="shared" si="14"/>
        <v>101</v>
      </c>
      <c r="I96" s="110">
        <f t="shared" si="15"/>
        <v>101</v>
      </c>
    </row>
    <row r="97" spans="1:9" x14ac:dyDescent="0.25">
      <c r="A97" s="9">
        <v>93</v>
      </c>
      <c r="B97" s="109">
        <f t="shared" si="8"/>
        <v>560</v>
      </c>
      <c r="C97" s="110">
        <f t="shared" si="9"/>
        <v>97</v>
      </c>
      <c r="D97" s="109">
        <f t="shared" si="10"/>
        <v>102</v>
      </c>
      <c r="E97" s="110">
        <f t="shared" si="11"/>
        <v>102</v>
      </c>
      <c r="F97" s="109">
        <f t="shared" si="12"/>
        <v>102</v>
      </c>
      <c r="G97" s="110">
        <f t="shared" si="13"/>
        <v>102</v>
      </c>
      <c r="H97" s="109">
        <f t="shared" si="14"/>
        <v>102</v>
      </c>
      <c r="I97" s="110">
        <f t="shared" si="15"/>
        <v>102</v>
      </c>
    </row>
    <row r="98" spans="1:9" x14ac:dyDescent="0.25">
      <c r="A98" s="9">
        <v>94</v>
      </c>
      <c r="B98" s="109">
        <f t="shared" si="8"/>
        <v>565</v>
      </c>
      <c r="C98" s="110">
        <f t="shared" si="9"/>
        <v>98</v>
      </c>
      <c r="D98" s="109">
        <f t="shared" si="10"/>
        <v>103</v>
      </c>
      <c r="E98" s="110">
        <f t="shared" si="11"/>
        <v>103</v>
      </c>
      <c r="F98" s="109">
        <f t="shared" si="12"/>
        <v>103</v>
      </c>
      <c r="G98" s="110">
        <f t="shared" si="13"/>
        <v>103</v>
      </c>
      <c r="H98" s="109">
        <f t="shared" si="14"/>
        <v>103</v>
      </c>
      <c r="I98" s="110">
        <f t="shared" si="15"/>
        <v>103</v>
      </c>
    </row>
    <row r="99" spans="1:9" x14ac:dyDescent="0.25">
      <c r="A99" s="9">
        <v>95</v>
      </c>
      <c r="B99" s="109">
        <f t="shared" si="8"/>
        <v>570</v>
      </c>
      <c r="C99" s="110">
        <f t="shared" si="9"/>
        <v>99</v>
      </c>
      <c r="D99" s="109">
        <f t="shared" si="10"/>
        <v>104</v>
      </c>
      <c r="E99" s="110">
        <f t="shared" si="11"/>
        <v>104</v>
      </c>
      <c r="F99" s="109">
        <f t="shared" si="12"/>
        <v>104</v>
      </c>
      <c r="G99" s="110">
        <f t="shared" si="13"/>
        <v>104</v>
      </c>
      <c r="H99" s="109">
        <f t="shared" si="14"/>
        <v>104</v>
      </c>
      <c r="I99" s="110">
        <f t="shared" si="15"/>
        <v>104</v>
      </c>
    </row>
    <row r="100" spans="1:9" x14ac:dyDescent="0.25">
      <c r="A100" s="9">
        <v>96</v>
      </c>
      <c r="B100" s="109">
        <f t="shared" si="8"/>
        <v>575</v>
      </c>
      <c r="C100" s="110">
        <f t="shared" si="9"/>
        <v>100</v>
      </c>
      <c r="D100" s="109">
        <f t="shared" si="10"/>
        <v>105</v>
      </c>
      <c r="E100" s="110">
        <f t="shared" si="11"/>
        <v>105</v>
      </c>
      <c r="F100" s="109">
        <f t="shared" si="12"/>
        <v>105</v>
      </c>
      <c r="G100" s="110">
        <f t="shared" si="13"/>
        <v>105</v>
      </c>
      <c r="H100" s="109">
        <f t="shared" si="14"/>
        <v>105</v>
      </c>
      <c r="I100" s="110">
        <f t="shared" si="15"/>
        <v>105</v>
      </c>
    </row>
    <row r="101" spans="1:9" x14ac:dyDescent="0.25">
      <c r="A101" s="9">
        <v>97</v>
      </c>
      <c r="B101" s="109">
        <f t="shared" si="8"/>
        <v>580</v>
      </c>
      <c r="C101" s="110">
        <f t="shared" si="9"/>
        <v>101</v>
      </c>
      <c r="D101" s="109">
        <f t="shared" si="10"/>
        <v>106</v>
      </c>
      <c r="E101" s="110">
        <f t="shared" si="11"/>
        <v>106</v>
      </c>
      <c r="F101" s="109">
        <f t="shared" si="12"/>
        <v>106</v>
      </c>
      <c r="G101" s="110">
        <f t="shared" si="13"/>
        <v>106</v>
      </c>
      <c r="H101" s="109">
        <f t="shared" si="14"/>
        <v>106</v>
      </c>
      <c r="I101" s="110">
        <f t="shared" si="15"/>
        <v>106</v>
      </c>
    </row>
    <row r="102" spans="1:9" x14ac:dyDescent="0.25">
      <c r="A102" s="9">
        <v>98</v>
      </c>
      <c r="B102" s="109">
        <f t="shared" si="8"/>
        <v>585</v>
      </c>
      <c r="C102" s="110">
        <f t="shared" si="9"/>
        <v>102</v>
      </c>
      <c r="D102" s="109">
        <f t="shared" si="10"/>
        <v>107</v>
      </c>
      <c r="E102" s="110">
        <f t="shared" si="11"/>
        <v>107</v>
      </c>
      <c r="F102" s="109">
        <f t="shared" si="12"/>
        <v>107</v>
      </c>
      <c r="G102" s="110">
        <f t="shared" si="13"/>
        <v>107</v>
      </c>
      <c r="H102" s="109">
        <f t="shared" si="14"/>
        <v>107</v>
      </c>
      <c r="I102" s="110">
        <f t="shared" si="15"/>
        <v>107</v>
      </c>
    </row>
    <row r="103" spans="1:9" x14ac:dyDescent="0.25">
      <c r="A103" s="10">
        <v>99</v>
      </c>
      <c r="B103" s="109">
        <f t="shared" si="8"/>
        <v>590</v>
      </c>
      <c r="C103" s="110">
        <f t="shared" si="9"/>
        <v>103</v>
      </c>
      <c r="D103" s="109">
        <f t="shared" si="10"/>
        <v>108</v>
      </c>
      <c r="E103" s="110">
        <f t="shared" si="11"/>
        <v>108</v>
      </c>
      <c r="F103" s="109">
        <f t="shared" si="12"/>
        <v>108</v>
      </c>
      <c r="G103" s="110">
        <f t="shared" si="13"/>
        <v>108</v>
      </c>
      <c r="H103" s="109">
        <f t="shared" si="14"/>
        <v>108</v>
      </c>
      <c r="I103" s="110">
        <f t="shared" si="15"/>
        <v>108</v>
      </c>
    </row>
  </sheetData>
  <mergeCells count="2">
    <mergeCell ref="A1:I1"/>
    <mergeCell ref="A2:I2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331CD5-63C4-4906-BB87-564E53541118}">
  <sheetPr>
    <tabColor rgb="FF00B050"/>
  </sheetPr>
  <dimension ref="A1:I103"/>
  <sheetViews>
    <sheetView workbookViewId="0">
      <selection activeCell="B5" sqref="B5"/>
    </sheetView>
  </sheetViews>
  <sheetFormatPr defaultRowHeight="15" x14ac:dyDescent="0.25"/>
  <sheetData>
    <row r="1" spans="1:9" ht="18.75" x14ac:dyDescent="0.3">
      <c r="A1" s="85" t="s">
        <v>101</v>
      </c>
      <c r="B1" s="86"/>
      <c r="C1" s="86"/>
      <c r="D1" s="86"/>
      <c r="E1" s="86"/>
      <c r="F1" s="86"/>
      <c r="G1" s="86"/>
      <c r="H1" s="86"/>
      <c r="I1" s="87"/>
    </row>
    <row r="2" spans="1:9" ht="15.75" thickBot="1" x14ac:dyDescent="0.3">
      <c r="A2" s="88" t="s">
        <v>100</v>
      </c>
      <c r="B2" s="89"/>
      <c r="C2" s="89"/>
      <c r="D2" s="89"/>
      <c r="E2" s="89"/>
      <c r="F2" s="89"/>
      <c r="G2" s="89"/>
      <c r="H2" s="89"/>
      <c r="I2" s="90"/>
    </row>
    <row r="3" spans="1:9" x14ac:dyDescent="0.25">
      <c r="A3" s="108" t="s">
        <v>99</v>
      </c>
      <c r="B3" s="113">
        <v>5</v>
      </c>
      <c r="C3" s="114">
        <v>1</v>
      </c>
      <c r="D3" s="113">
        <v>1</v>
      </c>
      <c r="E3" s="114">
        <v>1</v>
      </c>
      <c r="F3" s="113">
        <v>1</v>
      </c>
      <c r="G3" s="114">
        <v>1</v>
      </c>
      <c r="H3" s="113">
        <v>1</v>
      </c>
      <c r="I3" s="115">
        <v>1</v>
      </c>
    </row>
    <row r="4" spans="1:9" x14ac:dyDescent="0.25">
      <c r="A4" s="6" t="s">
        <v>13</v>
      </c>
      <c r="B4" s="7" t="s">
        <v>0</v>
      </c>
      <c r="C4" s="8" t="s">
        <v>1</v>
      </c>
      <c r="D4" s="7" t="s">
        <v>7</v>
      </c>
      <c r="E4" s="8" t="s">
        <v>8</v>
      </c>
      <c r="F4" s="7" t="s">
        <v>9</v>
      </c>
      <c r="G4" s="8" t="s">
        <v>10</v>
      </c>
      <c r="H4" s="7" t="s">
        <v>11</v>
      </c>
      <c r="I4" s="8" t="s">
        <v>12</v>
      </c>
    </row>
    <row r="5" spans="1:9" x14ac:dyDescent="0.25">
      <c r="A5" s="9">
        <v>1</v>
      </c>
      <c r="B5" s="111">
        <v>100</v>
      </c>
      <c r="C5" s="112">
        <v>5</v>
      </c>
      <c r="D5" s="111">
        <v>10</v>
      </c>
      <c r="E5" s="112">
        <v>10</v>
      </c>
      <c r="F5" s="111">
        <v>10</v>
      </c>
      <c r="G5" s="112">
        <v>10</v>
      </c>
      <c r="H5" s="111">
        <v>10</v>
      </c>
      <c r="I5" s="112">
        <v>10</v>
      </c>
    </row>
    <row r="6" spans="1:9" x14ac:dyDescent="0.25">
      <c r="A6" s="9">
        <v>2</v>
      </c>
      <c r="B6" s="109">
        <f>$B5+$B$3</f>
        <v>105</v>
      </c>
      <c r="C6" s="110">
        <f>$C5+$C$3</f>
        <v>6</v>
      </c>
      <c r="D6" s="109">
        <f>$D5+$D$3</f>
        <v>11</v>
      </c>
      <c r="E6" s="110">
        <f>$E5+$E$3</f>
        <v>11</v>
      </c>
      <c r="F6" s="109">
        <f>$F5+$F$3</f>
        <v>11</v>
      </c>
      <c r="G6" s="110">
        <f>$G5+$G$3</f>
        <v>11</v>
      </c>
      <c r="H6" s="109">
        <f>$H5+$H$3</f>
        <v>11</v>
      </c>
      <c r="I6" s="110">
        <f>$I5+$I$3</f>
        <v>11</v>
      </c>
    </row>
    <row r="7" spans="1:9" x14ac:dyDescent="0.25">
      <c r="A7" s="9">
        <v>3</v>
      </c>
      <c r="B7" s="109">
        <f>$B6+$B$3</f>
        <v>110</v>
      </c>
      <c r="C7" s="110">
        <f>$C6+$C$3</f>
        <v>7</v>
      </c>
      <c r="D7" s="109">
        <f>$D6+$D$3</f>
        <v>12</v>
      </c>
      <c r="E7" s="110">
        <f>$E6+$E$3</f>
        <v>12</v>
      </c>
      <c r="F7" s="109">
        <f>$F6+$F$3</f>
        <v>12</v>
      </c>
      <c r="G7" s="110">
        <f>$G6+$G$3</f>
        <v>12</v>
      </c>
      <c r="H7" s="109">
        <f>$H6+$H$3</f>
        <v>12</v>
      </c>
      <c r="I7" s="110">
        <f>$I6+$I$3</f>
        <v>12</v>
      </c>
    </row>
    <row r="8" spans="1:9" x14ac:dyDescent="0.25">
      <c r="A8" s="9">
        <v>4</v>
      </c>
      <c r="B8" s="109">
        <f t="shared" ref="B8:B71" si="0">$B7+$B$3</f>
        <v>115</v>
      </c>
      <c r="C8" s="110">
        <f t="shared" ref="C8:C71" si="1">$C7+$C$3</f>
        <v>8</v>
      </c>
      <c r="D8" s="109">
        <f t="shared" ref="D8:D71" si="2">$D7+$D$3</f>
        <v>13</v>
      </c>
      <c r="E8" s="110">
        <f t="shared" ref="E8:E71" si="3">$E7+$E$3</f>
        <v>13</v>
      </c>
      <c r="F8" s="109">
        <f t="shared" ref="F8:F71" si="4">$F7+$F$3</f>
        <v>13</v>
      </c>
      <c r="G8" s="110">
        <f t="shared" ref="G8:G71" si="5">$G7+$G$3</f>
        <v>13</v>
      </c>
      <c r="H8" s="109">
        <f t="shared" ref="H8:H71" si="6">$H7+$H$3</f>
        <v>13</v>
      </c>
      <c r="I8" s="110">
        <f t="shared" ref="I8:I71" si="7">$I7+$I$3</f>
        <v>13</v>
      </c>
    </row>
    <row r="9" spans="1:9" x14ac:dyDescent="0.25">
      <c r="A9" s="9">
        <v>5</v>
      </c>
      <c r="B9" s="109">
        <f t="shared" si="0"/>
        <v>120</v>
      </c>
      <c r="C9" s="110">
        <f t="shared" si="1"/>
        <v>9</v>
      </c>
      <c r="D9" s="109">
        <f t="shared" si="2"/>
        <v>14</v>
      </c>
      <c r="E9" s="110">
        <f t="shared" si="3"/>
        <v>14</v>
      </c>
      <c r="F9" s="109">
        <f t="shared" si="4"/>
        <v>14</v>
      </c>
      <c r="G9" s="110">
        <f t="shared" si="5"/>
        <v>14</v>
      </c>
      <c r="H9" s="109">
        <f t="shared" si="6"/>
        <v>14</v>
      </c>
      <c r="I9" s="110">
        <f t="shared" si="7"/>
        <v>14</v>
      </c>
    </row>
    <row r="10" spans="1:9" x14ac:dyDescent="0.25">
      <c r="A10" s="9">
        <v>6</v>
      </c>
      <c r="B10" s="109">
        <f t="shared" si="0"/>
        <v>125</v>
      </c>
      <c r="C10" s="110">
        <f t="shared" si="1"/>
        <v>10</v>
      </c>
      <c r="D10" s="109">
        <f t="shared" si="2"/>
        <v>15</v>
      </c>
      <c r="E10" s="110">
        <f t="shared" si="3"/>
        <v>15</v>
      </c>
      <c r="F10" s="109">
        <f t="shared" si="4"/>
        <v>15</v>
      </c>
      <c r="G10" s="110">
        <f t="shared" si="5"/>
        <v>15</v>
      </c>
      <c r="H10" s="109">
        <f t="shared" si="6"/>
        <v>15</v>
      </c>
      <c r="I10" s="110">
        <f t="shared" si="7"/>
        <v>15</v>
      </c>
    </row>
    <row r="11" spans="1:9" x14ac:dyDescent="0.25">
      <c r="A11" s="9">
        <v>7</v>
      </c>
      <c r="B11" s="109">
        <f t="shared" si="0"/>
        <v>130</v>
      </c>
      <c r="C11" s="110">
        <f t="shared" si="1"/>
        <v>11</v>
      </c>
      <c r="D11" s="109">
        <f t="shared" si="2"/>
        <v>16</v>
      </c>
      <c r="E11" s="110">
        <f t="shared" si="3"/>
        <v>16</v>
      </c>
      <c r="F11" s="109">
        <f t="shared" si="4"/>
        <v>16</v>
      </c>
      <c r="G11" s="110">
        <f t="shared" si="5"/>
        <v>16</v>
      </c>
      <c r="H11" s="109">
        <f t="shared" si="6"/>
        <v>16</v>
      </c>
      <c r="I11" s="110">
        <f t="shared" si="7"/>
        <v>16</v>
      </c>
    </row>
    <row r="12" spans="1:9" x14ac:dyDescent="0.25">
      <c r="A12" s="9">
        <v>8</v>
      </c>
      <c r="B12" s="109">
        <f t="shared" si="0"/>
        <v>135</v>
      </c>
      <c r="C12" s="110">
        <f t="shared" si="1"/>
        <v>12</v>
      </c>
      <c r="D12" s="109">
        <f t="shared" si="2"/>
        <v>17</v>
      </c>
      <c r="E12" s="110">
        <f t="shared" si="3"/>
        <v>17</v>
      </c>
      <c r="F12" s="109">
        <f t="shared" si="4"/>
        <v>17</v>
      </c>
      <c r="G12" s="110">
        <f t="shared" si="5"/>
        <v>17</v>
      </c>
      <c r="H12" s="109">
        <f t="shared" si="6"/>
        <v>17</v>
      </c>
      <c r="I12" s="110">
        <f t="shared" si="7"/>
        <v>17</v>
      </c>
    </row>
    <row r="13" spans="1:9" x14ac:dyDescent="0.25">
      <c r="A13" s="9">
        <v>9</v>
      </c>
      <c r="B13" s="109">
        <f t="shared" si="0"/>
        <v>140</v>
      </c>
      <c r="C13" s="110">
        <f t="shared" si="1"/>
        <v>13</v>
      </c>
      <c r="D13" s="109">
        <f t="shared" si="2"/>
        <v>18</v>
      </c>
      <c r="E13" s="110">
        <f t="shared" si="3"/>
        <v>18</v>
      </c>
      <c r="F13" s="109">
        <f t="shared" si="4"/>
        <v>18</v>
      </c>
      <c r="G13" s="110">
        <f t="shared" si="5"/>
        <v>18</v>
      </c>
      <c r="H13" s="109">
        <f t="shared" si="6"/>
        <v>18</v>
      </c>
      <c r="I13" s="110">
        <f t="shared" si="7"/>
        <v>18</v>
      </c>
    </row>
    <row r="14" spans="1:9" x14ac:dyDescent="0.25">
      <c r="A14" s="9">
        <v>10</v>
      </c>
      <c r="B14" s="109">
        <f t="shared" si="0"/>
        <v>145</v>
      </c>
      <c r="C14" s="110">
        <f t="shared" si="1"/>
        <v>14</v>
      </c>
      <c r="D14" s="109">
        <f t="shared" si="2"/>
        <v>19</v>
      </c>
      <c r="E14" s="110">
        <f t="shared" si="3"/>
        <v>19</v>
      </c>
      <c r="F14" s="109">
        <f t="shared" si="4"/>
        <v>19</v>
      </c>
      <c r="G14" s="110">
        <f t="shared" si="5"/>
        <v>19</v>
      </c>
      <c r="H14" s="109">
        <f t="shared" si="6"/>
        <v>19</v>
      </c>
      <c r="I14" s="110">
        <f t="shared" si="7"/>
        <v>19</v>
      </c>
    </row>
    <row r="15" spans="1:9" x14ac:dyDescent="0.25">
      <c r="A15" s="9">
        <v>11</v>
      </c>
      <c r="B15" s="109">
        <f t="shared" si="0"/>
        <v>150</v>
      </c>
      <c r="C15" s="110">
        <f t="shared" si="1"/>
        <v>15</v>
      </c>
      <c r="D15" s="109">
        <f t="shared" si="2"/>
        <v>20</v>
      </c>
      <c r="E15" s="110">
        <f t="shared" si="3"/>
        <v>20</v>
      </c>
      <c r="F15" s="109">
        <f t="shared" si="4"/>
        <v>20</v>
      </c>
      <c r="G15" s="110">
        <f t="shared" si="5"/>
        <v>20</v>
      </c>
      <c r="H15" s="109">
        <f t="shared" si="6"/>
        <v>20</v>
      </c>
      <c r="I15" s="110">
        <f t="shared" si="7"/>
        <v>20</v>
      </c>
    </row>
    <row r="16" spans="1:9" x14ac:dyDescent="0.25">
      <c r="A16" s="9">
        <v>12</v>
      </c>
      <c r="B16" s="109">
        <f t="shared" si="0"/>
        <v>155</v>
      </c>
      <c r="C16" s="110">
        <f t="shared" si="1"/>
        <v>16</v>
      </c>
      <c r="D16" s="109">
        <f t="shared" si="2"/>
        <v>21</v>
      </c>
      <c r="E16" s="110">
        <f t="shared" si="3"/>
        <v>21</v>
      </c>
      <c r="F16" s="109">
        <f t="shared" si="4"/>
        <v>21</v>
      </c>
      <c r="G16" s="110">
        <f t="shared" si="5"/>
        <v>21</v>
      </c>
      <c r="H16" s="109">
        <f t="shared" si="6"/>
        <v>21</v>
      </c>
      <c r="I16" s="110">
        <f t="shared" si="7"/>
        <v>21</v>
      </c>
    </row>
    <row r="17" spans="1:9" x14ac:dyDescent="0.25">
      <c r="A17" s="9">
        <v>13</v>
      </c>
      <c r="B17" s="109">
        <f t="shared" si="0"/>
        <v>160</v>
      </c>
      <c r="C17" s="110">
        <f t="shared" si="1"/>
        <v>17</v>
      </c>
      <c r="D17" s="109">
        <f t="shared" si="2"/>
        <v>22</v>
      </c>
      <c r="E17" s="110">
        <f t="shared" si="3"/>
        <v>22</v>
      </c>
      <c r="F17" s="109">
        <f t="shared" si="4"/>
        <v>22</v>
      </c>
      <c r="G17" s="110">
        <f t="shared" si="5"/>
        <v>22</v>
      </c>
      <c r="H17" s="109">
        <f t="shared" si="6"/>
        <v>22</v>
      </c>
      <c r="I17" s="110">
        <f t="shared" si="7"/>
        <v>22</v>
      </c>
    </row>
    <row r="18" spans="1:9" x14ac:dyDescent="0.25">
      <c r="A18" s="9">
        <v>14</v>
      </c>
      <c r="B18" s="109">
        <f t="shared" si="0"/>
        <v>165</v>
      </c>
      <c r="C18" s="110">
        <f t="shared" si="1"/>
        <v>18</v>
      </c>
      <c r="D18" s="109">
        <f t="shared" si="2"/>
        <v>23</v>
      </c>
      <c r="E18" s="110">
        <f t="shared" si="3"/>
        <v>23</v>
      </c>
      <c r="F18" s="109">
        <f t="shared" si="4"/>
        <v>23</v>
      </c>
      <c r="G18" s="110">
        <f t="shared" si="5"/>
        <v>23</v>
      </c>
      <c r="H18" s="109">
        <f t="shared" si="6"/>
        <v>23</v>
      </c>
      <c r="I18" s="110">
        <f t="shared" si="7"/>
        <v>23</v>
      </c>
    </row>
    <row r="19" spans="1:9" x14ac:dyDescent="0.25">
      <c r="A19" s="9">
        <v>15</v>
      </c>
      <c r="B19" s="109">
        <f t="shared" si="0"/>
        <v>170</v>
      </c>
      <c r="C19" s="110">
        <f t="shared" si="1"/>
        <v>19</v>
      </c>
      <c r="D19" s="109">
        <f t="shared" si="2"/>
        <v>24</v>
      </c>
      <c r="E19" s="110">
        <f t="shared" si="3"/>
        <v>24</v>
      </c>
      <c r="F19" s="109">
        <f t="shared" si="4"/>
        <v>24</v>
      </c>
      <c r="G19" s="110">
        <f t="shared" si="5"/>
        <v>24</v>
      </c>
      <c r="H19" s="109">
        <f t="shared" si="6"/>
        <v>24</v>
      </c>
      <c r="I19" s="110">
        <f t="shared" si="7"/>
        <v>24</v>
      </c>
    </row>
    <row r="20" spans="1:9" x14ac:dyDescent="0.25">
      <c r="A20" s="9">
        <v>16</v>
      </c>
      <c r="B20" s="109">
        <f t="shared" si="0"/>
        <v>175</v>
      </c>
      <c r="C20" s="110">
        <f t="shared" si="1"/>
        <v>20</v>
      </c>
      <c r="D20" s="109">
        <f t="shared" si="2"/>
        <v>25</v>
      </c>
      <c r="E20" s="110">
        <f t="shared" si="3"/>
        <v>25</v>
      </c>
      <c r="F20" s="109">
        <f t="shared" si="4"/>
        <v>25</v>
      </c>
      <c r="G20" s="110">
        <f t="shared" si="5"/>
        <v>25</v>
      </c>
      <c r="H20" s="109">
        <f t="shared" si="6"/>
        <v>25</v>
      </c>
      <c r="I20" s="110">
        <f t="shared" si="7"/>
        <v>25</v>
      </c>
    </row>
    <row r="21" spans="1:9" x14ac:dyDescent="0.25">
      <c r="A21" s="9">
        <v>17</v>
      </c>
      <c r="B21" s="109">
        <f t="shared" si="0"/>
        <v>180</v>
      </c>
      <c r="C21" s="110">
        <f t="shared" si="1"/>
        <v>21</v>
      </c>
      <c r="D21" s="109">
        <f t="shared" si="2"/>
        <v>26</v>
      </c>
      <c r="E21" s="110">
        <f t="shared" si="3"/>
        <v>26</v>
      </c>
      <c r="F21" s="109">
        <f t="shared" si="4"/>
        <v>26</v>
      </c>
      <c r="G21" s="110">
        <f t="shared" si="5"/>
        <v>26</v>
      </c>
      <c r="H21" s="109">
        <f t="shared" si="6"/>
        <v>26</v>
      </c>
      <c r="I21" s="110">
        <f t="shared" si="7"/>
        <v>26</v>
      </c>
    </row>
    <row r="22" spans="1:9" x14ac:dyDescent="0.25">
      <c r="A22" s="9">
        <v>18</v>
      </c>
      <c r="B22" s="109">
        <f t="shared" si="0"/>
        <v>185</v>
      </c>
      <c r="C22" s="110">
        <f t="shared" si="1"/>
        <v>22</v>
      </c>
      <c r="D22" s="109">
        <f t="shared" si="2"/>
        <v>27</v>
      </c>
      <c r="E22" s="110">
        <f t="shared" si="3"/>
        <v>27</v>
      </c>
      <c r="F22" s="109">
        <f t="shared" si="4"/>
        <v>27</v>
      </c>
      <c r="G22" s="110">
        <f t="shared" si="5"/>
        <v>27</v>
      </c>
      <c r="H22" s="109">
        <f t="shared" si="6"/>
        <v>27</v>
      </c>
      <c r="I22" s="110">
        <f t="shared" si="7"/>
        <v>27</v>
      </c>
    </row>
    <row r="23" spans="1:9" x14ac:dyDescent="0.25">
      <c r="A23" s="9">
        <v>19</v>
      </c>
      <c r="B23" s="109">
        <f t="shared" si="0"/>
        <v>190</v>
      </c>
      <c r="C23" s="110">
        <f t="shared" si="1"/>
        <v>23</v>
      </c>
      <c r="D23" s="109">
        <f t="shared" si="2"/>
        <v>28</v>
      </c>
      <c r="E23" s="110">
        <f t="shared" si="3"/>
        <v>28</v>
      </c>
      <c r="F23" s="109">
        <f t="shared" si="4"/>
        <v>28</v>
      </c>
      <c r="G23" s="110">
        <f t="shared" si="5"/>
        <v>28</v>
      </c>
      <c r="H23" s="109">
        <f t="shared" si="6"/>
        <v>28</v>
      </c>
      <c r="I23" s="110">
        <f t="shared" si="7"/>
        <v>28</v>
      </c>
    </row>
    <row r="24" spans="1:9" x14ac:dyDescent="0.25">
      <c r="A24" s="9">
        <v>20</v>
      </c>
      <c r="B24" s="109">
        <f t="shared" si="0"/>
        <v>195</v>
      </c>
      <c r="C24" s="110">
        <f t="shared" si="1"/>
        <v>24</v>
      </c>
      <c r="D24" s="109">
        <f t="shared" si="2"/>
        <v>29</v>
      </c>
      <c r="E24" s="110">
        <f t="shared" si="3"/>
        <v>29</v>
      </c>
      <c r="F24" s="109">
        <f t="shared" si="4"/>
        <v>29</v>
      </c>
      <c r="G24" s="110">
        <f t="shared" si="5"/>
        <v>29</v>
      </c>
      <c r="H24" s="109">
        <f t="shared" si="6"/>
        <v>29</v>
      </c>
      <c r="I24" s="110">
        <f t="shared" si="7"/>
        <v>29</v>
      </c>
    </row>
    <row r="25" spans="1:9" x14ac:dyDescent="0.25">
      <c r="A25" s="9">
        <v>21</v>
      </c>
      <c r="B25" s="109">
        <f t="shared" si="0"/>
        <v>200</v>
      </c>
      <c r="C25" s="110">
        <f t="shared" si="1"/>
        <v>25</v>
      </c>
      <c r="D25" s="109">
        <f t="shared" si="2"/>
        <v>30</v>
      </c>
      <c r="E25" s="110">
        <f t="shared" si="3"/>
        <v>30</v>
      </c>
      <c r="F25" s="109">
        <f t="shared" si="4"/>
        <v>30</v>
      </c>
      <c r="G25" s="110">
        <f t="shared" si="5"/>
        <v>30</v>
      </c>
      <c r="H25" s="109">
        <f t="shared" si="6"/>
        <v>30</v>
      </c>
      <c r="I25" s="110">
        <f t="shared" si="7"/>
        <v>30</v>
      </c>
    </row>
    <row r="26" spans="1:9" x14ac:dyDescent="0.25">
      <c r="A26" s="9">
        <v>22</v>
      </c>
      <c r="B26" s="109">
        <f t="shared" si="0"/>
        <v>205</v>
      </c>
      <c r="C26" s="110">
        <f t="shared" si="1"/>
        <v>26</v>
      </c>
      <c r="D26" s="109">
        <f t="shared" si="2"/>
        <v>31</v>
      </c>
      <c r="E26" s="110">
        <f t="shared" si="3"/>
        <v>31</v>
      </c>
      <c r="F26" s="109">
        <f t="shared" si="4"/>
        <v>31</v>
      </c>
      <c r="G26" s="110">
        <f t="shared" si="5"/>
        <v>31</v>
      </c>
      <c r="H26" s="109">
        <f t="shared" si="6"/>
        <v>31</v>
      </c>
      <c r="I26" s="110">
        <f t="shared" si="7"/>
        <v>31</v>
      </c>
    </row>
    <row r="27" spans="1:9" x14ac:dyDescent="0.25">
      <c r="A27" s="9">
        <v>23</v>
      </c>
      <c r="B27" s="109">
        <f t="shared" si="0"/>
        <v>210</v>
      </c>
      <c r="C27" s="110">
        <f t="shared" si="1"/>
        <v>27</v>
      </c>
      <c r="D27" s="109">
        <f t="shared" si="2"/>
        <v>32</v>
      </c>
      <c r="E27" s="110">
        <f t="shared" si="3"/>
        <v>32</v>
      </c>
      <c r="F27" s="109">
        <f t="shared" si="4"/>
        <v>32</v>
      </c>
      <c r="G27" s="110">
        <f t="shared" si="5"/>
        <v>32</v>
      </c>
      <c r="H27" s="109">
        <f t="shared" si="6"/>
        <v>32</v>
      </c>
      <c r="I27" s="110">
        <f t="shared" si="7"/>
        <v>32</v>
      </c>
    </row>
    <row r="28" spans="1:9" x14ac:dyDescent="0.25">
      <c r="A28" s="9">
        <v>24</v>
      </c>
      <c r="B28" s="109">
        <f t="shared" si="0"/>
        <v>215</v>
      </c>
      <c r="C28" s="110">
        <f t="shared" si="1"/>
        <v>28</v>
      </c>
      <c r="D28" s="109">
        <f t="shared" si="2"/>
        <v>33</v>
      </c>
      <c r="E28" s="110">
        <f t="shared" si="3"/>
        <v>33</v>
      </c>
      <c r="F28" s="109">
        <f t="shared" si="4"/>
        <v>33</v>
      </c>
      <c r="G28" s="110">
        <f t="shared" si="5"/>
        <v>33</v>
      </c>
      <c r="H28" s="109">
        <f t="shared" si="6"/>
        <v>33</v>
      </c>
      <c r="I28" s="110">
        <f t="shared" si="7"/>
        <v>33</v>
      </c>
    </row>
    <row r="29" spans="1:9" x14ac:dyDescent="0.25">
      <c r="A29" s="9">
        <v>25</v>
      </c>
      <c r="B29" s="109">
        <f t="shared" si="0"/>
        <v>220</v>
      </c>
      <c r="C29" s="110">
        <f t="shared" si="1"/>
        <v>29</v>
      </c>
      <c r="D29" s="109">
        <f t="shared" si="2"/>
        <v>34</v>
      </c>
      <c r="E29" s="110">
        <f t="shared" si="3"/>
        <v>34</v>
      </c>
      <c r="F29" s="109">
        <f t="shared" si="4"/>
        <v>34</v>
      </c>
      <c r="G29" s="110">
        <f t="shared" si="5"/>
        <v>34</v>
      </c>
      <c r="H29" s="109">
        <f t="shared" si="6"/>
        <v>34</v>
      </c>
      <c r="I29" s="110">
        <f t="shared" si="7"/>
        <v>34</v>
      </c>
    </row>
    <row r="30" spans="1:9" x14ac:dyDescent="0.25">
      <c r="A30" s="9">
        <v>26</v>
      </c>
      <c r="B30" s="109">
        <f t="shared" si="0"/>
        <v>225</v>
      </c>
      <c r="C30" s="110">
        <f t="shared" si="1"/>
        <v>30</v>
      </c>
      <c r="D30" s="109">
        <f t="shared" si="2"/>
        <v>35</v>
      </c>
      <c r="E30" s="110">
        <f t="shared" si="3"/>
        <v>35</v>
      </c>
      <c r="F30" s="109">
        <f t="shared" si="4"/>
        <v>35</v>
      </c>
      <c r="G30" s="110">
        <f t="shared" si="5"/>
        <v>35</v>
      </c>
      <c r="H30" s="109">
        <f t="shared" si="6"/>
        <v>35</v>
      </c>
      <c r="I30" s="110">
        <f t="shared" si="7"/>
        <v>35</v>
      </c>
    </row>
    <row r="31" spans="1:9" x14ac:dyDescent="0.25">
      <c r="A31" s="9">
        <v>27</v>
      </c>
      <c r="B31" s="109">
        <f t="shared" si="0"/>
        <v>230</v>
      </c>
      <c r="C31" s="110">
        <f t="shared" si="1"/>
        <v>31</v>
      </c>
      <c r="D31" s="109">
        <f t="shared" si="2"/>
        <v>36</v>
      </c>
      <c r="E31" s="110">
        <f t="shared" si="3"/>
        <v>36</v>
      </c>
      <c r="F31" s="109">
        <f t="shared" si="4"/>
        <v>36</v>
      </c>
      <c r="G31" s="110">
        <f t="shared" si="5"/>
        <v>36</v>
      </c>
      <c r="H31" s="109">
        <f t="shared" si="6"/>
        <v>36</v>
      </c>
      <c r="I31" s="110">
        <f t="shared" si="7"/>
        <v>36</v>
      </c>
    </row>
    <row r="32" spans="1:9" x14ac:dyDescent="0.25">
      <c r="A32" s="9">
        <v>28</v>
      </c>
      <c r="B32" s="109">
        <f t="shared" si="0"/>
        <v>235</v>
      </c>
      <c r="C32" s="110">
        <f t="shared" si="1"/>
        <v>32</v>
      </c>
      <c r="D32" s="109">
        <f t="shared" si="2"/>
        <v>37</v>
      </c>
      <c r="E32" s="110">
        <f t="shared" si="3"/>
        <v>37</v>
      </c>
      <c r="F32" s="109">
        <f t="shared" si="4"/>
        <v>37</v>
      </c>
      <c r="G32" s="110">
        <f t="shared" si="5"/>
        <v>37</v>
      </c>
      <c r="H32" s="109">
        <f t="shared" si="6"/>
        <v>37</v>
      </c>
      <c r="I32" s="110">
        <f t="shared" si="7"/>
        <v>37</v>
      </c>
    </row>
    <row r="33" spans="1:9" x14ac:dyDescent="0.25">
      <c r="A33" s="9">
        <v>29</v>
      </c>
      <c r="B33" s="109">
        <f t="shared" si="0"/>
        <v>240</v>
      </c>
      <c r="C33" s="110">
        <f t="shared" si="1"/>
        <v>33</v>
      </c>
      <c r="D33" s="109">
        <f t="shared" si="2"/>
        <v>38</v>
      </c>
      <c r="E33" s="110">
        <f t="shared" si="3"/>
        <v>38</v>
      </c>
      <c r="F33" s="109">
        <f t="shared" si="4"/>
        <v>38</v>
      </c>
      <c r="G33" s="110">
        <f t="shared" si="5"/>
        <v>38</v>
      </c>
      <c r="H33" s="109">
        <f t="shared" si="6"/>
        <v>38</v>
      </c>
      <c r="I33" s="110">
        <f t="shared" si="7"/>
        <v>38</v>
      </c>
    </row>
    <row r="34" spans="1:9" x14ac:dyDescent="0.25">
      <c r="A34" s="9">
        <v>30</v>
      </c>
      <c r="B34" s="109">
        <f t="shared" si="0"/>
        <v>245</v>
      </c>
      <c r="C34" s="110">
        <f t="shared" si="1"/>
        <v>34</v>
      </c>
      <c r="D34" s="109">
        <f t="shared" si="2"/>
        <v>39</v>
      </c>
      <c r="E34" s="110">
        <f t="shared" si="3"/>
        <v>39</v>
      </c>
      <c r="F34" s="109">
        <f t="shared" si="4"/>
        <v>39</v>
      </c>
      <c r="G34" s="110">
        <f t="shared" si="5"/>
        <v>39</v>
      </c>
      <c r="H34" s="109">
        <f t="shared" si="6"/>
        <v>39</v>
      </c>
      <c r="I34" s="110">
        <f t="shared" si="7"/>
        <v>39</v>
      </c>
    </row>
    <row r="35" spans="1:9" x14ac:dyDescent="0.25">
      <c r="A35" s="9">
        <v>31</v>
      </c>
      <c r="B35" s="109">
        <f t="shared" si="0"/>
        <v>250</v>
      </c>
      <c r="C35" s="110">
        <f t="shared" si="1"/>
        <v>35</v>
      </c>
      <c r="D35" s="109">
        <f t="shared" si="2"/>
        <v>40</v>
      </c>
      <c r="E35" s="110">
        <f t="shared" si="3"/>
        <v>40</v>
      </c>
      <c r="F35" s="109">
        <f t="shared" si="4"/>
        <v>40</v>
      </c>
      <c r="G35" s="110">
        <f t="shared" si="5"/>
        <v>40</v>
      </c>
      <c r="H35" s="109">
        <f t="shared" si="6"/>
        <v>40</v>
      </c>
      <c r="I35" s="110">
        <f t="shared" si="7"/>
        <v>40</v>
      </c>
    </row>
    <row r="36" spans="1:9" x14ac:dyDescent="0.25">
      <c r="A36" s="9">
        <v>32</v>
      </c>
      <c r="B36" s="109">
        <f t="shared" si="0"/>
        <v>255</v>
      </c>
      <c r="C36" s="110">
        <f t="shared" si="1"/>
        <v>36</v>
      </c>
      <c r="D36" s="109">
        <f t="shared" si="2"/>
        <v>41</v>
      </c>
      <c r="E36" s="110">
        <f t="shared" si="3"/>
        <v>41</v>
      </c>
      <c r="F36" s="109">
        <f t="shared" si="4"/>
        <v>41</v>
      </c>
      <c r="G36" s="110">
        <f t="shared" si="5"/>
        <v>41</v>
      </c>
      <c r="H36" s="109">
        <f t="shared" si="6"/>
        <v>41</v>
      </c>
      <c r="I36" s="110">
        <f t="shared" si="7"/>
        <v>41</v>
      </c>
    </row>
    <row r="37" spans="1:9" x14ac:dyDescent="0.25">
      <c r="A37" s="9">
        <v>33</v>
      </c>
      <c r="B37" s="109">
        <f t="shared" si="0"/>
        <v>260</v>
      </c>
      <c r="C37" s="110">
        <f t="shared" si="1"/>
        <v>37</v>
      </c>
      <c r="D37" s="109">
        <f t="shared" si="2"/>
        <v>42</v>
      </c>
      <c r="E37" s="110">
        <f t="shared" si="3"/>
        <v>42</v>
      </c>
      <c r="F37" s="109">
        <f t="shared" si="4"/>
        <v>42</v>
      </c>
      <c r="G37" s="110">
        <f t="shared" si="5"/>
        <v>42</v>
      </c>
      <c r="H37" s="109">
        <f t="shared" si="6"/>
        <v>42</v>
      </c>
      <c r="I37" s="110">
        <f t="shared" si="7"/>
        <v>42</v>
      </c>
    </row>
    <row r="38" spans="1:9" x14ac:dyDescent="0.25">
      <c r="A38" s="9">
        <v>34</v>
      </c>
      <c r="B38" s="109">
        <f t="shared" si="0"/>
        <v>265</v>
      </c>
      <c r="C38" s="110">
        <f t="shared" si="1"/>
        <v>38</v>
      </c>
      <c r="D38" s="109">
        <f t="shared" si="2"/>
        <v>43</v>
      </c>
      <c r="E38" s="110">
        <f t="shared" si="3"/>
        <v>43</v>
      </c>
      <c r="F38" s="109">
        <f t="shared" si="4"/>
        <v>43</v>
      </c>
      <c r="G38" s="110">
        <f t="shared" si="5"/>
        <v>43</v>
      </c>
      <c r="H38" s="109">
        <f t="shared" si="6"/>
        <v>43</v>
      </c>
      <c r="I38" s="110">
        <f t="shared" si="7"/>
        <v>43</v>
      </c>
    </row>
    <row r="39" spans="1:9" x14ac:dyDescent="0.25">
      <c r="A39" s="9">
        <v>35</v>
      </c>
      <c r="B39" s="109">
        <f t="shared" si="0"/>
        <v>270</v>
      </c>
      <c r="C39" s="110">
        <f t="shared" si="1"/>
        <v>39</v>
      </c>
      <c r="D39" s="109">
        <f t="shared" si="2"/>
        <v>44</v>
      </c>
      <c r="E39" s="110">
        <f t="shared" si="3"/>
        <v>44</v>
      </c>
      <c r="F39" s="109">
        <f t="shared" si="4"/>
        <v>44</v>
      </c>
      <c r="G39" s="110">
        <f t="shared" si="5"/>
        <v>44</v>
      </c>
      <c r="H39" s="109">
        <f t="shared" si="6"/>
        <v>44</v>
      </c>
      <c r="I39" s="110">
        <f t="shared" si="7"/>
        <v>44</v>
      </c>
    </row>
    <row r="40" spans="1:9" x14ac:dyDescent="0.25">
      <c r="A40" s="9">
        <v>36</v>
      </c>
      <c r="B40" s="109">
        <f t="shared" si="0"/>
        <v>275</v>
      </c>
      <c r="C40" s="110">
        <f t="shared" si="1"/>
        <v>40</v>
      </c>
      <c r="D40" s="109">
        <f t="shared" si="2"/>
        <v>45</v>
      </c>
      <c r="E40" s="110">
        <f t="shared" si="3"/>
        <v>45</v>
      </c>
      <c r="F40" s="109">
        <f t="shared" si="4"/>
        <v>45</v>
      </c>
      <c r="G40" s="110">
        <f t="shared" si="5"/>
        <v>45</v>
      </c>
      <c r="H40" s="109">
        <f t="shared" si="6"/>
        <v>45</v>
      </c>
      <c r="I40" s="110">
        <f t="shared" si="7"/>
        <v>45</v>
      </c>
    </row>
    <row r="41" spans="1:9" x14ac:dyDescent="0.25">
      <c r="A41" s="9">
        <v>37</v>
      </c>
      <c r="B41" s="109">
        <f t="shared" si="0"/>
        <v>280</v>
      </c>
      <c r="C41" s="110">
        <f t="shared" si="1"/>
        <v>41</v>
      </c>
      <c r="D41" s="109">
        <f t="shared" si="2"/>
        <v>46</v>
      </c>
      <c r="E41" s="110">
        <f t="shared" si="3"/>
        <v>46</v>
      </c>
      <c r="F41" s="109">
        <f t="shared" si="4"/>
        <v>46</v>
      </c>
      <c r="G41" s="110">
        <f t="shared" si="5"/>
        <v>46</v>
      </c>
      <c r="H41" s="109">
        <f t="shared" si="6"/>
        <v>46</v>
      </c>
      <c r="I41" s="110">
        <f t="shared" si="7"/>
        <v>46</v>
      </c>
    </row>
    <row r="42" spans="1:9" x14ac:dyDescent="0.25">
      <c r="A42" s="9">
        <v>38</v>
      </c>
      <c r="B42" s="109">
        <f t="shared" si="0"/>
        <v>285</v>
      </c>
      <c r="C42" s="110">
        <f t="shared" si="1"/>
        <v>42</v>
      </c>
      <c r="D42" s="109">
        <f t="shared" si="2"/>
        <v>47</v>
      </c>
      <c r="E42" s="110">
        <f t="shared" si="3"/>
        <v>47</v>
      </c>
      <c r="F42" s="109">
        <f t="shared" si="4"/>
        <v>47</v>
      </c>
      <c r="G42" s="110">
        <f t="shared" si="5"/>
        <v>47</v>
      </c>
      <c r="H42" s="109">
        <f t="shared" si="6"/>
        <v>47</v>
      </c>
      <c r="I42" s="110">
        <f t="shared" si="7"/>
        <v>47</v>
      </c>
    </row>
    <row r="43" spans="1:9" x14ac:dyDescent="0.25">
      <c r="A43" s="9">
        <v>39</v>
      </c>
      <c r="B43" s="109">
        <f t="shared" si="0"/>
        <v>290</v>
      </c>
      <c r="C43" s="110">
        <f t="shared" si="1"/>
        <v>43</v>
      </c>
      <c r="D43" s="109">
        <f t="shared" si="2"/>
        <v>48</v>
      </c>
      <c r="E43" s="110">
        <f t="shared" si="3"/>
        <v>48</v>
      </c>
      <c r="F43" s="109">
        <f t="shared" si="4"/>
        <v>48</v>
      </c>
      <c r="G43" s="110">
        <f t="shared" si="5"/>
        <v>48</v>
      </c>
      <c r="H43" s="109">
        <f t="shared" si="6"/>
        <v>48</v>
      </c>
      <c r="I43" s="110">
        <f t="shared" si="7"/>
        <v>48</v>
      </c>
    </row>
    <row r="44" spans="1:9" x14ac:dyDescent="0.25">
      <c r="A44" s="9">
        <v>40</v>
      </c>
      <c r="B44" s="109">
        <f t="shared" si="0"/>
        <v>295</v>
      </c>
      <c r="C44" s="110">
        <f t="shared" si="1"/>
        <v>44</v>
      </c>
      <c r="D44" s="109">
        <f t="shared" si="2"/>
        <v>49</v>
      </c>
      <c r="E44" s="110">
        <f t="shared" si="3"/>
        <v>49</v>
      </c>
      <c r="F44" s="109">
        <f t="shared" si="4"/>
        <v>49</v>
      </c>
      <c r="G44" s="110">
        <f t="shared" si="5"/>
        <v>49</v>
      </c>
      <c r="H44" s="109">
        <f t="shared" si="6"/>
        <v>49</v>
      </c>
      <c r="I44" s="110">
        <f t="shared" si="7"/>
        <v>49</v>
      </c>
    </row>
    <row r="45" spans="1:9" x14ac:dyDescent="0.25">
      <c r="A45" s="9">
        <v>41</v>
      </c>
      <c r="B45" s="109">
        <f t="shared" si="0"/>
        <v>300</v>
      </c>
      <c r="C45" s="110">
        <f t="shared" si="1"/>
        <v>45</v>
      </c>
      <c r="D45" s="109">
        <f t="shared" si="2"/>
        <v>50</v>
      </c>
      <c r="E45" s="110">
        <f t="shared" si="3"/>
        <v>50</v>
      </c>
      <c r="F45" s="109">
        <f t="shared" si="4"/>
        <v>50</v>
      </c>
      <c r="G45" s="110">
        <f t="shared" si="5"/>
        <v>50</v>
      </c>
      <c r="H45" s="109">
        <f t="shared" si="6"/>
        <v>50</v>
      </c>
      <c r="I45" s="110">
        <f t="shared" si="7"/>
        <v>50</v>
      </c>
    </row>
    <row r="46" spans="1:9" x14ac:dyDescent="0.25">
      <c r="A46" s="9">
        <v>42</v>
      </c>
      <c r="B46" s="109">
        <f t="shared" si="0"/>
        <v>305</v>
      </c>
      <c r="C46" s="110">
        <f t="shared" si="1"/>
        <v>46</v>
      </c>
      <c r="D46" s="109">
        <f t="shared" si="2"/>
        <v>51</v>
      </c>
      <c r="E46" s="110">
        <f t="shared" si="3"/>
        <v>51</v>
      </c>
      <c r="F46" s="109">
        <f t="shared" si="4"/>
        <v>51</v>
      </c>
      <c r="G46" s="110">
        <f t="shared" si="5"/>
        <v>51</v>
      </c>
      <c r="H46" s="109">
        <f t="shared" si="6"/>
        <v>51</v>
      </c>
      <c r="I46" s="110">
        <f t="shared" si="7"/>
        <v>51</v>
      </c>
    </row>
    <row r="47" spans="1:9" x14ac:dyDescent="0.25">
      <c r="A47" s="9">
        <v>43</v>
      </c>
      <c r="B47" s="109">
        <f t="shared" si="0"/>
        <v>310</v>
      </c>
      <c r="C47" s="110">
        <f t="shared" si="1"/>
        <v>47</v>
      </c>
      <c r="D47" s="109">
        <f t="shared" si="2"/>
        <v>52</v>
      </c>
      <c r="E47" s="110">
        <f t="shared" si="3"/>
        <v>52</v>
      </c>
      <c r="F47" s="109">
        <f t="shared" si="4"/>
        <v>52</v>
      </c>
      <c r="G47" s="110">
        <f t="shared" si="5"/>
        <v>52</v>
      </c>
      <c r="H47" s="109">
        <f t="shared" si="6"/>
        <v>52</v>
      </c>
      <c r="I47" s="110">
        <f t="shared" si="7"/>
        <v>52</v>
      </c>
    </row>
    <row r="48" spans="1:9" x14ac:dyDescent="0.25">
      <c r="A48" s="9">
        <v>44</v>
      </c>
      <c r="B48" s="109">
        <f t="shared" si="0"/>
        <v>315</v>
      </c>
      <c r="C48" s="110">
        <f t="shared" si="1"/>
        <v>48</v>
      </c>
      <c r="D48" s="109">
        <f t="shared" si="2"/>
        <v>53</v>
      </c>
      <c r="E48" s="110">
        <f t="shared" si="3"/>
        <v>53</v>
      </c>
      <c r="F48" s="109">
        <f t="shared" si="4"/>
        <v>53</v>
      </c>
      <c r="G48" s="110">
        <f t="shared" si="5"/>
        <v>53</v>
      </c>
      <c r="H48" s="109">
        <f t="shared" si="6"/>
        <v>53</v>
      </c>
      <c r="I48" s="110">
        <f t="shared" si="7"/>
        <v>53</v>
      </c>
    </row>
    <row r="49" spans="1:9" x14ac:dyDescent="0.25">
      <c r="A49" s="9">
        <v>45</v>
      </c>
      <c r="B49" s="109">
        <f t="shared" si="0"/>
        <v>320</v>
      </c>
      <c r="C49" s="110">
        <f t="shared" si="1"/>
        <v>49</v>
      </c>
      <c r="D49" s="109">
        <f t="shared" si="2"/>
        <v>54</v>
      </c>
      <c r="E49" s="110">
        <f t="shared" si="3"/>
        <v>54</v>
      </c>
      <c r="F49" s="109">
        <f t="shared" si="4"/>
        <v>54</v>
      </c>
      <c r="G49" s="110">
        <f t="shared" si="5"/>
        <v>54</v>
      </c>
      <c r="H49" s="109">
        <f t="shared" si="6"/>
        <v>54</v>
      </c>
      <c r="I49" s="110">
        <f t="shared" si="7"/>
        <v>54</v>
      </c>
    </row>
    <row r="50" spans="1:9" x14ac:dyDescent="0.25">
      <c r="A50" s="9">
        <v>46</v>
      </c>
      <c r="B50" s="109">
        <f t="shared" si="0"/>
        <v>325</v>
      </c>
      <c r="C50" s="110">
        <f t="shared" si="1"/>
        <v>50</v>
      </c>
      <c r="D50" s="109">
        <f t="shared" si="2"/>
        <v>55</v>
      </c>
      <c r="E50" s="110">
        <f t="shared" si="3"/>
        <v>55</v>
      </c>
      <c r="F50" s="109">
        <f t="shared" si="4"/>
        <v>55</v>
      </c>
      <c r="G50" s="110">
        <f t="shared" si="5"/>
        <v>55</v>
      </c>
      <c r="H50" s="109">
        <f t="shared" si="6"/>
        <v>55</v>
      </c>
      <c r="I50" s="110">
        <f t="shared" si="7"/>
        <v>55</v>
      </c>
    </row>
    <row r="51" spans="1:9" x14ac:dyDescent="0.25">
      <c r="A51" s="9">
        <v>47</v>
      </c>
      <c r="B51" s="109">
        <f t="shared" si="0"/>
        <v>330</v>
      </c>
      <c r="C51" s="110">
        <f t="shared" si="1"/>
        <v>51</v>
      </c>
      <c r="D51" s="109">
        <f t="shared" si="2"/>
        <v>56</v>
      </c>
      <c r="E51" s="110">
        <f t="shared" si="3"/>
        <v>56</v>
      </c>
      <c r="F51" s="109">
        <f t="shared" si="4"/>
        <v>56</v>
      </c>
      <c r="G51" s="110">
        <f t="shared" si="5"/>
        <v>56</v>
      </c>
      <c r="H51" s="109">
        <f t="shared" si="6"/>
        <v>56</v>
      </c>
      <c r="I51" s="110">
        <f t="shared" si="7"/>
        <v>56</v>
      </c>
    </row>
    <row r="52" spans="1:9" x14ac:dyDescent="0.25">
      <c r="A52" s="9">
        <v>48</v>
      </c>
      <c r="B52" s="109">
        <f t="shared" si="0"/>
        <v>335</v>
      </c>
      <c r="C52" s="110">
        <f t="shared" si="1"/>
        <v>52</v>
      </c>
      <c r="D52" s="109">
        <f t="shared" si="2"/>
        <v>57</v>
      </c>
      <c r="E52" s="110">
        <f t="shared" si="3"/>
        <v>57</v>
      </c>
      <c r="F52" s="109">
        <f t="shared" si="4"/>
        <v>57</v>
      </c>
      <c r="G52" s="110">
        <f t="shared" si="5"/>
        <v>57</v>
      </c>
      <c r="H52" s="109">
        <f t="shared" si="6"/>
        <v>57</v>
      </c>
      <c r="I52" s="110">
        <f t="shared" si="7"/>
        <v>57</v>
      </c>
    </row>
    <row r="53" spans="1:9" x14ac:dyDescent="0.25">
      <c r="A53" s="9">
        <v>49</v>
      </c>
      <c r="B53" s="109">
        <f t="shared" si="0"/>
        <v>340</v>
      </c>
      <c r="C53" s="110">
        <f t="shared" si="1"/>
        <v>53</v>
      </c>
      <c r="D53" s="109">
        <f t="shared" si="2"/>
        <v>58</v>
      </c>
      <c r="E53" s="110">
        <f t="shared" si="3"/>
        <v>58</v>
      </c>
      <c r="F53" s="109">
        <f t="shared" si="4"/>
        <v>58</v>
      </c>
      <c r="G53" s="110">
        <f t="shared" si="5"/>
        <v>58</v>
      </c>
      <c r="H53" s="109">
        <f t="shared" si="6"/>
        <v>58</v>
      </c>
      <c r="I53" s="110">
        <f t="shared" si="7"/>
        <v>58</v>
      </c>
    </row>
    <row r="54" spans="1:9" x14ac:dyDescent="0.25">
      <c r="A54" s="9">
        <v>50</v>
      </c>
      <c r="B54" s="109">
        <f t="shared" si="0"/>
        <v>345</v>
      </c>
      <c r="C54" s="110">
        <f t="shared" si="1"/>
        <v>54</v>
      </c>
      <c r="D54" s="109">
        <f t="shared" si="2"/>
        <v>59</v>
      </c>
      <c r="E54" s="110">
        <f t="shared" si="3"/>
        <v>59</v>
      </c>
      <c r="F54" s="109">
        <f t="shared" si="4"/>
        <v>59</v>
      </c>
      <c r="G54" s="110">
        <f t="shared" si="5"/>
        <v>59</v>
      </c>
      <c r="H54" s="109">
        <f t="shared" si="6"/>
        <v>59</v>
      </c>
      <c r="I54" s="110">
        <f t="shared" si="7"/>
        <v>59</v>
      </c>
    </row>
    <row r="55" spans="1:9" x14ac:dyDescent="0.25">
      <c r="A55" s="9">
        <v>51</v>
      </c>
      <c r="B55" s="109">
        <f t="shared" si="0"/>
        <v>350</v>
      </c>
      <c r="C55" s="110">
        <f t="shared" si="1"/>
        <v>55</v>
      </c>
      <c r="D55" s="109">
        <f t="shared" si="2"/>
        <v>60</v>
      </c>
      <c r="E55" s="110">
        <f t="shared" si="3"/>
        <v>60</v>
      </c>
      <c r="F55" s="109">
        <f t="shared" si="4"/>
        <v>60</v>
      </c>
      <c r="G55" s="110">
        <f t="shared" si="5"/>
        <v>60</v>
      </c>
      <c r="H55" s="109">
        <f t="shared" si="6"/>
        <v>60</v>
      </c>
      <c r="I55" s="110">
        <f t="shared" si="7"/>
        <v>60</v>
      </c>
    </row>
    <row r="56" spans="1:9" x14ac:dyDescent="0.25">
      <c r="A56" s="9">
        <v>52</v>
      </c>
      <c r="B56" s="109">
        <f t="shared" si="0"/>
        <v>355</v>
      </c>
      <c r="C56" s="110">
        <f t="shared" si="1"/>
        <v>56</v>
      </c>
      <c r="D56" s="109">
        <f t="shared" si="2"/>
        <v>61</v>
      </c>
      <c r="E56" s="110">
        <f t="shared" si="3"/>
        <v>61</v>
      </c>
      <c r="F56" s="109">
        <f t="shared" si="4"/>
        <v>61</v>
      </c>
      <c r="G56" s="110">
        <f t="shared" si="5"/>
        <v>61</v>
      </c>
      <c r="H56" s="109">
        <f t="shared" si="6"/>
        <v>61</v>
      </c>
      <c r="I56" s="110">
        <f t="shared" si="7"/>
        <v>61</v>
      </c>
    </row>
    <row r="57" spans="1:9" x14ac:dyDescent="0.25">
      <c r="A57" s="9">
        <v>53</v>
      </c>
      <c r="B57" s="109">
        <f t="shared" si="0"/>
        <v>360</v>
      </c>
      <c r="C57" s="110">
        <f t="shared" si="1"/>
        <v>57</v>
      </c>
      <c r="D57" s="109">
        <f t="shared" si="2"/>
        <v>62</v>
      </c>
      <c r="E57" s="110">
        <f t="shared" si="3"/>
        <v>62</v>
      </c>
      <c r="F57" s="109">
        <f t="shared" si="4"/>
        <v>62</v>
      </c>
      <c r="G57" s="110">
        <f t="shared" si="5"/>
        <v>62</v>
      </c>
      <c r="H57" s="109">
        <f t="shared" si="6"/>
        <v>62</v>
      </c>
      <c r="I57" s="110">
        <f t="shared" si="7"/>
        <v>62</v>
      </c>
    </row>
    <row r="58" spans="1:9" x14ac:dyDescent="0.25">
      <c r="A58" s="9">
        <v>54</v>
      </c>
      <c r="B58" s="109">
        <f t="shared" si="0"/>
        <v>365</v>
      </c>
      <c r="C58" s="110">
        <f t="shared" si="1"/>
        <v>58</v>
      </c>
      <c r="D58" s="109">
        <f t="shared" si="2"/>
        <v>63</v>
      </c>
      <c r="E58" s="110">
        <f t="shared" si="3"/>
        <v>63</v>
      </c>
      <c r="F58" s="109">
        <f t="shared" si="4"/>
        <v>63</v>
      </c>
      <c r="G58" s="110">
        <f t="shared" si="5"/>
        <v>63</v>
      </c>
      <c r="H58" s="109">
        <f t="shared" si="6"/>
        <v>63</v>
      </c>
      <c r="I58" s="110">
        <f t="shared" si="7"/>
        <v>63</v>
      </c>
    </row>
    <row r="59" spans="1:9" x14ac:dyDescent="0.25">
      <c r="A59" s="9">
        <v>55</v>
      </c>
      <c r="B59" s="109">
        <f t="shared" si="0"/>
        <v>370</v>
      </c>
      <c r="C59" s="110">
        <f t="shared" si="1"/>
        <v>59</v>
      </c>
      <c r="D59" s="109">
        <f t="shared" si="2"/>
        <v>64</v>
      </c>
      <c r="E59" s="110">
        <f t="shared" si="3"/>
        <v>64</v>
      </c>
      <c r="F59" s="109">
        <f t="shared" si="4"/>
        <v>64</v>
      </c>
      <c r="G59" s="110">
        <f t="shared" si="5"/>
        <v>64</v>
      </c>
      <c r="H59" s="109">
        <f t="shared" si="6"/>
        <v>64</v>
      </c>
      <c r="I59" s="110">
        <f t="shared" si="7"/>
        <v>64</v>
      </c>
    </row>
    <row r="60" spans="1:9" x14ac:dyDescent="0.25">
      <c r="A60" s="9">
        <v>56</v>
      </c>
      <c r="B60" s="109">
        <f t="shared" si="0"/>
        <v>375</v>
      </c>
      <c r="C60" s="110">
        <f t="shared" si="1"/>
        <v>60</v>
      </c>
      <c r="D60" s="109">
        <f t="shared" si="2"/>
        <v>65</v>
      </c>
      <c r="E60" s="110">
        <f t="shared" si="3"/>
        <v>65</v>
      </c>
      <c r="F60" s="109">
        <f t="shared" si="4"/>
        <v>65</v>
      </c>
      <c r="G60" s="110">
        <f t="shared" si="5"/>
        <v>65</v>
      </c>
      <c r="H60" s="109">
        <f t="shared" si="6"/>
        <v>65</v>
      </c>
      <c r="I60" s="110">
        <f t="shared" si="7"/>
        <v>65</v>
      </c>
    </row>
    <row r="61" spans="1:9" x14ac:dyDescent="0.25">
      <c r="A61" s="9">
        <v>57</v>
      </c>
      <c r="B61" s="109">
        <f t="shared" si="0"/>
        <v>380</v>
      </c>
      <c r="C61" s="110">
        <f t="shared" si="1"/>
        <v>61</v>
      </c>
      <c r="D61" s="109">
        <f t="shared" si="2"/>
        <v>66</v>
      </c>
      <c r="E61" s="110">
        <f t="shared" si="3"/>
        <v>66</v>
      </c>
      <c r="F61" s="109">
        <f t="shared" si="4"/>
        <v>66</v>
      </c>
      <c r="G61" s="110">
        <f t="shared" si="5"/>
        <v>66</v>
      </c>
      <c r="H61" s="109">
        <f t="shared" si="6"/>
        <v>66</v>
      </c>
      <c r="I61" s="110">
        <f t="shared" si="7"/>
        <v>66</v>
      </c>
    </row>
    <row r="62" spans="1:9" x14ac:dyDescent="0.25">
      <c r="A62" s="9">
        <v>58</v>
      </c>
      <c r="B62" s="109">
        <f t="shared" si="0"/>
        <v>385</v>
      </c>
      <c r="C62" s="110">
        <f t="shared" si="1"/>
        <v>62</v>
      </c>
      <c r="D62" s="109">
        <f t="shared" si="2"/>
        <v>67</v>
      </c>
      <c r="E62" s="110">
        <f t="shared" si="3"/>
        <v>67</v>
      </c>
      <c r="F62" s="109">
        <f t="shared" si="4"/>
        <v>67</v>
      </c>
      <c r="G62" s="110">
        <f t="shared" si="5"/>
        <v>67</v>
      </c>
      <c r="H62" s="109">
        <f t="shared" si="6"/>
        <v>67</v>
      </c>
      <c r="I62" s="110">
        <f t="shared" si="7"/>
        <v>67</v>
      </c>
    </row>
    <row r="63" spans="1:9" x14ac:dyDescent="0.25">
      <c r="A63" s="9">
        <v>59</v>
      </c>
      <c r="B63" s="109">
        <f t="shared" si="0"/>
        <v>390</v>
      </c>
      <c r="C63" s="110">
        <f t="shared" si="1"/>
        <v>63</v>
      </c>
      <c r="D63" s="109">
        <f t="shared" si="2"/>
        <v>68</v>
      </c>
      <c r="E63" s="110">
        <f t="shared" si="3"/>
        <v>68</v>
      </c>
      <c r="F63" s="109">
        <f t="shared" si="4"/>
        <v>68</v>
      </c>
      <c r="G63" s="110">
        <f t="shared" si="5"/>
        <v>68</v>
      </c>
      <c r="H63" s="109">
        <f t="shared" si="6"/>
        <v>68</v>
      </c>
      <c r="I63" s="110">
        <f t="shared" si="7"/>
        <v>68</v>
      </c>
    </row>
    <row r="64" spans="1:9" x14ac:dyDescent="0.25">
      <c r="A64" s="9">
        <v>60</v>
      </c>
      <c r="B64" s="109">
        <f t="shared" si="0"/>
        <v>395</v>
      </c>
      <c r="C64" s="110">
        <f t="shared" si="1"/>
        <v>64</v>
      </c>
      <c r="D64" s="109">
        <f t="shared" si="2"/>
        <v>69</v>
      </c>
      <c r="E64" s="110">
        <f t="shared" si="3"/>
        <v>69</v>
      </c>
      <c r="F64" s="109">
        <f t="shared" si="4"/>
        <v>69</v>
      </c>
      <c r="G64" s="110">
        <f t="shared" si="5"/>
        <v>69</v>
      </c>
      <c r="H64" s="109">
        <f t="shared" si="6"/>
        <v>69</v>
      </c>
      <c r="I64" s="110">
        <f t="shared" si="7"/>
        <v>69</v>
      </c>
    </row>
    <row r="65" spans="1:9" x14ac:dyDescent="0.25">
      <c r="A65" s="9">
        <v>61</v>
      </c>
      <c r="B65" s="109">
        <f t="shared" si="0"/>
        <v>400</v>
      </c>
      <c r="C65" s="110">
        <f t="shared" si="1"/>
        <v>65</v>
      </c>
      <c r="D65" s="109">
        <f t="shared" si="2"/>
        <v>70</v>
      </c>
      <c r="E65" s="110">
        <f t="shared" si="3"/>
        <v>70</v>
      </c>
      <c r="F65" s="109">
        <f t="shared" si="4"/>
        <v>70</v>
      </c>
      <c r="G65" s="110">
        <f t="shared" si="5"/>
        <v>70</v>
      </c>
      <c r="H65" s="109">
        <f t="shared" si="6"/>
        <v>70</v>
      </c>
      <c r="I65" s="110">
        <f t="shared" si="7"/>
        <v>70</v>
      </c>
    </row>
    <row r="66" spans="1:9" x14ac:dyDescent="0.25">
      <c r="A66" s="9">
        <v>62</v>
      </c>
      <c r="B66" s="109">
        <f t="shared" si="0"/>
        <v>405</v>
      </c>
      <c r="C66" s="110">
        <f t="shared" si="1"/>
        <v>66</v>
      </c>
      <c r="D66" s="109">
        <f t="shared" si="2"/>
        <v>71</v>
      </c>
      <c r="E66" s="110">
        <f t="shared" si="3"/>
        <v>71</v>
      </c>
      <c r="F66" s="109">
        <f t="shared" si="4"/>
        <v>71</v>
      </c>
      <c r="G66" s="110">
        <f t="shared" si="5"/>
        <v>71</v>
      </c>
      <c r="H66" s="109">
        <f t="shared" si="6"/>
        <v>71</v>
      </c>
      <c r="I66" s="110">
        <f t="shared" si="7"/>
        <v>71</v>
      </c>
    </row>
    <row r="67" spans="1:9" x14ac:dyDescent="0.25">
      <c r="A67" s="9">
        <v>63</v>
      </c>
      <c r="B67" s="109">
        <f t="shared" si="0"/>
        <v>410</v>
      </c>
      <c r="C67" s="110">
        <f t="shared" si="1"/>
        <v>67</v>
      </c>
      <c r="D67" s="109">
        <f t="shared" si="2"/>
        <v>72</v>
      </c>
      <c r="E67" s="110">
        <f t="shared" si="3"/>
        <v>72</v>
      </c>
      <c r="F67" s="109">
        <f t="shared" si="4"/>
        <v>72</v>
      </c>
      <c r="G67" s="110">
        <f t="shared" si="5"/>
        <v>72</v>
      </c>
      <c r="H67" s="109">
        <f t="shared" si="6"/>
        <v>72</v>
      </c>
      <c r="I67" s="110">
        <f t="shared" si="7"/>
        <v>72</v>
      </c>
    </row>
    <row r="68" spans="1:9" x14ac:dyDescent="0.25">
      <c r="A68" s="9">
        <v>64</v>
      </c>
      <c r="B68" s="109">
        <f t="shared" si="0"/>
        <v>415</v>
      </c>
      <c r="C68" s="110">
        <f t="shared" si="1"/>
        <v>68</v>
      </c>
      <c r="D68" s="109">
        <f t="shared" si="2"/>
        <v>73</v>
      </c>
      <c r="E68" s="110">
        <f t="shared" si="3"/>
        <v>73</v>
      </c>
      <c r="F68" s="109">
        <f t="shared" si="4"/>
        <v>73</v>
      </c>
      <c r="G68" s="110">
        <f t="shared" si="5"/>
        <v>73</v>
      </c>
      <c r="H68" s="109">
        <f t="shared" si="6"/>
        <v>73</v>
      </c>
      <c r="I68" s="110">
        <f t="shared" si="7"/>
        <v>73</v>
      </c>
    </row>
    <row r="69" spans="1:9" x14ac:dyDescent="0.25">
      <c r="A69" s="9">
        <v>65</v>
      </c>
      <c r="B69" s="109">
        <f t="shared" si="0"/>
        <v>420</v>
      </c>
      <c r="C69" s="110">
        <f t="shared" si="1"/>
        <v>69</v>
      </c>
      <c r="D69" s="109">
        <f t="shared" si="2"/>
        <v>74</v>
      </c>
      <c r="E69" s="110">
        <f t="shared" si="3"/>
        <v>74</v>
      </c>
      <c r="F69" s="109">
        <f t="shared" si="4"/>
        <v>74</v>
      </c>
      <c r="G69" s="110">
        <f t="shared" si="5"/>
        <v>74</v>
      </c>
      <c r="H69" s="109">
        <f t="shared" si="6"/>
        <v>74</v>
      </c>
      <c r="I69" s="110">
        <f t="shared" si="7"/>
        <v>74</v>
      </c>
    </row>
    <row r="70" spans="1:9" x14ac:dyDescent="0.25">
      <c r="A70" s="9">
        <v>66</v>
      </c>
      <c r="B70" s="109">
        <f t="shared" si="0"/>
        <v>425</v>
      </c>
      <c r="C70" s="110">
        <f t="shared" si="1"/>
        <v>70</v>
      </c>
      <c r="D70" s="109">
        <f t="shared" si="2"/>
        <v>75</v>
      </c>
      <c r="E70" s="110">
        <f t="shared" si="3"/>
        <v>75</v>
      </c>
      <c r="F70" s="109">
        <f t="shared" si="4"/>
        <v>75</v>
      </c>
      <c r="G70" s="110">
        <f t="shared" si="5"/>
        <v>75</v>
      </c>
      <c r="H70" s="109">
        <f t="shared" si="6"/>
        <v>75</v>
      </c>
      <c r="I70" s="110">
        <f t="shared" si="7"/>
        <v>75</v>
      </c>
    </row>
    <row r="71" spans="1:9" x14ac:dyDescent="0.25">
      <c r="A71" s="9">
        <v>67</v>
      </c>
      <c r="B71" s="109">
        <f t="shared" si="0"/>
        <v>430</v>
      </c>
      <c r="C71" s="110">
        <f t="shared" si="1"/>
        <v>71</v>
      </c>
      <c r="D71" s="109">
        <f t="shared" si="2"/>
        <v>76</v>
      </c>
      <c r="E71" s="110">
        <f t="shared" si="3"/>
        <v>76</v>
      </c>
      <c r="F71" s="109">
        <f t="shared" si="4"/>
        <v>76</v>
      </c>
      <c r="G71" s="110">
        <f t="shared" si="5"/>
        <v>76</v>
      </c>
      <c r="H71" s="109">
        <f t="shared" si="6"/>
        <v>76</v>
      </c>
      <c r="I71" s="110">
        <f t="shared" si="7"/>
        <v>76</v>
      </c>
    </row>
    <row r="72" spans="1:9" x14ac:dyDescent="0.25">
      <c r="A72" s="9">
        <v>68</v>
      </c>
      <c r="B72" s="109">
        <f t="shared" ref="B72:B103" si="8">$B71+$B$3</f>
        <v>435</v>
      </c>
      <c r="C72" s="110">
        <f t="shared" ref="C72:C103" si="9">$C71+$C$3</f>
        <v>72</v>
      </c>
      <c r="D72" s="109">
        <f t="shared" ref="D72:D103" si="10">$D71+$D$3</f>
        <v>77</v>
      </c>
      <c r="E72" s="110">
        <f t="shared" ref="E72:E103" si="11">$E71+$E$3</f>
        <v>77</v>
      </c>
      <c r="F72" s="109">
        <f t="shared" ref="F72:F103" si="12">$F71+$F$3</f>
        <v>77</v>
      </c>
      <c r="G72" s="110">
        <f t="shared" ref="G72:G103" si="13">$G71+$G$3</f>
        <v>77</v>
      </c>
      <c r="H72" s="109">
        <f t="shared" ref="H72:H103" si="14">$H71+$H$3</f>
        <v>77</v>
      </c>
      <c r="I72" s="110">
        <f t="shared" ref="I72:I103" si="15">$I71+$I$3</f>
        <v>77</v>
      </c>
    </row>
    <row r="73" spans="1:9" x14ac:dyDescent="0.25">
      <c r="A73" s="9">
        <v>69</v>
      </c>
      <c r="B73" s="109">
        <f t="shared" si="8"/>
        <v>440</v>
      </c>
      <c r="C73" s="110">
        <f t="shared" si="9"/>
        <v>73</v>
      </c>
      <c r="D73" s="109">
        <f t="shared" si="10"/>
        <v>78</v>
      </c>
      <c r="E73" s="110">
        <f t="shared" si="11"/>
        <v>78</v>
      </c>
      <c r="F73" s="109">
        <f t="shared" si="12"/>
        <v>78</v>
      </c>
      <c r="G73" s="110">
        <f t="shared" si="13"/>
        <v>78</v>
      </c>
      <c r="H73" s="109">
        <f t="shared" si="14"/>
        <v>78</v>
      </c>
      <c r="I73" s="110">
        <f t="shared" si="15"/>
        <v>78</v>
      </c>
    </row>
    <row r="74" spans="1:9" x14ac:dyDescent="0.25">
      <c r="A74" s="9">
        <v>70</v>
      </c>
      <c r="B74" s="109">
        <f t="shared" si="8"/>
        <v>445</v>
      </c>
      <c r="C74" s="110">
        <f t="shared" si="9"/>
        <v>74</v>
      </c>
      <c r="D74" s="109">
        <f t="shared" si="10"/>
        <v>79</v>
      </c>
      <c r="E74" s="110">
        <f t="shared" si="11"/>
        <v>79</v>
      </c>
      <c r="F74" s="109">
        <f t="shared" si="12"/>
        <v>79</v>
      </c>
      <c r="G74" s="110">
        <f t="shared" si="13"/>
        <v>79</v>
      </c>
      <c r="H74" s="109">
        <f t="shared" si="14"/>
        <v>79</v>
      </c>
      <c r="I74" s="110">
        <f t="shared" si="15"/>
        <v>79</v>
      </c>
    </row>
    <row r="75" spans="1:9" x14ac:dyDescent="0.25">
      <c r="A75" s="9">
        <v>71</v>
      </c>
      <c r="B75" s="109">
        <f t="shared" si="8"/>
        <v>450</v>
      </c>
      <c r="C75" s="110">
        <f t="shared" si="9"/>
        <v>75</v>
      </c>
      <c r="D75" s="109">
        <f t="shared" si="10"/>
        <v>80</v>
      </c>
      <c r="E75" s="110">
        <f t="shared" si="11"/>
        <v>80</v>
      </c>
      <c r="F75" s="109">
        <f t="shared" si="12"/>
        <v>80</v>
      </c>
      <c r="G75" s="110">
        <f t="shared" si="13"/>
        <v>80</v>
      </c>
      <c r="H75" s="109">
        <f t="shared" si="14"/>
        <v>80</v>
      </c>
      <c r="I75" s="110">
        <f t="shared" si="15"/>
        <v>80</v>
      </c>
    </row>
    <row r="76" spans="1:9" x14ac:dyDescent="0.25">
      <c r="A76" s="9">
        <v>72</v>
      </c>
      <c r="B76" s="109">
        <f t="shared" si="8"/>
        <v>455</v>
      </c>
      <c r="C76" s="110">
        <f t="shared" si="9"/>
        <v>76</v>
      </c>
      <c r="D76" s="109">
        <f t="shared" si="10"/>
        <v>81</v>
      </c>
      <c r="E76" s="110">
        <f t="shared" si="11"/>
        <v>81</v>
      </c>
      <c r="F76" s="109">
        <f t="shared" si="12"/>
        <v>81</v>
      </c>
      <c r="G76" s="110">
        <f t="shared" si="13"/>
        <v>81</v>
      </c>
      <c r="H76" s="109">
        <f t="shared" si="14"/>
        <v>81</v>
      </c>
      <c r="I76" s="110">
        <f t="shared" si="15"/>
        <v>81</v>
      </c>
    </row>
    <row r="77" spans="1:9" x14ac:dyDescent="0.25">
      <c r="A77" s="9">
        <v>73</v>
      </c>
      <c r="B77" s="109">
        <f t="shared" si="8"/>
        <v>460</v>
      </c>
      <c r="C77" s="110">
        <f t="shared" si="9"/>
        <v>77</v>
      </c>
      <c r="D77" s="109">
        <f t="shared" si="10"/>
        <v>82</v>
      </c>
      <c r="E77" s="110">
        <f t="shared" si="11"/>
        <v>82</v>
      </c>
      <c r="F77" s="109">
        <f t="shared" si="12"/>
        <v>82</v>
      </c>
      <c r="G77" s="110">
        <f t="shared" si="13"/>
        <v>82</v>
      </c>
      <c r="H77" s="109">
        <f t="shared" si="14"/>
        <v>82</v>
      </c>
      <c r="I77" s="110">
        <f t="shared" si="15"/>
        <v>82</v>
      </c>
    </row>
    <row r="78" spans="1:9" x14ac:dyDescent="0.25">
      <c r="A78" s="9">
        <v>74</v>
      </c>
      <c r="B78" s="109">
        <f t="shared" si="8"/>
        <v>465</v>
      </c>
      <c r="C78" s="110">
        <f t="shared" si="9"/>
        <v>78</v>
      </c>
      <c r="D78" s="109">
        <f t="shared" si="10"/>
        <v>83</v>
      </c>
      <c r="E78" s="110">
        <f t="shared" si="11"/>
        <v>83</v>
      </c>
      <c r="F78" s="109">
        <f t="shared" si="12"/>
        <v>83</v>
      </c>
      <c r="G78" s="110">
        <f t="shared" si="13"/>
        <v>83</v>
      </c>
      <c r="H78" s="109">
        <f t="shared" si="14"/>
        <v>83</v>
      </c>
      <c r="I78" s="110">
        <f t="shared" si="15"/>
        <v>83</v>
      </c>
    </row>
    <row r="79" spans="1:9" x14ac:dyDescent="0.25">
      <c r="A79" s="9">
        <v>75</v>
      </c>
      <c r="B79" s="109">
        <f t="shared" si="8"/>
        <v>470</v>
      </c>
      <c r="C79" s="110">
        <f t="shared" si="9"/>
        <v>79</v>
      </c>
      <c r="D79" s="109">
        <f t="shared" si="10"/>
        <v>84</v>
      </c>
      <c r="E79" s="110">
        <f t="shared" si="11"/>
        <v>84</v>
      </c>
      <c r="F79" s="109">
        <f t="shared" si="12"/>
        <v>84</v>
      </c>
      <c r="G79" s="110">
        <f t="shared" si="13"/>
        <v>84</v>
      </c>
      <c r="H79" s="109">
        <f t="shared" si="14"/>
        <v>84</v>
      </c>
      <c r="I79" s="110">
        <f t="shared" si="15"/>
        <v>84</v>
      </c>
    </row>
    <row r="80" spans="1:9" x14ac:dyDescent="0.25">
      <c r="A80" s="9">
        <v>76</v>
      </c>
      <c r="B80" s="109">
        <f t="shared" si="8"/>
        <v>475</v>
      </c>
      <c r="C80" s="110">
        <f t="shared" si="9"/>
        <v>80</v>
      </c>
      <c r="D80" s="109">
        <f t="shared" si="10"/>
        <v>85</v>
      </c>
      <c r="E80" s="110">
        <f t="shared" si="11"/>
        <v>85</v>
      </c>
      <c r="F80" s="109">
        <f t="shared" si="12"/>
        <v>85</v>
      </c>
      <c r="G80" s="110">
        <f t="shared" si="13"/>
        <v>85</v>
      </c>
      <c r="H80" s="109">
        <f t="shared" si="14"/>
        <v>85</v>
      </c>
      <c r="I80" s="110">
        <f t="shared" si="15"/>
        <v>85</v>
      </c>
    </row>
    <row r="81" spans="1:9" x14ac:dyDescent="0.25">
      <c r="A81" s="9">
        <v>77</v>
      </c>
      <c r="B81" s="109">
        <f t="shared" si="8"/>
        <v>480</v>
      </c>
      <c r="C81" s="110">
        <f t="shared" si="9"/>
        <v>81</v>
      </c>
      <c r="D81" s="109">
        <f t="shared" si="10"/>
        <v>86</v>
      </c>
      <c r="E81" s="110">
        <f t="shared" si="11"/>
        <v>86</v>
      </c>
      <c r="F81" s="109">
        <f t="shared" si="12"/>
        <v>86</v>
      </c>
      <c r="G81" s="110">
        <f t="shared" si="13"/>
        <v>86</v>
      </c>
      <c r="H81" s="109">
        <f t="shared" si="14"/>
        <v>86</v>
      </c>
      <c r="I81" s="110">
        <f t="shared" si="15"/>
        <v>86</v>
      </c>
    </row>
    <row r="82" spans="1:9" x14ac:dyDescent="0.25">
      <c r="A82" s="9">
        <v>78</v>
      </c>
      <c r="B82" s="109">
        <f t="shared" si="8"/>
        <v>485</v>
      </c>
      <c r="C82" s="110">
        <f t="shared" si="9"/>
        <v>82</v>
      </c>
      <c r="D82" s="109">
        <f t="shared" si="10"/>
        <v>87</v>
      </c>
      <c r="E82" s="110">
        <f t="shared" si="11"/>
        <v>87</v>
      </c>
      <c r="F82" s="109">
        <f t="shared" si="12"/>
        <v>87</v>
      </c>
      <c r="G82" s="110">
        <f t="shared" si="13"/>
        <v>87</v>
      </c>
      <c r="H82" s="109">
        <f t="shared" si="14"/>
        <v>87</v>
      </c>
      <c r="I82" s="110">
        <f t="shared" si="15"/>
        <v>87</v>
      </c>
    </row>
    <row r="83" spans="1:9" x14ac:dyDescent="0.25">
      <c r="A83" s="9">
        <v>79</v>
      </c>
      <c r="B83" s="109">
        <f t="shared" si="8"/>
        <v>490</v>
      </c>
      <c r="C83" s="110">
        <f t="shared" si="9"/>
        <v>83</v>
      </c>
      <c r="D83" s="109">
        <f t="shared" si="10"/>
        <v>88</v>
      </c>
      <c r="E83" s="110">
        <f t="shared" si="11"/>
        <v>88</v>
      </c>
      <c r="F83" s="109">
        <f t="shared" si="12"/>
        <v>88</v>
      </c>
      <c r="G83" s="110">
        <f t="shared" si="13"/>
        <v>88</v>
      </c>
      <c r="H83" s="109">
        <f t="shared" si="14"/>
        <v>88</v>
      </c>
      <c r="I83" s="110">
        <f t="shared" si="15"/>
        <v>88</v>
      </c>
    </row>
    <row r="84" spans="1:9" x14ac:dyDescent="0.25">
      <c r="A84" s="9">
        <v>80</v>
      </c>
      <c r="B84" s="109">
        <f t="shared" si="8"/>
        <v>495</v>
      </c>
      <c r="C84" s="110">
        <f t="shared" si="9"/>
        <v>84</v>
      </c>
      <c r="D84" s="109">
        <f t="shared" si="10"/>
        <v>89</v>
      </c>
      <c r="E84" s="110">
        <f t="shared" si="11"/>
        <v>89</v>
      </c>
      <c r="F84" s="109">
        <f t="shared" si="12"/>
        <v>89</v>
      </c>
      <c r="G84" s="110">
        <f t="shared" si="13"/>
        <v>89</v>
      </c>
      <c r="H84" s="109">
        <f t="shared" si="14"/>
        <v>89</v>
      </c>
      <c r="I84" s="110">
        <f t="shared" si="15"/>
        <v>89</v>
      </c>
    </row>
    <row r="85" spans="1:9" x14ac:dyDescent="0.25">
      <c r="A85" s="9">
        <v>81</v>
      </c>
      <c r="B85" s="109">
        <f t="shared" si="8"/>
        <v>500</v>
      </c>
      <c r="C85" s="110">
        <f t="shared" si="9"/>
        <v>85</v>
      </c>
      <c r="D85" s="109">
        <f t="shared" si="10"/>
        <v>90</v>
      </c>
      <c r="E85" s="110">
        <f t="shared" si="11"/>
        <v>90</v>
      </c>
      <c r="F85" s="109">
        <f t="shared" si="12"/>
        <v>90</v>
      </c>
      <c r="G85" s="110">
        <f t="shared" si="13"/>
        <v>90</v>
      </c>
      <c r="H85" s="109">
        <f t="shared" si="14"/>
        <v>90</v>
      </c>
      <c r="I85" s="110">
        <f t="shared" si="15"/>
        <v>90</v>
      </c>
    </row>
    <row r="86" spans="1:9" x14ac:dyDescent="0.25">
      <c r="A86" s="9">
        <v>82</v>
      </c>
      <c r="B86" s="109">
        <f t="shared" si="8"/>
        <v>505</v>
      </c>
      <c r="C86" s="110">
        <f t="shared" si="9"/>
        <v>86</v>
      </c>
      <c r="D86" s="109">
        <f t="shared" si="10"/>
        <v>91</v>
      </c>
      <c r="E86" s="110">
        <f t="shared" si="11"/>
        <v>91</v>
      </c>
      <c r="F86" s="109">
        <f t="shared" si="12"/>
        <v>91</v>
      </c>
      <c r="G86" s="110">
        <f t="shared" si="13"/>
        <v>91</v>
      </c>
      <c r="H86" s="109">
        <f t="shared" si="14"/>
        <v>91</v>
      </c>
      <c r="I86" s="110">
        <f t="shared" si="15"/>
        <v>91</v>
      </c>
    </row>
    <row r="87" spans="1:9" x14ac:dyDescent="0.25">
      <c r="A87" s="9">
        <v>83</v>
      </c>
      <c r="B87" s="109">
        <f t="shared" si="8"/>
        <v>510</v>
      </c>
      <c r="C87" s="110">
        <f t="shared" si="9"/>
        <v>87</v>
      </c>
      <c r="D87" s="109">
        <f t="shared" si="10"/>
        <v>92</v>
      </c>
      <c r="E87" s="110">
        <f t="shared" si="11"/>
        <v>92</v>
      </c>
      <c r="F87" s="109">
        <f t="shared" si="12"/>
        <v>92</v>
      </c>
      <c r="G87" s="110">
        <f t="shared" si="13"/>
        <v>92</v>
      </c>
      <c r="H87" s="109">
        <f t="shared" si="14"/>
        <v>92</v>
      </c>
      <c r="I87" s="110">
        <f t="shared" si="15"/>
        <v>92</v>
      </c>
    </row>
    <row r="88" spans="1:9" x14ac:dyDescent="0.25">
      <c r="A88" s="9">
        <v>84</v>
      </c>
      <c r="B88" s="109">
        <f t="shared" si="8"/>
        <v>515</v>
      </c>
      <c r="C88" s="110">
        <f t="shared" si="9"/>
        <v>88</v>
      </c>
      <c r="D88" s="109">
        <f t="shared" si="10"/>
        <v>93</v>
      </c>
      <c r="E88" s="110">
        <f t="shared" si="11"/>
        <v>93</v>
      </c>
      <c r="F88" s="109">
        <f t="shared" si="12"/>
        <v>93</v>
      </c>
      <c r="G88" s="110">
        <f t="shared" si="13"/>
        <v>93</v>
      </c>
      <c r="H88" s="109">
        <f t="shared" si="14"/>
        <v>93</v>
      </c>
      <c r="I88" s="110">
        <f t="shared" si="15"/>
        <v>93</v>
      </c>
    </row>
    <row r="89" spans="1:9" x14ac:dyDescent="0.25">
      <c r="A89" s="9">
        <v>85</v>
      </c>
      <c r="B89" s="109">
        <f t="shared" si="8"/>
        <v>520</v>
      </c>
      <c r="C89" s="110">
        <f t="shared" si="9"/>
        <v>89</v>
      </c>
      <c r="D89" s="109">
        <f t="shared" si="10"/>
        <v>94</v>
      </c>
      <c r="E89" s="110">
        <f t="shared" si="11"/>
        <v>94</v>
      </c>
      <c r="F89" s="109">
        <f t="shared" si="12"/>
        <v>94</v>
      </c>
      <c r="G89" s="110">
        <f t="shared" si="13"/>
        <v>94</v>
      </c>
      <c r="H89" s="109">
        <f t="shared" si="14"/>
        <v>94</v>
      </c>
      <c r="I89" s="110">
        <f t="shared" si="15"/>
        <v>94</v>
      </c>
    </row>
    <row r="90" spans="1:9" x14ac:dyDescent="0.25">
      <c r="A90" s="9">
        <v>86</v>
      </c>
      <c r="B90" s="109">
        <f t="shared" si="8"/>
        <v>525</v>
      </c>
      <c r="C90" s="110">
        <f t="shared" si="9"/>
        <v>90</v>
      </c>
      <c r="D90" s="109">
        <f t="shared" si="10"/>
        <v>95</v>
      </c>
      <c r="E90" s="110">
        <f t="shared" si="11"/>
        <v>95</v>
      </c>
      <c r="F90" s="109">
        <f t="shared" si="12"/>
        <v>95</v>
      </c>
      <c r="G90" s="110">
        <f t="shared" si="13"/>
        <v>95</v>
      </c>
      <c r="H90" s="109">
        <f t="shared" si="14"/>
        <v>95</v>
      </c>
      <c r="I90" s="110">
        <f t="shared" si="15"/>
        <v>95</v>
      </c>
    </row>
    <row r="91" spans="1:9" x14ac:dyDescent="0.25">
      <c r="A91" s="9">
        <v>87</v>
      </c>
      <c r="B91" s="109">
        <f t="shared" si="8"/>
        <v>530</v>
      </c>
      <c r="C91" s="110">
        <f t="shared" si="9"/>
        <v>91</v>
      </c>
      <c r="D91" s="109">
        <f t="shared" si="10"/>
        <v>96</v>
      </c>
      <c r="E91" s="110">
        <f t="shared" si="11"/>
        <v>96</v>
      </c>
      <c r="F91" s="109">
        <f t="shared" si="12"/>
        <v>96</v>
      </c>
      <c r="G91" s="110">
        <f t="shared" si="13"/>
        <v>96</v>
      </c>
      <c r="H91" s="109">
        <f t="shared" si="14"/>
        <v>96</v>
      </c>
      <c r="I91" s="110">
        <f t="shared" si="15"/>
        <v>96</v>
      </c>
    </row>
    <row r="92" spans="1:9" x14ac:dyDescent="0.25">
      <c r="A92" s="9">
        <v>88</v>
      </c>
      <c r="B92" s="109">
        <f t="shared" si="8"/>
        <v>535</v>
      </c>
      <c r="C92" s="110">
        <f t="shared" si="9"/>
        <v>92</v>
      </c>
      <c r="D92" s="109">
        <f t="shared" si="10"/>
        <v>97</v>
      </c>
      <c r="E92" s="110">
        <f t="shared" si="11"/>
        <v>97</v>
      </c>
      <c r="F92" s="109">
        <f t="shared" si="12"/>
        <v>97</v>
      </c>
      <c r="G92" s="110">
        <f t="shared" si="13"/>
        <v>97</v>
      </c>
      <c r="H92" s="109">
        <f t="shared" si="14"/>
        <v>97</v>
      </c>
      <c r="I92" s="110">
        <f t="shared" si="15"/>
        <v>97</v>
      </c>
    </row>
    <row r="93" spans="1:9" x14ac:dyDescent="0.25">
      <c r="A93" s="9">
        <v>89</v>
      </c>
      <c r="B93" s="109">
        <f t="shared" si="8"/>
        <v>540</v>
      </c>
      <c r="C93" s="110">
        <f t="shared" si="9"/>
        <v>93</v>
      </c>
      <c r="D93" s="109">
        <f t="shared" si="10"/>
        <v>98</v>
      </c>
      <c r="E93" s="110">
        <f t="shared" si="11"/>
        <v>98</v>
      </c>
      <c r="F93" s="109">
        <f t="shared" si="12"/>
        <v>98</v>
      </c>
      <c r="G93" s="110">
        <f t="shared" si="13"/>
        <v>98</v>
      </c>
      <c r="H93" s="109">
        <f t="shared" si="14"/>
        <v>98</v>
      </c>
      <c r="I93" s="110">
        <f t="shared" si="15"/>
        <v>98</v>
      </c>
    </row>
    <row r="94" spans="1:9" x14ac:dyDescent="0.25">
      <c r="A94" s="9">
        <v>90</v>
      </c>
      <c r="B94" s="109">
        <f t="shared" si="8"/>
        <v>545</v>
      </c>
      <c r="C94" s="110">
        <f t="shared" si="9"/>
        <v>94</v>
      </c>
      <c r="D94" s="109">
        <f t="shared" si="10"/>
        <v>99</v>
      </c>
      <c r="E94" s="110">
        <f t="shared" si="11"/>
        <v>99</v>
      </c>
      <c r="F94" s="109">
        <f t="shared" si="12"/>
        <v>99</v>
      </c>
      <c r="G94" s="110">
        <f t="shared" si="13"/>
        <v>99</v>
      </c>
      <c r="H94" s="109">
        <f t="shared" si="14"/>
        <v>99</v>
      </c>
      <c r="I94" s="110">
        <f t="shared" si="15"/>
        <v>99</v>
      </c>
    </row>
    <row r="95" spans="1:9" x14ac:dyDescent="0.25">
      <c r="A95" s="9">
        <v>91</v>
      </c>
      <c r="B95" s="109">
        <f t="shared" si="8"/>
        <v>550</v>
      </c>
      <c r="C95" s="110">
        <f t="shared" si="9"/>
        <v>95</v>
      </c>
      <c r="D95" s="109">
        <f t="shared" si="10"/>
        <v>100</v>
      </c>
      <c r="E95" s="110">
        <f t="shared" si="11"/>
        <v>100</v>
      </c>
      <c r="F95" s="109">
        <f t="shared" si="12"/>
        <v>100</v>
      </c>
      <c r="G95" s="110">
        <f t="shared" si="13"/>
        <v>100</v>
      </c>
      <c r="H95" s="109">
        <f t="shared" si="14"/>
        <v>100</v>
      </c>
      <c r="I95" s="110">
        <f t="shared" si="15"/>
        <v>100</v>
      </c>
    </row>
    <row r="96" spans="1:9" x14ac:dyDescent="0.25">
      <c r="A96" s="9">
        <v>92</v>
      </c>
      <c r="B96" s="109">
        <f t="shared" si="8"/>
        <v>555</v>
      </c>
      <c r="C96" s="110">
        <f t="shared" si="9"/>
        <v>96</v>
      </c>
      <c r="D96" s="109">
        <f t="shared" si="10"/>
        <v>101</v>
      </c>
      <c r="E96" s="110">
        <f t="shared" si="11"/>
        <v>101</v>
      </c>
      <c r="F96" s="109">
        <f t="shared" si="12"/>
        <v>101</v>
      </c>
      <c r="G96" s="110">
        <f t="shared" si="13"/>
        <v>101</v>
      </c>
      <c r="H96" s="109">
        <f t="shared" si="14"/>
        <v>101</v>
      </c>
      <c r="I96" s="110">
        <f t="shared" si="15"/>
        <v>101</v>
      </c>
    </row>
    <row r="97" spans="1:9" x14ac:dyDescent="0.25">
      <c r="A97" s="9">
        <v>93</v>
      </c>
      <c r="B97" s="109">
        <f t="shared" si="8"/>
        <v>560</v>
      </c>
      <c r="C97" s="110">
        <f t="shared" si="9"/>
        <v>97</v>
      </c>
      <c r="D97" s="109">
        <f t="shared" si="10"/>
        <v>102</v>
      </c>
      <c r="E97" s="110">
        <f t="shared" si="11"/>
        <v>102</v>
      </c>
      <c r="F97" s="109">
        <f t="shared" si="12"/>
        <v>102</v>
      </c>
      <c r="G97" s="110">
        <f t="shared" si="13"/>
        <v>102</v>
      </c>
      <c r="H97" s="109">
        <f t="shared" si="14"/>
        <v>102</v>
      </c>
      <c r="I97" s="110">
        <f t="shared" si="15"/>
        <v>102</v>
      </c>
    </row>
    <row r="98" spans="1:9" x14ac:dyDescent="0.25">
      <c r="A98" s="9">
        <v>94</v>
      </c>
      <c r="B98" s="109">
        <f t="shared" si="8"/>
        <v>565</v>
      </c>
      <c r="C98" s="110">
        <f t="shared" si="9"/>
        <v>98</v>
      </c>
      <c r="D98" s="109">
        <f t="shared" si="10"/>
        <v>103</v>
      </c>
      <c r="E98" s="110">
        <f t="shared" si="11"/>
        <v>103</v>
      </c>
      <c r="F98" s="109">
        <f t="shared" si="12"/>
        <v>103</v>
      </c>
      <c r="G98" s="110">
        <f t="shared" si="13"/>
        <v>103</v>
      </c>
      <c r="H98" s="109">
        <f t="shared" si="14"/>
        <v>103</v>
      </c>
      <c r="I98" s="110">
        <f t="shared" si="15"/>
        <v>103</v>
      </c>
    </row>
    <row r="99" spans="1:9" x14ac:dyDescent="0.25">
      <c r="A99" s="9">
        <v>95</v>
      </c>
      <c r="B99" s="109">
        <f t="shared" si="8"/>
        <v>570</v>
      </c>
      <c r="C99" s="110">
        <f t="shared" si="9"/>
        <v>99</v>
      </c>
      <c r="D99" s="109">
        <f t="shared" si="10"/>
        <v>104</v>
      </c>
      <c r="E99" s="110">
        <f t="shared" si="11"/>
        <v>104</v>
      </c>
      <c r="F99" s="109">
        <f t="shared" si="12"/>
        <v>104</v>
      </c>
      <c r="G99" s="110">
        <f t="shared" si="13"/>
        <v>104</v>
      </c>
      <c r="H99" s="109">
        <f t="shared" si="14"/>
        <v>104</v>
      </c>
      <c r="I99" s="110">
        <f t="shared" si="15"/>
        <v>104</v>
      </c>
    </row>
    <row r="100" spans="1:9" x14ac:dyDescent="0.25">
      <c r="A100" s="9">
        <v>96</v>
      </c>
      <c r="B100" s="109">
        <f t="shared" si="8"/>
        <v>575</v>
      </c>
      <c r="C100" s="110">
        <f t="shared" si="9"/>
        <v>100</v>
      </c>
      <c r="D100" s="109">
        <f t="shared" si="10"/>
        <v>105</v>
      </c>
      <c r="E100" s="110">
        <f t="shared" si="11"/>
        <v>105</v>
      </c>
      <c r="F100" s="109">
        <f t="shared" si="12"/>
        <v>105</v>
      </c>
      <c r="G100" s="110">
        <f t="shared" si="13"/>
        <v>105</v>
      </c>
      <c r="H100" s="109">
        <f t="shared" si="14"/>
        <v>105</v>
      </c>
      <c r="I100" s="110">
        <f t="shared" si="15"/>
        <v>105</v>
      </c>
    </row>
    <row r="101" spans="1:9" x14ac:dyDescent="0.25">
      <c r="A101" s="9">
        <v>97</v>
      </c>
      <c r="B101" s="109">
        <f t="shared" si="8"/>
        <v>580</v>
      </c>
      <c r="C101" s="110">
        <f t="shared" si="9"/>
        <v>101</v>
      </c>
      <c r="D101" s="109">
        <f t="shared" si="10"/>
        <v>106</v>
      </c>
      <c r="E101" s="110">
        <f t="shared" si="11"/>
        <v>106</v>
      </c>
      <c r="F101" s="109">
        <f t="shared" si="12"/>
        <v>106</v>
      </c>
      <c r="G101" s="110">
        <f t="shared" si="13"/>
        <v>106</v>
      </c>
      <c r="H101" s="109">
        <f t="shared" si="14"/>
        <v>106</v>
      </c>
      <c r="I101" s="110">
        <f t="shared" si="15"/>
        <v>106</v>
      </c>
    </row>
    <row r="102" spans="1:9" x14ac:dyDescent="0.25">
      <c r="A102" s="9">
        <v>98</v>
      </c>
      <c r="B102" s="109">
        <f t="shared" si="8"/>
        <v>585</v>
      </c>
      <c r="C102" s="110">
        <f t="shared" si="9"/>
        <v>102</v>
      </c>
      <c r="D102" s="109">
        <f t="shared" si="10"/>
        <v>107</v>
      </c>
      <c r="E102" s="110">
        <f t="shared" si="11"/>
        <v>107</v>
      </c>
      <c r="F102" s="109">
        <f t="shared" si="12"/>
        <v>107</v>
      </c>
      <c r="G102" s="110">
        <f t="shared" si="13"/>
        <v>107</v>
      </c>
      <c r="H102" s="109">
        <f t="shared" si="14"/>
        <v>107</v>
      </c>
      <c r="I102" s="110">
        <f t="shared" si="15"/>
        <v>107</v>
      </c>
    </row>
    <row r="103" spans="1:9" x14ac:dyDescent="0.25">
      <c r="A103" s="10">
        <v>99</v>
      </c>
      <c r="B103" s="109">
        <f t="shared" si="8"/>
        <v>590</v>
      </c>
      <c r="C103" s="110">
        <f t="shared" si="9"/>
        <v>103</v>
      </c>
      <c r="D103" s="109">
        <f t="shared" si="10"/>
        <v>108</v>
      </c>
      <c r="E103" s="110">
        <f t="shared" si="11"/>
        <v>108</v>
      </c>
      <c r="F103" s="109">
        <f t="shared" si="12"/>
        <v>108</v>
      </c>
      <c r="G103" s="110">
        <f t="shared" si="13"/>
        <v>108</v>
      </c>
      <c r="H103" s="109">
        <f t="shared" si="14"/>
        <v>108</v>
      </c>
      <c r="I103" s="110">
        <f t="shared" si="15"/>
        <v>108</v>
      </c>
    </row>
  </sheetData>
  <mergeCells count="2">
    <mergeCell ref="A1:I1"/>
    <mergeCell ref="A2:I2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84A08A-02FE-49B2-B4CC-740C980F088D}">
  <sheetPr>
    <tabColor rgb="FF00B050"/>
  </sheetPr>
  <dimension ref="A1:I103"/>
  <sheetViews>
    <sheetView workbookViewId="0">
      <selection activeCell="B5" sqref="B5"/>
    </sheetView>
  </sheetViews>
  <sheetFormatPr defaultRowHeight="15" x14ac:dyDescent="0.25"/>
  <sheetData>
    <row r="1" spans="1:9" ht="18.75" x14ac:dyDescent="0.3">
      <c r="A1" s="85" t="s">
        <v>102</v>
      </c>
      <c r="B1" s="86"/>
      <c r="C1" s="86"/>
      <c r="D1" s="86"/>
      <c r="E1" s="86"/>
      <c r="F1" s="86"/>
      <c r="G1" s="86"/>
      <c r="H1" s="86"/>
      <c r="I1" s="87"/>
    </row>
    <row r="2" spans="1:9" ht="15.75" thickBot="1" x14ac:dyDescent="0.3">
      <c r="A2" s="88" t="s">
        <v>100</v>
      </c>
      <c r="B2" s="89"/>
      <c r="C2" s="89"/>
      <c r="D2" s="89"/>
      <c r="E2" s="89"/>
      <c r="F2" s="89"/>
      <c r="G2" s="89"/>
      <c r="H2" s="89"/>
      <c r="I2" s="90"/>
    </row>
    <row r="3" spans="1:9" x14ac:dyDescent="0.25">
      <c r="A3" s="108" t="s">
        <v>99</v>
      </c>
      <c r="B3" s="113">
        <v>5</v>
      </c>
      <c r="C3" s="114">
        <v>1</v>
      </c>
      <c r="D3" s="113">
        <v>1</v>
      </c>
      <c r="E3" s="114">
        <v>1</v>
      </c>
      <c r="F3" s="113">
        <v>1</v>
      </c>
      <c r="G3" s="114">
        <v>1</v>
      </c>
      <c r="H3" s="113">
        <v>1</v>
      </c>
      <c r="I3" s="115">
        <v>1</v>
      </c>
    </row>
    <row r="4" spans="1:9" x14ac:dyDescent="0.25">
      <c r="A4" s="6" t="s">
        <v>13</v>
      </c>
      <c r="B4" s="7" t="s">
        <v>0</v>
      </c>
      <c r="C4" s="8" t="s">
        <v>1</v>
      </c>
      <c r="D4" s="7" t="s">
        <v>7</v>
      </c>
      <c r="E4" s="8" t="s">
        <v>8</v>
      </c>
      <c r="F4" s="7" t="s">
        <v>9</v>
      </c>
      <c r="G4" s="8" t="s">
        <v>10</v>
      </c>
      <c r="H4" s="7" t="s">
        <v>11</v>
      </c>
      <c r="I4" s="8" t="s">
        <v>12</v>
      </c>
    </row>
    <row r="5" spans="1:9" x14ac:dyDescent="0.25">
      <c r="A5" s="9">
        <v>1</v>
      </c>
      <c r="B5" s="111">
        <v>100</v>
      </c>
      <c r="C5" s="112">
        <v>5</v>
      </c>
      <c r="D5" s="111">
        <v>10</v>
      </c>
      <c r="E5" s="112">
        <v>10</v>
      </c>
      <c r="F5" s="111">
        <v>10</v>
      </c>
      <c r="G5" s="112">
        <v>10</v>
      </c>
      <c r="H5" s="111">
        <v>10</v>
      </c>
      <c r="I5" s="112">
        <v>10</v>
      </c>
    </row>
    <row r="6" spans="1:9" x14ac:dyDescent="0.25">
      <c r="A6" s="9">
        <v>2</v>
      </c>
      <c r="B6" s="109">
        <f>$B5+$B$3</f>
        <v>105</v>
      </c>
      <c r="C6" s="110">
        <f>$C5+$C$3</f>
        <v>6</v>
      </c>
      <c r="D6" s="109">
        <f>$D5+$D$3</f>
        <v>11</v>
      </c>
      <c r="E6" s="110">
        <f>$E5+$E$3</f>
        <v>11</v>
      </c>
      <c r="F6" s="109">
        <f>$F5+$F$3</f>
        <v>11</v>
      </c>
      <c r="G6" s="110">
        <f>$G5+$G$3</f>
        <v>11</v>
      </c>
      <c r="H6" s="109">
        <f>$H5+$H$3</f>
        <v>11</v>
      </c>
      <c r="I6" s="110">
        <f>$I5+$I$3</f>
        <v>11</v>
      </c>
    </row>
    <row r="7" spans="1:9" x14ac:dyDescent="0.25">
      <c r="A7" s="9">
        <v>3</v>
      </c>
      <c r="B7" s="109">
        <f>$B6+$B$3</f>
        <v>110</v>
      </c>
      <c r="C7" s="110">
        <f>$C6+$C$3</f>
        <v>7</v>
      </c>
      <c r="D7" s="109">
        <f>$D6+$D$3</f>
        <v>12</v>
      </c>
      <c r="E7" s="110">
        <f>$E6+$E$3</f>
        <v>12</v>
      </c>
      <c r="F7" s="109">
        <f>$F6+$F$3</f>
        <v>12</v>
      </c>
      <c r="G7" s="110">
        <f>$G6+$G$3</f>
        <v>12</v>
      </c>
      <c r="H7" s="109">
        <f>$H6+$H$3</f>
        <v>12</v>
      </c>
      <c r="I7" s="110">
        <f>$I6+$I$3</f>
        <v>12</v>
      </c>
    </row>
    <row r="8" spans="1:9" x14ac:dyDescent="0.25">
      <c r="A8" s="9">
        <v>4</v>
      </c>
      <c r="B8" s="109">
        <f t="shared" ref="B8:B71" si="0">$B7+$B$3</f>
        <v>115</v>
      </c>
      <c r="C8" s="110">
        <f t="shared" ref="C8:C71" si="1">$C7+$C$3</f>
        <v>8</v>
      </c>
      <c r="D8" s="109">
        <f t="shared" ref="D8:D71" si="2">$D7+$D$3</f>
        <v>13</v>
      </c>
      <c r="E8" s="110">
        <f t="shared" ref="E8:E71" si="3">$E7+$E$3</f>
        <v>13</v>
      </c>
      <c r="F8" s="109">
        <f t="shared" ref="F8:F71" si="4">$F7+$F$3</f>
        <v>13</v>
      </c>
      <c r="G8" s="110">
        <f t="shared" ref="G8:G71" si="5">$G7+$G$3</f>
        <v>13</v>
      </c>
      <c r="H8" s="109">
        <f t="shared" ref="H8:H71" si="6">$H7+$H$3</f>
        <v>13</v>
      </c>
      <c r="I8" s="110">
        <f t="shared" ref="I8:I71" si="7">$I7+$I$3</f>
        <v>13</v>
      </c>
    </row>
    <row r="9" spans="1:9" x14ac:dyDescent="0.25">
      <c r="A9" s="9">
        <v>5</v>
      </c>
      <c r="B9" s="109">
        <f t="shared" si="0"/>
        <v>120</v>
      </c>
      <c r="C9" s="110">
        <f t="shared" si="1"/>
        <v>9</v>
      </c>
      <c r="D9" s="109">
        <f t="shared" si="2"/>
        <v>14</v>
      </c>
      <c r="E9" s="110">
        <f t="shared" si="3"/>
        <v>14</v>
      </c>
      <c r="F9" s="109">
        <f t="shared" si="4"/>
        <v>14</v>
      </c>
      <c r="G9" s="110">
        <f t="shared" si="5"/>
        <v>14</v>
      </c>
      <c r="H9" s="109">
        <f t="shared" si="6"/>
        <v>14</v>
      </c>
      <c r="I9" s="110">
        <f t="shared" si="7"/>
        <v>14</v>
      </c>
    </row>
    <row r="10" spans="1:9" x14ac:dyDescent="0.25">
      <c r="A10" s="9">
        <v>6</v>
      </c>
      <c r="B10" s="109">
        <f t="shared" si="0"/>
        <v>125</v>
      </c>
      <c r="C10" s="110">
        <f t="shared" si="1"/>
        <v>10</v>
      </c>
      <c r="D10" s="109">
        <f t="shared" si="2"/>
        <v>15</v>
      </c>
      <c r="E10" s="110">
        <f t="shared" si="3"/>
        <v>15</v>
      </c>
      <c r="F10" s="109">
        <f t="shared" si="4"/>
        <v>15</v>
      </c>
      <c r="G10" s="110">
        <f t="shared" si="5"/>
        <v>15</v>
      </c>
      <c r="H10" s="109">
        <f t="shared" si="6"/>
        <v>15</v>
      </c>
      <c r="I10" s="110">
        <f t="shared" si="7"/>
        <v>15</v>
      </c>
    </row>
    <row r="11" spans="1:9" x14ac:dyDescent="0.25">
      <c r="A11" s="9">
        <v>7</v>
      </c>
      <c r="B11" s="109">
        <f t="shared" si="0"/>
        <v>130</v>
      </c>
      <c r="C11" s="110">
        <f t="shared" si="1"/>
        <v>11</v>
      </c>
      <c r="D11" s="109">
        <f t="shared" si="2"/>
        <v>16</v>
      </c>
      <c r="E11" s="110">
        <f t="shared" si="3"/>
        <v>16</v>
      </c>
      <c r="F11" s="109">
        <f t="shared" si="4"/>
        <v>16</v>
      </c>
      <c r="G11" s="110">
        <f t="shared" si="5"/>
        <v>16</v>
      </c>
      <c r="H11" s="109">
        <f t="shared" si="6"/>
        <v>16</v>
      </c>
      <c r="I11" s="110">
        <f t="shared" si="7"/>
        <v>16</v>
      </c>
    </row>
    <row r="12" spans="1:9" x14ac:dyDescent="0.25">
      <c r="A12" s="9">
        <v>8</v>
      </c>
      <c r="B12" s="109">
        <f t="shared" si="0"/>
        <v>135</v>
      </c>
      <c r="C12" s="110">
        <f t="shared" si="1"/>
        <v>12</v>
      </c>
      <c r="D12" s="109">
        <f t="shared" si="2"/>
        <v>17</v>
      </c>
      <c r="E12" s="110">
        <f t="shared" si="3"/>
        <v>17</v>
      </c>
      <c r="F12" s="109">
        <f t="shared" si="4"/>
        <v>17</v>
      </c>
      <c r="G12" s="110">
        <f t="shared" si="5"/>
        <v>17</v>
      </c>
      <c r="H12" s="109">
        <f t="shared" si="6"/>
        <v>17</v>
      </c>
      <c r="I12" s="110">
        <f t="shared" si="7"/>
        <v>17</v>
      </c>
    </row>
    <row r="13" spans="1:9" x14ac:dyDescent="0.25">
      <c r="A13" s="9">
        <v>9</v>
      </c>
      <c r="B13" s="109">
        <f t="shared" si="0"/>
        <v>140</v>
      </c>
      <c r="C13" s="110">
        <f t="shared" si="1"/>
        <v>13</v>
      </c>
      <c r="D13" s="109">
        <f t="shared" si="2"/>
        <v>18</v>
      </c>
      <c r="E13" s="110">
        <f t="shared" si="3"/>
        <v>18</v>
      </c>
      <c r="F13" s="109">
        <f t="shared" si="4"/>
        <v>18</v>
      </c>
      <c r="G13" s="110">
        <f t="shared" si="5"/>
        <v>18</v>
      </c>
      <c r="H13" s="109">
        <f t="shared" si="6"/>
        <v>18</v>
      </c>
      <c r="I13" s="110">
        <f t="shared" si="7"/>
        <v>18</v>
      </c>
    </row>
    <row r="14" spans="1:9" x14ac:dyDescent="0.25">
      <c r="A14" s="9">
        <v>10</v>
      </c>
      <c r="B14" s="109">
        <f t="shared" si="0"/>
        <v>145</v>
      </c>
      <c r="C14" s="110">
        <f t="shared" si="1"/>
        <v>14</v>
      </c>
      <c r="D14" s="109">
        <f t="shared" si="2"/>
        <v>19</v>
      </c>
      <c r="E14" s="110">
        <f t="shared" si="3"/>
        <v>19</v>
      </c>
      <c r="F14" s="109">
        <f t="shared" si="4"/>
        <v>19</v>
      </c>
      <c r="G14" s="110">
        <f t="shared" si="5"/>
        <v>19</v>
      </c>
      <c r="H14" s="109">
        <f t="shared" si="6"/>
        <v>19</v>
      </c>
      <c r="I14" s="110">
        <f t="shared" si="7"/>
        <v>19</v>
      </c>
    </row>
    <row r="15" spans="1:9" x14ac:dyDescent="0.25">
      <c r="A15" s="9">
        <v>11</v>
      </c>
      <c r="B15" s="109">
        <f t="shared" si="0"/>
        <v>150</v>
      </c>
      <c r="C15" s="110">
        <f t="shared" si="1"/>
        <v>15</v>
      </c>
      <c r="D15" s="109">
        <f t="shared" si="2"/>
        <v>20</v>
      </c>
      <c r="E15" s="110">
        <f t="shared" si="3"/>
        <v>20</v>
      </c>
      <c r="F15" s="109">
        <f t="shared" si="4"/>
        <v>20</v>
      </c>
      <c r="G15" s="110">
        <f t="shared" si="5"/>
        <v>20</v>
      </c>
      <c r="H15" s="109">
        <f t="shared" si="6"/>
        <v>20</v>
      </c>
      <c r="I15" s="110">
        <f t="shared" si="7"/>
        <v>20</v>
      </c>
    </row>
    <row r="16" spans="1:9" x14ac:dyDescent="0.25">
      <c r="A16" s="9">
        <v>12</v>
      </c>
      <c r="B16" s="109">
        <f t="shared" si="0"/>
        <v>155</v>
      </c>
      <c r="C16" s="110">
        <f t="shared" si="1"/>
        <v>16</v>
      </c>
      <c r="D16" s="109">
        <f t="shared" si="2"/>
        <v>21</v>
      </c>
      <c r="E16" s="110">
        <f t="shared" si="3"/>
        <v>21</v>
      </c>
      <c r="F16" s="109">
        <f t="shared" si="4"/>
        <v>21</v>
      </c>
      <c r="G16" s="110">
        <f t="shared" si="5"/>
        <v>21</v>
      </c>
      <c r="H16" s="109">
        <f t="shared" si="6"/>
        <v>21</v>
      </c>
      <c r="I16" s="110">
        <f t="shared" si="7"/>
        <v>21</v>
      </c>
    </row>
    <row r="17" spans="1:9" x14ac:dyDescent="0.25">
      <c r="A17" s="9">
        <v>13</v>
      </c>
      <c r="B17" s="109">
        <f t="shared" si="0"/>
        <v>160</v>
      </c>
      <c r="C17" s="110">
        <f t="shared" si="1"/>
        <v>17</v>
      </c>
      <c r="D17" s="109">
        <f t="shared" si="2"/>
        <v>22</v>
      </c>
      <c r="E17" s="110">
        <f t="shared" si="3"/>
        <v>22</v>
      </c>
      <c r="F17" s="109">
        <f t="shared" si="4"/>
        <v>22</v>
      </c>
      <c r="G17" s="110">
        <f t="shared" si="5"/>
        <v>22</v>
      </c>
      <c r="H17" s="109">
        <f t="shared" si="6"/>
        <v>22</v>
      </c>
      <c r="I17" s="110">
        <f t="shared" si="7"/>
        <v>22</v>
      </c>
    </row>
    <row r="18" spans="1:9" x14ac:dyDescent="0.25">
      <c r="A18" s="9">
        <v>14</v>
      </c>
      <c r="B18" s="109">
        <f t="shared" si="0"/>
        <v>165</v>
      </c>
      <c r="C18" s="110">
        <f t="shared" si="1"/>
        <v>18</v>
      </c>
      <c r="D18" s="109">
        <f t="shared" si="2"/>
        <v>23</v>
      </c>
      <c r="E18" s="110">
        <f t="shared" si="3"/>
        <v>23</v>
      </c>
      <c r="F18" s="109">
        <f t="shared" si="4"/>
        <v>23</v>
      </c>
      <c r="G18" s="110">
        <f t="shared" si="5"/>
        <v>23</v>
      </c>
      <c r="H18" s="109">
        <f t="shared" si="6"/>
        <v>23</v>
      </c>
      <c r="I18" s="110">
        <f t="shared" si="7"/>
        <v>23</v>
      </c>
    </row>
    <row r="19" spans="1:9" x14ac:dyDescent="0.25">
      <c r="A19" s="9">
        <v>15</v>
      </c>
      <c r="B19" s="109">
        <f t="shared" si="0"/>
        <v>170</v>
      </c>
      <c r="C19" s="110">
        <f t="shared" si="1"/>
        <v>19</v>
      </c>
      <c r="D19" s="109">
        <f t="shared" si="2"/>
        <v>24</v>
      </c>
      <c r="E19" s="110">
        <f t="shared" si="3"/>
        <v>24</v>
      </c>
      <c r="F19" s="109">
        <f t="shared" si="4"/>
        <v>24</v>
      </c>
      <c r="G19" s="110">
        <f t="shared" si="5"/>
        <v>24</v>
      </c>
      <c r="H19" s="109">
        <f t="shared" si="6"/>
        <v>24</v>
      </c>
      <c r="I19" s="110">
        <f t="shared" si="7"/>
        <v>24</v>
      </c>
    </row>
    <row r="20" spans="1:9" x14ac:dyDescent="0.25">
      <c r="A20" s="9">
        <v>16</v>
      </c>
      <c r="B20" s="109">
        <f t="shared" si="0"/>
        <v>175</v>
      </c>
      <c r="C20" s="110">
        <f t="shared" si="1"/>
        <v>20</v>
      </c>
      <c r="D20" s="109">
        <f t="shared" si="2"/>
        <v>25</v>
      </c>
      <c r="E20" s="110">
        <f t="shared" si="3"/>
        <v>25</v>
      </c>
      <c r="F20" s="109">
        <f t="shared" si="4"/>
        <v>25</v>
      </c>
      <c r="G20" s="110">
        <f t="shared" si="5"/>
        <v>25</v>
      </c>
      <c r="H20" s="109">
        <f t="shared" si="6"/>
        <v>25</v>
      </c>
      <c r="I20" s="110">
        <f t="shared" si="7"/>
        <v>25</v>
      </c>
    </row>
    <row r="21" spans="1:9" x14ac:dyDescent="0.25">
      <c r="A21" s="9">
        <v>17</v>
      </c>
      <c r="B21" s="109">
        <f t="shared" si="0"/>
        <v>180</v>
      </c>
      <c r="C21" s="110">
        <f t="shared" si="1"/>
        <v>21</v>
      </c>
      <c r="D21" s="109">
        <f t="shared" si="2"/>
        <v>26</v>
      </c>
      <c r="E21" s="110">
        <f t="shared" si="3"/>
        <v>26</v>
      </c>
      <c r="F21" s="109">
        <f t="shared" si="4"/>
        <v>26</v>
      </c>
      <c r="G21" s="110">
        <f t="shared" si="5"/>
        <v>26</v>
      </c>
      <c r="H21" s="109">
        <f t="shared" si="6"/>
        <v>26</v>
      </c>
      <c r="I21" s="110">
        <f t="shared" si="7"/>
        <v>26</v>
      </c>
    </row>
    <row r="22" spans="1:9" x14ac:dyDescent="0.25">
      <c r="A22" s="9">
        <v>18</v>
      </c>
      <c r="B22" s="109">
        <f t="shared" si="0"/>
        <v>185</v>
      </c>
      <c r="C22" s="110">
        <f t="shared" si="1"/>
        <v>22</v>
      </c>
      <c r="D22" s="109">
        <f t="shared" si="2"/>
        <v>27</v>
      </c>
      <c r="E22" s="110">
        <f t="shared" si="3"/>
        <v>27</v>
      </c>
      <c r="F22" s="109">
        <f t="shared" si="4"/>
        <v>27</v>
      </c>
      <c r="G22" s="110">
        <f t="shared" si="5"/>
        <v>27</v>
      </c>
      <c r="H22" s="109">
        <f t="shared" si="6"/>
        <v>27</v>
      </c>
      <c r="I22" s="110">
        <f t="shared" si="7"/>
        <v>27</v>
      </c>
    </row>
    <row r="23" spans="1:9" x14ac:dyDescent="0.25">
      <c r="A23" s="9">
        <v>19</v>
      </c>
      <c r="B23" s="109">
        <f t="shared" si="0"/>
        <v>190</v>
      </c>
      <c r="C23" s="110">
        <f t="shared" si="1"/>
        <v>23</v>
      </c>
      <c r="D23" s="109">
        <f t="shared" si="2"/>
        <v>28</v>
      </c>
      <c r="E23" s="110">
        <f t="shared" si="3"/>
        <v>28</v>
      </c>
      <c r="F23" s="109">
        <f t="shared" si="4"/>
        <v>28</v>
      </c>
      <c r="G23" s="110">
        <f t="shared" si="5"/>
        <v>28</v>
      </c>
      <c r="H23" s="109">
        <f t="shared" si="6"/>
        <v>28</v>
      </c>
      <c r="I23" s="110">
        <f t="shared" si="7"/>
        <v>28</v>
      </c>
    </row>
    <row r="24" spans="1:9" x14ac:dyDescent="0.25">
      <c r="A24" s="9">
        <v>20</v>
      </c>
      <c r="B24" s="109">
        <f t="shared" si="0"/>
        <v>195</v>
      </c>
      <c r="C24" s="110">
        <f t="shared" si="1"/>
        <v>24</v>
      </c>
      <c r="D24" s="109">
        <f t="shared" si="2"/>
        <v>29</v>
      </c>
      <c r="E24" s="110">
        <f t="shared" si="3"/>
        <v>29</v>
      </c>
      <c r="F24" s="109">
        <f t="shared" si="4"/>
        <v>29</v>
      </c>
      <c r="G24" s="110">
        <f t="shared" si="5"/>
        <v>29</v>
      </c>
      <c r="H24" s="109">
        <f t="shared" si="6"/>
        <v>29</v>
      </c>
      <c r="I24" s="110">
        <f t="shared" si="7"/>
        <v>29</v>
      </c>
    </row>
    <row r="25" spans="1:9" x14ac:dyDescent="0.25">
      <c r="A25" s="9">
        <v>21</v>
      </c>
      <c r="B25" s="109">
        <f t="shared" si="0"/>
        <v>200</v>
      </c>
      <c r="C25" s="110">
        <f t="shared" si="1"/>
        <v>25</v>
      </c>
      <c r="D25" s="109">
        <f t="shared" si="2"/>
        <v>30</v>
      </c>
      <c r="E25" s="110">
        <f t="shared" si="3"/>
        <v>30</v>
      </c>
      <c r="F25" s="109">
        <f t="shared" si="4"/>
        <v>30</v>
      </c>
      <c r="G25" s="110">
        <f t="shared" si="5"/>
        <v>30</v>
      </c>
      <c r="H25" s="109">
        <f t="shared" si="6"/>
        <v>30</v>
      </c>
      <c r="I25" s="110">
        <f t="shared" si="7"/>
        <v>30</v>
      </c>
    </row>
    <row r="26" spans="1:9" x14ac:dyDescent="0.25">
      <c r="A26" s="9">
        <v>22</v>
      </c>
      <c r="B26" s="109">
        <f t="shared" si="0"/>
        <v>205</v>
      </c>
      <c r="C26" s="110">
        <f t="shared" si="1"/>
        <v>26</v>
      </c>
      <c r="D26" s="109">
        <f t="shared" si="2"/>
        <v>31</v>
      </c>
      <c r="E26" s="110">
        <f t="shared" si="3"/>
        <v>31</v>
      </c>
      <c r="F26" s="109">
        <f t="shared" si="4"/>
        <v>31</v>
      </c>
      <c r="G26" s="110">
        <f t="shared" si="5"/>
        <v>31</v>
      </c>
      <c r="H26" s="109">
        <f t="shared" si="6"/>
        <v>31</v>
      </c>
      <c r="I26" s="110">
        <f t="shared" si="7"/>
        <v>31</v>
      </c>
    </row>
    <row r="27" spans="1:9" x14ac:dyDescent="0.25">
      <c r="A27" s="9">
        <v>23</v>
      </c>
      <c r="B27" s="109">
        <f t="shared" si="0"/>
        <v>210</v>
      </c>
      <c r="C27" s="110">
        <f t="shared" si="1"/>
        <v>27</v>
      </c>
      <c r="D27" s="109">
        <f t="shared" si="2"/>
        <v>32</v>
      </c>
      <c r="E27" s="110">
        <f t="shared" si="3"/>
        <v>32</v>
      </c>
      <c r="F27" s="109">
        <f t="shared" si="4"/>
        <v>32</v>
      </c>
      <c r="G27" s="110">
        <f t="shared" si="5"/>
        <v>32</v>
      </c>
      <c r="H27" s="109">
        <f t="shared" si="6"/>
        <v>32</v>
      </c>
      <c r="I27" s="110">
        <f t="shared" si="7"/>
        <v>32</v>
      </c>
    </row>
    <row r="28" spans="1:9" x14ac:dyDescent="0.25">
      <c r="A28" s="9">
        <v>24</v>
      </c>
      <c r="B28" s="109">
        <f t="shared" si="0"/>
        <v>215</v>
      </c>
      <c r="C28" s="110">
        <f t="shared" si="1"/>
        <v>28</v>
      </c>
      <c r="D28" s="109">
        <f t="shared" si="2"/>
        <v>33</v>
      </c>
      <c r="E28" s="110">
        <f t="shared" si="3"/>
        <v>33</v>
      </c>
      <c r="F28" s="109">
        <f t="shared" si="4"/>
        <v>33</v>
      </c>
      <c r="G28" s="110">
        <f t="shared" si="5"/>
        <v>33</v>
      </c>
      <c r="H28" s="109">
        <f t="shared" si="6"/>
        <v>33</v>
      </c>
      <c r="I28" s="110">
        <f t="shared" si="7"/>
        <v>33</v>
      </c>
    </row>
    <row r="29" spans="1:9" x14ac:dyDescent="0.25">
      <c r="A29" s="9">
        <v>25</v>
      </c>
      <c r="B29" s="109">
        <f t="shared" si="0"/>
        <v>220</v>
      </c>
      <c r="C29" s="110">
        <f t="shared" si="1"/>
        <v>29</v>
      </c>
      <c r="D29" s="109">
        <f t="shared" si="2"/>
        <v>34</v>
      </c>
      <c r="E29" s="110">
        <f t="shared" si="3"/>
        <v>34</v>
      </c>
      <c r="F29" s="109">
        <f t="shared" si="4"/>
        <v>34</v>
      </c>
      <c r="G29" s="110">
        <f t="shared" si="5"/>
        <v>34</v>
      </c>
      <c r="H29" s="109">
        <f t="shared" si="6"/>
        <v>34</v>
      </c>
      <c r="I29" s="110">
        <f t="shared" si="7"/>
        <v>34</v>
      </c>
    </row>
    <row r="30" spans="1:9" x14ac:dyDescent="0.25">
      <c r="A30" s="9">
        <v>26</v>
      </c>
      <c r="B30" s="109">
        <f t="shared" si="0"/>
        <v>225</v>
      </c>
      <c r="C30" s="110">
        <f t="shared" si="1"/>
        <v>30</v>
      </c>
      <c r="D30" s="109">
        <f t="shared" si="2"/>
        <v>35</v>
      </c>
      <c r="E30" s="110">
        <f t="shared" si="3"/>
        <v>35</v>
      </c>
      <c r="F30" s="109">
        <f t="shared" si="4"/>
        <v>35</v>
      </c>
      <c r="G30" s="110">
        <f t="shared" si="5"/>
        <v>35</v>
      </c>
      <c r="H30" s="109">
        <f t="shared" si="6"/>
        <v>35</v>
      </c>
      <c r="I30" s="110">
        <f t="shared" si="7"/>
        <v>35</v>
      </c>
    </row>
    <row r="31" spans="1:9" x14ac:dyDescent="0.25">
      <c r="A31" s="9">
        <v>27</v>
      </c>
      <c r="B31" s="109">
        <f t="shared" si="0"/>
        <v>230</v>
      </c>
      <c r="C31" s="110">
        <f t="shared" si="1"/>
        <v>31</v>
      </c>
      <c r="D31" s="109">
        <f t="shared" si="2"/>
        <v>36</v>
      </c>
      <c r="E31" s="110">
        <f t="shared" si="3"/>
        <v>36</v>
      </c>
      <c r="F31" s="109">
        <f t="shared" si="4"/>
        <v>36</v>
      </c>
      <c r="G31" s="110">
        <f t="shared" si="5"/>
        <v>36</v>
      </c>
      <c r="H31" s="109">
        <f t="shared" si="6"/>
        <v>36</v>
      </c>
      <c r="I31" s="110">
        <f t="shared" si="7"/>
        <v>36</v>
      </c>
    </row>
    <row r="32" spans="1:9" x14ac:dyDescent="0.25">
      <c r="A32" s="9">
        <v>28</v>
      </c>
      <c r="B32" s="109">
        <f t="shared" si="0"/>
        <v>235</v>
      </c>
      <c r="C32" s="110">
        <f t="shared" si="1"/>
        <v>32</v>
      </c>
      <c r="D32" s="109">
        <f t="shared" si="2"/>
        <v>37</v>
      </c>
      <c r="E32" s="110">
        <f t="shared" si="3"/>
        <v>37</v>
      </c>
      <c r="F32" s="109">
        <f t="shared" si="4"/>
        <v>37</v>
      </c>
      <c r="G32" s="110">
        <f t="shared" si="5"/>
        <v>37</v>
      </c>
      <c r="H32" s="109">
        <f t="shared" si="6"/>
        <v>37</v>
      </c>
      <c r="I32" s="110">
        <f t="shared" si="7"/>
        <v>37</v>
      </c>
    </row>
    <row r="33" spans="1:9" x14ac:dyDescent="0.25">
      <c r="A33" s="9">
        <v>29</v>
      </c>
      <c r="B33" s="109">
        <f t="shared" si="0"/>
        <v>240</v>
      </c>
      <c r="C33" s="110">
        <f t="shared" si="1"/>
        <v>33</v>
      </c>
      <c r="D33" s="109">
        <f t="shared" si="2"/>
        <v>38</v>
      </c>
      <c r="E33" s="110">
        <f t="shared" si="3"/>
        <v>38</v>
      </c>
      <c r="F33" s="109">
        <f t="shared" si="4"/>
        <v>38</v>
      </c>
      <c r="G33" s="110">
        <f t="shared" si="5"/>
        <v>38</v>
      </c>
      <c r="H33" s="109">
        <f t="shared" si="6"/>
        <v>38</v>
      </c>
      <c r="I33" s="110">
        <f t="shared" si="7"/>
        <v>38</v>
      </c>
    </row>
    <row r="34" spans="1:9" x14ac:dyDescent="0.25">
      <c r="A34" s="9">
        <v>30</v>
      </c>
      <c r="B34" s="109">
        <f t="shared" si="0"/>
        <v>245</v>
      </c>
      <c r="C34" s="110">
        <f t="shared" si="1"/>
        <v>34</v>
      </c>
      <c r="D34" s="109">
        <f t="shared" si="2"/>
        <v>39</v>
      </c>
      <c r="E34" s="110">
        <f t="shared" si="3"/>
        <v>39</v>
      </c>
      <c r="F34" s="109">
        <f t="shared" si="4"/>
        <v>39</v>
      </c>
      <c r="G34" s="110">
        <f t="shared" si="5"/>
        <v>39</v>
      </c>
      <c r="H34" s="109">
        <f t="shared" si="6"/>
        <v>39</v>
      </c>
      <c r="I34" s="110">
        <f t="shared" si="7"/>
        <v>39</v>
      </c>
    </row>
    <row r="35" spans="1:9" x14ac:dyDescent="0.25">
      <c r="A35" s="9">
        <v>31</v>
      </c>
      <c r="B35" s="109">
        <f t="shared" si="0"/>
        <v>250</v>
      </c>
      <c r="C35" s="110">
        <f t="shared" si="1"/>
        <v>35</v>
      </c>
      <c r="D35" s="109">
        <f t="shared" si="2"/>
        <v>40</v>
      </c>
      <c r="E35" s="110">
        <f t="shared" si="3"/>
        <v>40</v>
      </c>
      <c r="F35" s="109">
        <f t="shared" si="4"/>
        <v>40</v>
      </c>
      <c r="G35" s="110">
        <f t="shared" si="5"/>
        <v>40</v>
      </c>
      <c r="H35" s="109">
        <f t="shared" si="6"/>
        <v>40</v>
      </c>
      <c r="I35" s="110">
        <f t="shared" si="7"/>
        <v>40</v>
      </c>
    </row>
    <row r="36" spans="1:9" x14ac:dyDescent="0.25">
      <c r="A36" s="9">
        <v>32</v>
      </c>
      <c r="B36" s="109">
        <f t="shared" si="0"/>
        <v>255</v>
      </c>
      <c r="C36" s="110">
        <f t="shared" si="1"/>
        <v>36</v>
      </c>
      <c r="D36" s="109">
        <f t="shared" si="2"/>
        <v>41</v>
      </c>
      <c r="E36" s="110">
        <f t="shared" si="3"/>
        <v>41</v>
      </c>
      <c r="F36" s="109">
        <f t="shared" si="4"/>
        <v>41</v>
      </c>
      <c r="G36" s="110">
        <f t="shared" si="5"/>
        <v>41</v>
      </c>
      <c r="H36" s="109">
        <f t="shared" si="6"/>
        <v>41</v>
      </c>
      <c r="I36" s="110">
        <f t="shared" si="7"/>
        <v>41</v>
      </c>
    </row>
    <row r="37" spans="1:9" x14ac:dyDescent="0.25">
      <c r="A37" s="9">
        <v>33</v>
      </c>
      <c r="B37" s="109">
        <f t="shared" si="0"/>
        <v>260</v>
      </c>
      <c r="C37" s="110">
        <f t="shared" si="1"/>
        <v>37</v>
      </c>
      <c r="D37" s="109">
        <f t="shared" si="2"/>
        <v>42</v>
      </c>
      <c r="E37" s="110">
        <f t="shared" si="3"/>
        <v>42</v>
      </c>
      <c r="F37" s="109">
        <f t="shared" si="4"/>
        <v>42</v>
      </c>
      <c r="G37" s="110">
        <f t="shared" si="5"/>
        <v>42</v>
      </c>
      <c r="H37" s="109">
        <f t="shared" si="6"/>
        <v>42</v>
      </c>
      <c r="I37" s="110">
        <f t="shared" si="7"/>
        <v>42</v>
      </c>
    </row>
    <row r="38" spans="1:9" x14ac:dyDescent="0.25">
      <c r="A38" s="9">
        <v>34</v>
      </c>
      <c r="B38" s="109">
        <f t="shared" si="0"/>
        <v>265</v>
      </c>
      <c r="C38" s="110">
        <f t="shared" si="1"/>
        <v>38</v>
      </c>
      <c r="D38" s="109">
        <f t="shared" si="2"/>
        <v>43</v>
      </c>
      <c r="E38" s="110">
        <f t="shared" si="3"/>
        <v>43</v>
      </c>
      <c r="F38" s="109">
        <f t="shared" si="4"/>
        <v>43</v>
      </c>
      <c r="G38" s="110">
        <f t="shared" si="5"/>
        <v>43</v>
      </c>
      <c r="H38" s="109">
        <f t="shared" si="6"/>
        <v>43</v>
      </c>
      <c r="I38" s="110">
        <f t="shared" si="7"/>
        <v>43</v>
      </c>
    </row>
    <row r="39" spans="1:9" x14ac:dyDescent="0.25">
      <c r="A39" s="9">
        <v>35</v>
      </c>
      <c r="B39" s="109">
        <f t="shared" si="0"/>
        <v>270</v>
      </c>
      <c r="C39" s="110">
        <f t="shared" si="1"/>
        <v>39</v>
      </c>
      <c r="D39" s="109">
        <f t="shared" si="2"/>
        <v>44</v>
      </c>
      <c r="E39" s="110">
        <f t="shared" si="3"/>
        <v>44</v>
      </c>
      <c r="F39" s="109">
        <f t="shared" si="4"/>
        <v>44</v>
      </c>
      <c r="G39" s="110">
        <f t="shared" si="5"/>
        <v>44</v>
      </c>
      <c r="H39" s="109">
        <f t="shared" si="6"/>
        <v>44</v>
      </c>
      <c r="I39" s="110">
        <f t="shared" si="7"/>
        <v>44</v>
      </c>
    </row>
    <row r="40" spans="1:9" x14ac:dyDescent="0.25">
      <c r="A40" s="9">
        <v>36</v>
      </c>
      <c r="B40" s="109">
        <f t="shared" si="0"/>
        <v>275</v>
      </c>
      <c r="C40" s="110">
        <f t="shared" si="1"/>
        <v>40</v>
      </c>
      <c r="D40" s="109">
        <f t="shared" si="2"/>
        <v>45</v>
      </c>
      <c r="E40" s="110">
        <f t="shared" si="3"/>
        <v>45</v>
      </c>
      <c r="F40" s="109">
        <f t="shared" si="4"/>
        <v>45</v>
      </c>
      <c r="G40" s="110">
        <f t="shared" si="5"/>
        <v>45</v>
      </c>
      <c r="H40" s="109">
        <f t="shared" si="6"/>
        <v>45</v>
      </c>
      <c r="I40" s="110">
        <f t="shared" si="7"/>
        <v>45</v>
      </c>
    </row>
    <row r="41" spans="1:9" x14ac:dyDescent="0.25">
      <c r="A41" s="9">
        <v>37</v>
      </c>
      <c r="B41" s="109">
        <f t="shared" si="0"/>
        <v>280</v>
      </c>
      <c r="C41" s="110">
        <f t="shared" si="1"/>
        <v>41</v>
      </c>
      <c r="D41" s="109">
        <f t="shared" si="2"/>
        <v>46</v>
      </c>
      <c r="E41" s="110">
        <f t="shared" si="3"/>
        <v>46</v>
      </c>
      <c r="F41" s="109">
        <f t="shared" si="4"/>
        <v>46</v>
      </c>
      <c r="G41" s="110">
        <f t="shared" si="5"/>
        <v>46</v>
      </c>
      <c r="H41" s="109">
        <f t="shared" si="6"/>
        <v>46</v>
      </c>
      <c r="I41" s="110">
        <f t="shared" si="7"/>
        <v>46</v>
      </c>
    </row>
    <row r="42" spans="1:9" x14ac:dyDescent="0.25">
      <c r="A42" s="9">
        <v>38</v>
      </c>
      <c r="B42" s="109">
        <f t="shared" si="0"/>
        <v>285</v>
      </c>
      <c r="C42" s="110">
        <f t="shared" si="1"/>
        <v>42</v>
      </c>
      <c r="D42" s="109">
        <f t="shared" si="2"/>
        <v>47</v>
      </c>
      <c r="E42" s="110">
        <f t="shared" si="3"/>
        <v>47</v>
      </c>
      <c r="F42" s="109">
        <f t="shared" si="4"/>
        <v>47</v>
      </c>
      <c r="G42" s="110">
        <f t="shared" si="5"/>
        <v>47</v>
      </c>
      <c r="H42" s="109">
        <f t="shared" si="6"/>
        <v>47</v>
      </c>
      <c r="I42" s="110">
        <f t="shared" si="7"/>
        <v>47</v>
      </c>
    </row>
    <row r="43" spans="1:9" x14ac:dyDescent="0.25">
      <c r="A43" s="9">
        <v>39</v>
      </c>
      <c r="B43" s="109">
        <f t="shared" si="0"/>
        <v>290</v>
      </c>
      <c r="C43" s="110">
        <f t="shared" si="1"/>
        <v>43</v>
      </c>
      <c r="D43" s="109">
        <f t="shared" si="2"/>
        <v>48</v>
      </c>
      <c r="E43" s="110">
        <f t="shared" si="3"/>
        <v>48</v>
      </c>
      <c r="F43" s="109">
        <f t="shared" si="4"/>
        <v>48</v>
      </c>
      <c r="G43" s="110">
        <f t="shared" si="5"/>
        <v>48</v>
      </c>
      <c r="H43" s="109">
        <f t="shared" si="6"/>
        <v>48</v>
      </c>
      <c r="I43" s="110">
        <f t="shared" si="7"/>
        <v>48</v>
      </c>
    </row>
    <row r="44" spans="1:9" x14ac:dyDescent="0.25">
      <c r="A44" s="9">
        <v>40</v>
      </c>
      <c r="B44" s="109">
        <f t="shared" si="0"/>
        <v>295</v>
      </c>
      <c r="C44" s="110">
        <f t="shared" si="1"/>
        <v>44</v>
      </c>
      <c r="D44" s="109">
        <f t="shared" si="2"/>
        <v>49</v>
      </c>
      <c r="E44" s="110">
        <f t="shared" si="3"/>
        <v>49</v>
      </c>
      <c r="F44" s="109">
        <f t="shared" si="4"/>
        <v>49</v>
      </c>
      <c r="G44" s="110">
        <f t="shared" si="5"/>
        <v>49</v>
      </c>
      <c r="H44" s="109">
        <f t="shared" si="6"/>
        <v>49</v>
      </c>
      <c r="I44" s="110">
        <f t="shared" si="7"/>
        <v>49</v>
      </c>
    </row>
    <row r="45" spans="1:9" x14ac:dyDescent="0.25">
      <c r="A45" s="9">
        <v>41</v>
      </c>
      <c r="B45" s="109">
        <f t="shared" si="0"/>
        <v>300</v>
      </c>
      <c r="C45" s="110">
        <f t="shared" si="1"/>
        <v>45</v>
      </c>
      <c r="D45" s="109">
        <f t="shared" si="2"/>
        <v>50</v>
      </c>
      <c r="E45" s="110">
        <f t="shared" si="3"/>
        <v>50</v>
      </c>
      <c r="F45" s="109">
        <f t="shared" si="4"/>
        <v>50</v>
      </c>
      <c r="G45" s="110">
        <f t="shared" si="5"/>
        <v>50</v>
      </c>
      <c r="H45" s="109">
        <f t="shared" si="6"/>
        <v>50</v>
      </c>
      <c r="I45" s="110">
        <f t="shared" si="7"/>
        <v>50</v>
      </c>
    </row>
    <row r="46" spans="1:9" x14ac:dyDescent="0.25">
      <c r="A46" s="9">
        <v>42</v>
      </c>
      <c r="B46" s="109">
        <f t="shared" si="0"/>
        <v>305</v>
      </c>
      <c r="C46" s="110">
        <f t="shared" si="1"/>
        <v>46</v>
      </c>
      <c r="D46" s="109">
        <f t="shared" si="2"/>
        <v>51</v>
      </c>
      <c r="E46" s="110">
        <f t="shared" si="3"/>
        <v>51</v>
      </c>
      <c r="F46" s="109">
        <f t="shared" si="4"/>
        <v>51</v>
      </c>
      <c r="G46" s="110">
        <f t="shared" si="5"/>
        <v>51</v>
      </c>
      <c r="H46" s="109">
        <f t="shared" si="6"/>
        <v>51</v>
      </c>
      <c r="I46" s="110">
        <f t="shared" si="7"/>
        <v>51</v>
      </c>
    </row>
    <row r="47" spans="1:9" x14ac:dyDescent="0.25">
      <c r="A47" s="9">
        <v>43</v>
      </c>
      <c r="B47" s="109">
        <f t="shared" si="0"/>
        <v>310</v>
      </c>
      <c r="C47" s="110">
        <f t="shared" si="1"/>
        <v>47</v>
      </c>
      <c r="D47" s="109">
        <f t="shared" si="2"/>
        <v>52</v>
      </c>
      <c r="E47" s="110">
        <f t="shared" si="3"/>
        <v>52</v>
      </c>
      <c r="F47" s="109">
        <f t="shared" si="4"/>
        <v>52</v>
      </c>
      <c r="G47" s="110">
        <f t="shared" si="5"/>
        <v>52</v>
      </c>
      <c r="H47" s="109">
        <f t="shared" si="6"/>
        <v>52</v>
      </c>
      <c r="I47" s="110">
        <f t="shared" si="7"/>
        <v>52</v>
      </c>
    </row>
    <row r="48" spans="1:9" x14ac:dyDescent="0.25">
      <c r="A48" s="9">
        <v>44</v>
      </c>
      <c r="B48" s="109">
        <f t="shared" si="0"/>
        <v>315</v>
      </c>
      <c r="C48" s="110">
        <f t="shared" si="1"/>
        <v>48</v>
      </c>
      <c r="D48" s="109">
        <f t="shared" si="2"/>
        <v>53</v>
      </c>
      <c r="E48" s="110">
        <f t="shared" si="3"/>
        <v>53</v>
      </c>
      <c r="F48" s="109">
        <f t="shared" si="4"/>
        <v>53</v>
      </c>
      <c r="G48" s="110">
        <f t="shared" si="5"/>
        <v>53</v>
      </c>
      <c r="H48" s="109">
        <f t="shared" si="6"/>
        <v>53</v>
      </c>
      <c r="I48" s="110">
        <f t="shared" si="7"/>
        <v>53</v>
      </c>
    </row>
    <row r="49" spans="1:9" x14ac:dyDescent="0.25">
      <c r="A49" s="9">
        <v>45</v>
      </c>
      <c r="B49" s="109">
        <f t="shared" si="0"/>
        <v>320</v>
      </c>
      <c r="C49" s="110">
        <f t="shared" si="1"/>
        <v>49</v>
      </c>
      <c r="D49" s="109">
        <f t="shared" si="2"/>
        <v>54</v>
      </c>
      <c r="E49" s="110">
        <f t="shared" si="3"/>
        <v>54</v>
      </c>
      <c r="F49" s="109">
        <f t="shared" si="4"/>
        <v>54</v>
      </c>
      <c r="G49" s="110">
        <f t="shared" si="5"/>
        <v>54</v>
      </c>
      <c r="H49" s="109">
        <f t="shared" si="6"/>
        <v>54</v>
      </c>
      <c r="I49" s="110">
        <f t="shared" si="7"/>
        <v>54</v>
      </c>
    </row>
    <row r="50" spans="1:9" x14ac:dyDescent="0.25">
      <c r="A50" s="9">
        <v>46</v>
      </c>
      <c r="B50" s="109">
        <f t="shared" si="0"/>
        <v>325</v>
      </c>
      <c r="C50" s="110">
        <f t="shared" si="1"/>
        <v>50</v>
      </c>
      <c r="D50" s="109">
        <f t="shared" si="2"/>
        <v>55</v>
      </c>
      <c r="E50" s="110">
        <f t="shared" si="3"/>
        <v>55</v>
      </c>
      <c r="F50" s="109">
        <f t="shared" si="4"/>
        <v>55</v>
      </c>
      <c r="G50" s="110">
        <f t="shared" si="5"/>
        <v>55</v>
      </c>
      <c r="H50" s="109">
        <f t="shared" si="6"/>
        <v>55</v>
      </c>
      <c r="I50" s="110">
        <f t="shared" si="7"/>
        <v>55</v>
      </c>
    </row>
    <row r="51" spans="1:9" x14ac:dyDescent="0.25">
      <c r="A51" s="9">
        <v>47</v>
      </c>
      <c r="B51" s="109">
        <f t="shared" si="0"/>
        <v>330</v>
      </c>
      <c r="C51" s="110">
        <f t="shared" si="1"/>
        <v>51</v>
      </c>
      <c r="D51" s="109">
        <f t="shared" si="2"/>
        <v>56</v>
      </c>
      <c r="E51" s="110">
        <f t="shared" si="3"/>
        <v>56</v>
      </c>
      <c r="F51" s="109">
        <f t="shared" si="4"/>
        <v>56</v>
      </c>
      <c r="G51" s="110">
        <f t="shared" si="5"/>
        <v>56</v>
      </c>
      <c r="H51" s="109">
        <f t="shared" si="6"/>
        <v>56</v>
      </c>
      <c r="I51" s="110">
        <f t="shared" si="7"/>
        <v>56</v>
      </c>
    </row>
    <row r="52" spans="1:9" x14ac:dyDescent="0.25">
      <c r="A52" s="9">
        <v>48</v>
      </c>
      <c r="B52" s="109">
        <f t="shared" si="0"/>
        <v>335</v>
      </c>
      <c r="C52" s="110">
        <f t="shared" si="1"/>
        <v>52</v>
      </c>
      <c r="D52" s="109">
        <f t="shared" si="2"/>
        <v>57</v>
      </c>
      <c r="E52" s="110">
        <f t="shared" si="3"/>
        <v>57</v>
      </c>
      <c r="F52" s="109">
        <f t="shared" si="4"/>
        <v>57</v>
      </c>
      <c r="G52" s="110">
        <f t="shared" si="5"/>
        <v>57</v>
      </c>
      <c r="H52" s="109">
        <f t="shared" si="6"/>
        <v>57</v>
      </c>
      <c r="I52" s="110">
        <f t="shared" si="7"/>
        <v>57</v>
      </c>
    </row>
    <row r="53" spans="1:9" x14ac:dyDescent="0.25">
      <c r="A53" s="9">
        <v>49</v>
      </c>
      <c r="B53" s="109">
        <f t="shared" si="0"/>
        <v>340</v>
      </c>
      <c r="C53" s="110">
        <f t="shared" si="1"/>
        <v>53</v>
      </c>
      <c r="D53" s="109">
        <f t="shared" si="2"/>
        <v>58</v>
      </c>
      <c r="E53" s="110">
        <f t="shared" si="3"/>
        <v>58</v>
      </c>
      <c r="F53" s="109">
        <f t="shared" si="4"/>
        <v>58</v>
      </c>
      <c r="G53" s="110">
        <f t="shared" si="5"/>
        <v>58</v>
      </c>
      <c r="H53" s="109">
        <f t="shared" si="6"/>
        <v>58</v>
      </c>
      <c r="I53" s="110">
        <f t="shared" si="7"/>
        <v>58</v>
      </c>
    </row>
    <row r="54" spans="1:9" x14ac:dyDescent="0.25">
      <c r="A54" s="9">
        <v>50</v>
      </c>
      <c r="B54" s="109">
        <f t="shared" si="0"/>
        <v>345</v>
      </c>
      <c r="C54" s="110">
        <f t="shared" si="1"/>
        <v>54</v>
      </c>
      <c r="D54" s="109">
        <f t="shared" si="2"/>
        <v>59</v>
      </c>
      <c r="E54" s="110">
        <f t="shared" si="3"/>
        <v>59</v>
      </c>
      <c r="F54" s="109">
        <f t="shared" si="4"/>
        <v>59</v>
      </c>
      <c r="G54" s="110">
        <f t="shared" si="5"/>
        <v>59</v>
      </c>
      <c r="H54" s="109">
        <f t="shared" si="6"/>
        <v>59</v>
      </c>
      <c r="I54" s="110">
        <f t="shared" si="7"/>
        <v>59</v>
      </c>
    </row>
    <row r="55" spans="1:9" x14ac:dyDescent="0.25">
      <c r="A55" s="9">
        <v>51</v>
      </c>
      <c r="B55" s="109">
        <f t="shared" si="0"/>
        <v>350</v>
      </c>
      <c r="C55" s="110">
        <f t="shared" si="1"/>
        <v>55</v>
      </c>
      <c r="D55" s="109">
        <f t="shared" si="2"/>
        <v>60</v>
      </c>
      <c r="E55" s="110">
        <f t="shared" si="3"/>
        <v>60</v>
      </c>
      <c r="F55" s="109">
        <f t="shared" si="4"/>
        <v>60</v>
      </c>
      <c r="G55" s="110">
        <f t="shared" si="5"/>
        <v>60</v>
      </c>
      <c r="H55" s="109">
        <f t="shared" si="6"/>
        <v>60</v>
      </c>
      <c r="I55" s="110">
        <f t="shared" si="7"/>
        <v>60</v>
      </c>
    </row>
    <row r="56" spans="1:9" x14ac:dyDescent="0.25">
      <c r="A56" s="9">
        <v>52</v>
      </c>
      <c r="B56" s="109">
        <f t="shared" si="0"/>
        <v>355</v>
      </c>
      <c r="C56" s="110">
        <f t="shared" si="1"/>
        <v>56</v>
      </c>
      <c r="D56" s="109">
        <f t="shared" si="2"/>
        <v>61</v>
      </c>
      <c r="E56" s="110">
        <f t="shared" si="3"/>
        <v>61</v>
      </c>
      <c r="F56" s="109">
        <f t="shared" si="4"/>
        <v>61</v>
      </c>
      <c r="G56" s="110">
        <f t="shared" si="5"/>
        <v>61</v>
      </c>
      <c r="H56" s="109">
        <f t="shared" si="6"/>
        <v>61</v>
      </c>
      <c r="I56" s="110">
        <f t="shared" si="7"/>
        <v>61</v>
      </c>
    </row>
    <row r="57" spans="1:9" x14ac:dyDescent="0.25">
      <c r="A57" s="9">
        <v>53</v>
      </c>
      <c r="B57" s="109">
        <f t="shared" si="0"/>
        <v>360</v>
      </c>
      <c r="C57" s="110">
        <f t="shared" si="1"/>
        <v>57</v>
      </c>
      <c r="D57" s="109">
        <f t="shared" si="2"/>
        <v>62</v>
      </c>
      <c r="E57" s="110">
        <f t="shared" si="3"/>
        <v>62</v>
      </c>
      <c r="F57" s="109">
        <f t="shared" si="4"/>
        <v>62</v>
      </c>
      <c r="G57" s="110">
        <f t="shared" si="5"/>
        <v>62</v>
      </c>
      <c r="H57" s="109">
        <f t="shared" si="6"/>
        <v>62</v>
      </c>
      <c r="I57" s="110">
        <f t="shared" si="7"/>
        <v>62</v>
      </c>
    </row>
    <row r="58" spans="1:9" x14ac:dyDescent="0.25">
      <c r="A58" s="9">
        <v>54</v>
      </c>
      <c r="B58" s="109">
        <f t="shared" si="0"/>
        <v>365</v>
      </c>
      <c r="C58" s="110">
        <f t="shared" si="1"/>
        <v>58</v>
      </c>
      <c r="D58" s="109">
        <f t="shared" si="2"/>
        <v>63</v>
      </c>
      <c r="E58" s="110">
        <f t="shared" si="3"/>
        <v>63</v>
      </c>
      <c r="F58" s="109">
        <f t="shared" si="4"/>
        <v>63</v>
      </c>
      <c r="G58" s="110">
        <f t="shared" si="5"/>
        <v>63</v>
      </c>
      <c r="H58" s="109">
        <f t="shared" si="6"/>
        <v>63</v>
      </c>
      <c r="I58" s="110">
        <f t="shared" si="7"/>
        <v>63</v>
      </c>
    </row>
    <row r="59" spans="1:9" x14ac:dyDescent="0.25">
      <c r="A59" s="9">
        <v>55</v>
      </c>
      <c r="B59" s="109">
        <f t="shared" si="0"/>
        <v>370</v>
      </c>
      <c r="C59" s="110">
        <f t="shared" si="1"/>
        <v>59</v>
      </c>
      <c r="D59" s="109">
        <f t="shared" si="2"/>
        <v>64</v>
      </c>
      <c r="E59" s="110">
        <f t="shared" si="3"/>
        <v>64</v>
      </c>
      <c r="F59" s="109">
        <f t="shared" si="4"/>
        <v>64</v>
      </c>
      <c r="G59" s="110">
        <f t="shared" si="5"/>
        <v>64</v>
      </c>
      <c r="H59" s="109">
        <f t="shared" si="6"/>
        <v>64</v>
      </c>
      <c r="I59" s="110">
        <f t="shared" si="7"/>
        <v>64</v>
      </c>
    </row>
    <row r="60" spans="1:9" x14ac:dyDescent="0.25">
      <c r="A60" s="9">
        <v>56</v>
      </c>
      <c r="B60" s="109">
        <f t="shared" si="0"/>
        <v>375</v>
      </c>
      <c r="C60" s="110">
        <f t="shared" si="1"/>
        <v>60</v>
      </c>
      <c r="D60" s="109">
        <f t="shared" si="2"/>
        <v>65</v>
      </c>
      <c r="E60" s="110">
        <f t="shared" si="3"/>
        <v>65</v>
      </c>
      <c r="F60" s="109">
        <f t="shared" si="4"/>
        <v>65</v>
      </c>
      <c r="G60" s="110">
        <f t="shared" si="5"/>
        <v>65</v>
      </c>
      <c r="H60" s="109">
        <f t="shared" si="6"/>
        <v>65</v>
      </c>
      <c r="I60" s="110">
        <f t="shared" si="7"/>
        <v>65</v>
      </c>
    </row>
    <row r="61" spans="1:9" x14ac:dyDescent="0.25">
      <c r="A61" s="9">
        <v>57</v>
      </c>
      <c r="B61" s="109">
        <f t="shared" si="0"/>
        <v>380</v>
      </c>
      <c r="C61" s="110">
        <f t="shared" si="1"/>
        <v>61</v>
      </c>
      <c r="D61" s="109">
        <f t="shared" si="2"/>
        <v>66</v>
      </c>
      <c r="E61" s="110">
        <f t="shared" si="3"/>
        <v>66</v>
      </c>
      <c r="F61" s="109">
        <f t="shared" si="4"/>
        <v>66</v>
      </c>
      <c r="G61" s="110">
        <f t="shared" si="5"/>
        <v>66</v>
      </c>
      <c r="H61" s="109">
        <f t="shared" si="6"/>
        <v>66</v>
      </c>
      <c r="I61" s="110">
        <f t="shared" si="7"/>
        <v>66</v>
      </c>
    </row>
    <row r="62" spans="1:9" x14ac:dyDescent="0.25">
      <c r="A62" s="9">
        <v>58</v>
      </c>
      <c r="B62" s="109">
        <f t="shared" si="0"/>
        <v>385</v>
      </c>
      <c r="C62" s="110">
        <f t="shared" si="1"/>
        <v>62</v>
      </c>
      <c r="D62" s="109">
        <f t="shared" si="2"/>
        <v>67</v>
      </c>
      <c r="E62" s="110">
        <f t="shared" si="3"/>
        <v>67</v>
      </c>
      <c r="F62" s="109">
        <f t="shared" si="4"/>
        <v>67</v>
      </c>
      <c r="G62" s="110">
        <f t="shared" si="5"/>
        <v>67</v>
      </c>
      <c r="H62" s="109">
        <f t="shared" si="6"/>
        <v>67</v>
      </c>
      <c r="I62" s="110">
        <f t="shared" si="7"/>
        <v>67</v>
      </c>
    </row>
    <row r="63" spans="1:9" x14ac:dyDescent="0.25">
      <c r="A63" s="9">
        <v>59</v>
      </c>
      <c r="B63" s="109">
        <f t="shared" si="0"/>
        <v>390</v>
      </c>
      <c r="C63" s="110">
        <f t="shared" si="1"/>
        <v>63</v>
      </c>
      <c r="D63" s="109">
        <f t="shared" si="2"/>
        <v>68</v>
      </c>
      <c r="E63" s="110">
        <f t="shared" si="3"/>
        <v>68</v>
      </c>
      <c r="F63" s="109">
        <f t="shared" si="4"/>
        <v>68</v>
      </c>
      <c r="G63" s="110">
        <f t="shared" si="5"/>
        <v>68</v>
      </c>
      <c r="H63" s="109">
        <f t="shared" si="6"/>
        <v>68</v>
      </c>
      <c r="I63" s="110">
        <f t="shared" si="7"/>
        <v>68</v>
      </c>
    </row>
    <row r="64" spans="1:9" x14ac:dyDescent="0.25">
      <c r="A64" s="9">
        <v>60</v>
      </c>
      <c r="B64" s="109">
        <f t="shared" si="0"/>
        <v>395</v>
      </c>
      <c r="C64" s="110">
        <f t="shared" si="1"/>
        <v>64</v>
      </c>
      <c r="D64" s="109">
        <f t="shared" si="2"/>
        <v>69</v>
      </c>
      <c r="E64" s="110">
        <f t="shared" si="3"/>
        <v>69</v>
      </c>
      <c r="F64" s="109">
        <f t="shared" si="4"/>
        <v>69</v>
      </c>
      <c r="G64" s="110">
        <f t="shared" si="5"/>
        <v>69</v>
      </c>
      <c r="H64" s="109">
        <f t="shared" si="6"/>
        <v>69</v>
      </c>
      <c r="I64" s="110">
        <f t="shared" si="7"/>
        <v>69</v>
      </c>
    </row>
    <row r="65" spans="1:9" x14ac:dyDescent="0.25">
      <c r="A65" s="9">
        <v>61</v>
      </c>
      <c r="B65" s="109">
        <f t="shared" si="0"/>
        <v>400</v>
      </c>
      <c r="C65" s="110">
        <f t="shared" si="1"/>
        <v>65</v>
      </c>
      <c r="D65" s="109">
        <f t="shared" si="2"/>
        <v>70</v>
      </c>
      <c r="E65" s="110">
        <f t="shared" si="3"/>
        <v>70</v>
      </c>
      <c r="F65" s="109">
        <f t="shared" si="4"/>
        <v>70</v>
      </c>
      <c r="G65" s="110">
        <f t="shared" si="5"/>
        <v>70</v>
      </c>
      <c r="H65" s="109">
        <f t="shared" si="6"/>
        <v>70</v>
      </c>
      <c r="I65" s="110">
        <f t="shared" si="7"/>
        <v>70</v>
      </c>
    </row>
    <row r="66" spans="1:9" x14ac:dyDescent="0.25">
      <c r="A66" s="9">
        <v>62</v>
      </c>
      <c r="B66" s="109">
        <f t="shared" si="0"/>
        <v>405</v>
      </c>
      <c r="C66" s="110">
        <f t="shared" si="1"/>
        <v>66</v>
      </c>
      <c r="D66" s="109">
        <f t="shared" si="2"/>
        <v>71</v>
      </c>
      <c r="E66" s="110">
        <f t="shared" si="3"/>
        <v>71</v>
      </c>
      <c r="F66" s="109">
        <f t="shared" si="4"/>
        <v>71</v>
      </c>
      <c r="G66" s="110">
        <f t="shared" si="5"/>
        <v>71</v>
      </c>
      <c r="H66" s="109">
        <f t="shared" si="6"/>
        <v>71</v>
      </c>
      <c r="I66" s="110">
        <f t="shared" si="7"/>
        <v>71</v>
      </c>
    </row>
    <row r="67" spans="1:9" x14ac:dyDescent="0.25">
      <c r="A67" s="9">
        <v>63</v>
      </c>
      <c r="B67" s="109">
        <f t="shared" si="0"/>
        <v>410</v>
      </c>
      <c r="C67" s="110">
        <f t="shared" si="1"/>
        <v>67</v>
      </c>
      <c r="D67" s="109">
        <f t="shared" si="2"/>
        <v>72</v>
      </c>
      <c r="E67" s="110">
        <f t="shared" si="3"/>
        <v>72</v>
      </c>
      <c r="F67" s="109">
        <f t="shared" si="4"/>
        <v>72</v>
      </c>
      <c r="G67" s="110">
        <f t="shared" si="5"/>
        <v>72</v>
      </c>
      <c r="H67" s="109">
        <f t="shared" si="6"/>
        <v>72</v>
      </c>
      <c r="I67" s="110">
        <f t="shared" si="7"/>
        <v>72</v>
      </c>
    </row>
    <row r="68" spans="1:9" x14ac:dyDescent="0.25">
      <c r="A68" s="9">
        <v>64</v>
      </c>
      <c r="B68" s="109">
        <f t="shared" si="0"/>
        <v>415</v>
      </c>
      <c r="C68" s="110">
        <f t="shared" si="1"/>
        <v>68</v>
      </c>
      <c r="D68" s="109">
        <f t="shared" si="2"/>
        <v>73</v>
      </c>
      <c r="E68" s="110">
        <f t="shared" si="3"/>
        <v>73</v>
      </c>
      <c r="F68" s="109">
        <f t="shared" si="4"/>
        <v>73</v>
      </c>
      <c r="G68" s="110">
        <f t="shared" si="5"/>
        <v>73</v>
      </c>
      <c r="H68" s="109">
        <f t="shared" si="6"/>
        <v>73</v>
      </c>
      <c r="I68" s="110">
        <f t="shared" si="7"/>
        <v>73</v>
      </c>
    </row>
    <row r="69" spans="1:9" x14ac:dyDescent="0.25">
      <c r="A69" s="9">
        <v>65</v>
      </c>
      <c r="B69" s="109">
        <f t="shared" si="0"/>
        <v>420</v>
      </c>
      <c r="C69" s="110">
        <f t="shared" si="1"/>
        <v>69</v>
      </c>
      <c r="D69" s="109">
        <f t="shared" si="2"/>
        <v>74</v>
      </c>
      <c r="E69" s="110">
        <f t="shared" si="3"/>
        <v>74</v>
      </c>
      <c r="F69" s="109">
        <f t="shared" si="4"/>
        <v>74</v>
      </c>
      <c r="G69" s="110">
        <f t="shared" si="5"/>
        <v>74</v>
      </c>
      <c r="H69" s="109">
        <f t="shared" si="6"/>
        <v>74</v>
      </c>
      <c r="I69" s="110">
        <f t="shared" si="7"/>
        <v>74</v>
      </c>
    </row>
    <row r="70" spans="1:9" x14ac:dyDescent="0.25">
      <c r="A70" s="9">
        <v>66</v>
      </c>
      <c r="B70" s="109">
        <f t="shared" si="0"/>
        <v>425</v>
      </c>
      <c r="C70" s="110">
        <f t="shared" si="1"/>
        <v>70</v>
      </c>
      <c r="D70" s="109">
        <f t="shared" si="2"/>
        <v>75</v>
      </c>
      <c r="E70" s="110">
        <f t="shared" si="3"/>
        <v>75</v>
      </c>
      <c r="F70" s="109">
        <f t="shared" si="4"/>
        <v>75</v>
      </c>
      <c r="G70" s="110">
        <f t="shared" si="5"/>
        <v>75</v>
      </c>
      <c r="H70" s="109">
        <f t="shared" si="6"/>
        <v>75</v>
      </c>
      <c r="I70" s="110">
        <f t="shared" si="7"/>
        <v>75</v>
      </c>
    </row>
    <row r="71" spans="1:9" x14ac:dyDescent="0.25">
      <c r="A71" s="9">
        <v>67</v>
      </c>
      <c r="B71" s="109">
        <f t="shared" si="0"/>
        <v>430</v>
      </c>
      <c r="C71" s="110">
        <f t="shared" si="1"/>
        <v>71</v>
      </c>
      <c r="D71" s="109">
        <f t="shared" si="2"/>
        <v>76</v>
      </c>
      <c r="E71" s="110">
        <f t="shared" si="3"/>
        <v>76</v>
      </c>
      <c r="F71" s="109">
        <f t="shared" si="4"/>
        <v>76</v>
      </c>
      <c r="G71" s="110">
        <f t="shared" si="5"/>
        <v>76</v>
      </c>
      <c r="H71" s="109">
        <f t="shared" si="6"/>
        <v>76</v>
      </c>
      <c r="I71" s="110">
        <f t="shared" si="7"/>
        <v>76</v>
      </c>
    </row>
    <row r="72" spans="1:9" x14ac:dyDescent="0.25">
      <c r="A72" s="9">
        <v>68</v>
      </c>
      <c r="B72" s="109">
        <f t="shared" ref="B72:B103" si="8">$B71+$B$3</f>
        <v>435</v>
      </c>
      <c r="C72" s="110">
        <f t="shared" ref="C72:C103" si="9">$C71+$C$3</f>
        <v>72</v>
      </c>
      <c r="D72" s="109">
        <f t="shared" ref="D72:D103" si="10">$D71+$D$3</f>
        <v>77</v>
      </c>
      <c r="E72" s="110">
        <f t="shared" ref="E72:E103" si="11">$E71+$E$3</f>
        <v>77</v>
      </c>
      <c r="F72" s="109">
        <f t="shared" ref="F72:F103" si="12">$F71+$F$3</f>
        <v>77</v>
      </c>
      <c r="G72" s="110">
        <f t="shared" ref="G72:G103" si="13">$G71+$G$3</f>
        <v>77</v>
      </c>
      <c r="H72" s="109">
        <f t="shared" ref="H72:H103" si="14">$H71+$H$3</f>
        <v>77</v>
      </c>
      <c r="I72" s="110">
        <f t="shared" ref="I72:I103" si="15">$I71+$I$3</f>
        <v>77</v>
      </c>
    </row>
    <row r="73" spans="1:9" x14ac:dyDescent="0.25">
      <c r="A73" s="9">
        <v>69</v>
      </c>
      <c r="B73" s="109">
        <f t="shared" si="8"/>
        <v>440</v>
      </c>
      <c r="C73" s="110">
        <f t="shared" si="9"/>
        <v>73</v>
      </c>
      <c r="D73" s="109">
        <f t="shared" si="10"/>
        <v>78</v>
      </c>
      <c r="E73" s="110">
        <f t="shared" si="11"/>
        <v>78</v>
      </c>
      <c r="F73" s="109">
        <f t="shared" si="12"/>
        <v>78</v>
      </c>
      <c r="G73" s="110">
        <f t="shared" si="13"/>
        <v>78</v>
      </c>
      <c r="H73" s="109">
        <f t="shared" si="14"/>
        <v>78</v>
      </c>
      <c r="I73" s="110">
        <f t="shared" si="15"/>
        <v>78</v>
      </c>
    </row>
    <row r="74" spans="1:9" x14ac:dyDescent="0.25">
      <c r="A74" s="9">
        <v>70</v>
      </c>
      <c r="B74" s="109">
        <f t="shared" si="8"/>
        <v>445</v>
      </c>
      <c r="C74" s="110">
        <f t="shared" si="9"/>
        <v>74</v>
      </c>
      <c r="D74" s="109">
        <f t="shared" si="10"/>
        <v>79</v>
      </c>
      <c r="E74" s="110">
        <f t="shared" si="11"/>
        <v>79</v>
      </c>
      <c r="F74" s="109">
        <f t="shared" si="12"/>
        <v>79</v>
      </c>
      <c r="G74" s="110">
        <f t="shared" si="13"/>
        <v>79</v>
      </c>
      <c r="H74" s="109">
        <f t="shared" si="14"/>
        <v>79</v>
      </c>
      <c r="I74" s="110">
        <f t="shared" si="15"/>
        <v>79</v>
      </c>
    </row>
    <row r="75" spans="1:9" x14ac:dyDescent="0.25">
      <c r="A75" s="9">
        <v>71</v>
      </c>
      <c r="B75" s="109">
        <f t="shared" si="8"/>
        <v>450</v>
      </c>
      <c r="C75" s="110">
        <f t="shared" si="9"/>
        <v>75</v>
      </c>
      <c r="D75" s="109">
        <f t="shared" si="10"/>
        <v>80</v>
      </c>
      <c r="E75" s="110">
        <f t="shared" si="11"/>
        <v>80</v>
      </c>
      <c r="F75" s="109">
        <f t="shared" si="12"/>
        <v>80</v>
      </c>
      <c r="G75" s="110">
        <f t="shared" si="13"/>
        <v>80</v>
      </c>
      <c r="H75" s="109">
        <f t="shared" si="14"/>
        <v>80</v>
      </c>
      <c r="I75" s="110">
        <f t="shared" si="15"/>
        <v>80</v>
      </c>
    </row>
    <row r="76" spans="1:9" x14ac:dyDescent="0.25">
      <c r="A76" s="9">
        <v>72</v>
      </c>
      <c r="B76" s="109">
        <f t="shared" si="8"/>
        <v>455</v>
      </c>
      <c r="C76" s="110">
        <f t="shared" si="9"/>
        <v>76</v>
      </c>
      <c r="D76" s="109">
        <f t="shared" si="10"/>
        <v>81</v>
      </c>
      <c r="E76" s="110">
        <f t="shared" si="11"/>
        <v>81</v>
      </c>
      <c r="F76" s="109">
        <f t="shared" si="12"/>
        <v>81</v>
      </c>
      <c r="G76" s="110">
        <f t="shared" si="13"/>
        <v>81</v>
      </c>
      <c r="H76" s="109">
        <f t="shared" si="14"/>
        <v>81</v>
      </c>
      <c r="I76" s="110">
        <f t="shared" si="15"/>
        <v>81</v>
      </c>
    </row>
    <row r="77" spans="1:9" x14ac:dyDescent="0.25">
      <c r="A77" s="9">
        <v>73</v>
      </c>
      <c r="B77" s="109">
        <f t="shared" si="8"/>
        <v>460</v>
      </c>
      <c r="C77" s="110">
        <f t="shared" si="9"/>
        <v>77</v>
      </c>
      <c r="D77" s="109">
        <f t="shared" si="10"/>
        <v>82</v>
      </c>
      <c r="E77" s="110">
        <f t="shared" si="11"/>
        <v>82</v>
      </c>
      <c r="F77" s="109">
        <f t="shared" si="12"/>
        <v>82</v>
      </c>
      <c r="G77" s="110">
        <f t="shared" si="13"/>
        <v>82</v>
      </c>
      <c r="H77" s="109">
        <f t="shared" si="14"/>
        <v>82</v>
      </c>
      <c r="I77" s="110">
        <f t="shared" si="15"/>
        <v>82</v>
      </c>
    </row>
    <row r="78" spans="1:9" x14ac:dyDescent="0.25">
      <c r="A78" s="9">
        <v>74</v>
      </c>
      <c r="B78" s="109">
        <f t="shared" si="8"/>
        <v>465</v>
      </c>
      <c r="C78" s="110">
        <f t="shared" si="9"/>
        <v>78</v>
      </c>
      <c r="D78" s="109">
        <f t="shared" si="10"/>
        <v>83</v>
      </c>
      <c r="E78" s="110">
        <f t="shared" si="11"/>
        <v>83</v>
      </c>
      <c r="F78" s="109">
        <f t="shared" si="12"/>
        <v>83</v>
      </c>
      <c r="G78" s="110">
        <f t="shared" si="13"/>
        <v>83</v>
      </c>
      <c r="H78" s="109">
        <f t="shared" si="14"/>
        <v>83</v>
      </c>
      <c r="I78" s="110">
        <f t="shared" si="15"/>
        <v>83</v>
      </c>
    </row>
    <row r="79" spans="1:9" x14ac:dyDescent="0.25">
      <c r="A79" s="9">
        <v>75</v>
      </c>
      <c r="B79" s="109">
        <f t="shared" si="8"/>
        <v>470</v>
      </c>
      <c r="C79" s="110">
        <f t="shared" si="9"/>
        <v>79</v>
      </c>
      <c r="D79" s="109">
        <f t="shared" si="10"/>
        <v>84</v>
      </c>
      <c r="E79" s="110">
        <f t="shared" si="11"/>
        <v>84</v>
      </c>
      <c r="F79" s="109">
        <f t="shared" si="12"/>
        <v>84</v>
      </c>
      <c r="G79" s="110">
        <f t="shared" si="13"/>
        <v>84</v>
      </c>
      <c r="H79" s="109">
        <f t="shared" si="14"/>
        <v>84</v>
      </c>
      <c r="I79" s="110">
        <f t="shared" si="15"/>
        <v>84</v>
      </c>
    </row>
    <row r="80" spans="1:9" x14ac:dyDescent="0.25">
      <c r="A80" s="9">
        <v>76</v>
      </c>
      <c r="B80" s="109">
        <f t="shared" si="8"/>
        <v>475</v>
      </c>
      <c r="C80" s="110">
        <f t="shared" si="9"/>
        <v>80</v>
      </c>
      <c r="D80" s="109">
        <f t="shared" si="10"/>
        <v>85</v>
      </c>
      <c r="E80" s="110">
        <f t="shared" si="11"/>
        <v>85</v>
      </c>
      <c r="F80" s="109">
        <f t="shared" si="12"/>
        <v>85</v>
      </c>
      <c r="G80" s="110">
        <f t="shared" si="13"/>
        <v>85</v>
      </c>
      <c r="H80" s="109">
        <f t="shared" si="14"/>
        <v>85</v>
      </c>
      <c r="I80" s="110">
        <f t="shared" si="15"/>
        <v>85</v>
      </c>
    </row>
    <row r="81" spans="1:9" x14ac:dyDescent="0.25">
      <c r="A81" s="9">
        <v>77</v>
      </c>
      <c r="B81" s="109">
        <f t="shared" si="8"/>
        <v>480</v>
      </c>
      <c r="C81" s="110">
        <f t="shared" si="9"/>
        <v>81</v>
      </c>
      <c r="D81" s="109">
        <f t="shared" si="10"/>
        <v>86</v>
      </c>
      <c r="E81" s="110">
        <f t="shared" si="11"/>
        <v>86</v>
      </c>
      <c r="F81" s="109">
        <f t="shared" si="12"/>
        <v>86</v>
      </c>
      <c r="G81" s="110">
        <f t="shared" si="13"/>
        <v>86</v>
      </c>
      <c r="H81" s="109">
        <f t="shared" si="14"/>
        <v>86</v>
      </c>
      <c r="I81" s="110">
        <f t="shared" si="15"/>
        <v>86</v>
      </c>
    </row>
    <row r="82" spans="1:9" x14ac:dyDescent="0.25">
      <c r="A82" s="9">
        <v>78</v>
      </c>
      <c r="B82" s="109">
        <f t="shared" si="8"/>
        <v>485</v>
      </c>
      <c r="C82" s="110">
        <f t="shared" si="9"/>
        <v>82</v>
      </c>
      <c r="D82" s="109">
        <f t="shared" si="10"/>
        <v>87</v>
      </c>
      <c r="E82" s="110">
        <f t="shared" si="11"/>
        <v>87</v>
      </c>
      <c r="F82" s="109">
        <f t="shared" si="12"/>
        <v>87</v>
      </c>
      <c r="G82" s="110">
        <f t="shared" si="13"/>
        <v>87</v>
      </c>
      <c r="H82" s="109">
        <f t="shared" si="14"/>
        <v>87</v>
      </c>
      <c r="I82" s="110">
        <f t="shared" si="15"/>
        <v>87</v>
      </c>
    </row>
    <row r="83" spans="1:9" x14ac:dyDescent="0.25">
      <c r="A83" s="9">
        <v>79</v>
      </c>
      <c r="B83" s="109">
        <f t="shared" si="8"/>
        <v>490</v>
      </c>
      <c r="C83" s="110">
        <f t="shared" si="9"/>
        <v>83</v>
      </c>
      <c r="D83" s="109">
        <f t="shared" si="10"/>
        <v>88</v>
      </c>
      <c r="E83" s="110">
        <f t="shared" si="11"/>
        <v>88</v>
      </c>
      <c r="F83" s="109">
        <f t="shared" si="12"/>
        <v>88</v>
      </c>
      <c r="G83" s="110">
        <f t="shared" si="13"/>
        <v>88</v>
      </c>
      <c r="H83" s="109">
        <f t="shared" si="14"/>
        <v>88</v>
      </c>
      <c r="I83" s="110">
        <f t="shared" si="15"/>
        <v>88</v>
      </c>
    </row>
    <row r="84" spans="1:9" x14ac:dyDescent="0.25">
      <c r="A84" s="9">
        <v>80</v>
      </c>
      <c r="B84" s="109">
        <f t="shared" si="8"/>
        <v>495</v>
      </c>
      <c r="C84" s="110">
        <f t="shared" si="9"/>
        <v>84</v>
      </c>
      <c r="D84" s="109">
        <f t="shared" si="10"/>
        <v>89</v>
      </c>
      <c r="E84" s="110">
        <f t="shared" si="11"/>
        <v>89</v>
      </c>
      <c r="F84" s="109">
        <f t="shared" si="12"/>
        <v>89</v>
      </c>
      <c r="G84" s="110">
        <f t="shared" si="13"/>
        <v>89</v>
      </c>
      <c r="H84" s="109">
        <f t="shared" si="14"/>
        <v>89</v>
      </c>
      <c r="I84" s="110">
        <f t="shared" si="15"/>
        <v>89</v>
      </c>
    </row>
    <row r="85" spans="1:9" x14ac:dyDescent="0.25">
      <c r="A85" s="9">
        <v>81</v>
      </c>
      <c r="B85" s="109">
        <f t="shared" si="8"/>
        <v>500</v>
      </c>
      <c r="C85" s="110">
        <f t="shared" si="9"/>
        <v>85</v>
      </c>
      <c r="D85" s="109">
        <f t="shared" si="10"/>
        <v>90</v>
      </c>
      <c r="E85" s="110">
        <f t="shared" si="11"/>
        <v>90</v>
      </c>
      <c r="F85" s="109">
        <f t="shared" si="12"/>
        <v>90</v>
      </c>
      <c r="G85" s="110">
        <f t="shared" si="13"/>
        <v>90</v>
      </c>
      <c r="H85" s="109">
        <f t="shared" si="14"/>
        <v>90</v>
      </c>
      <c r="I85" s="110">
        <f t="shared" si="15"/>
        <v>90</v>
      </c>
    </row>
    <row r="86" spans="1:9" x14ac:dyDescent="0.25">
      <c r="A86" s="9">
        <v>82</v>
      </c>
      <c r="B86" s="109">
        <f t="shared" si="8"/>
        <v>505</v>
      </c>
      <c r="C86" s="110">
        <f t="shared" si="9"/>
        <v>86</v>
      </c>
      <c r="D86" s="109">
        <f t="shared" si="10"/>
        <v>91</v>
      </c>
      <c r="E86" s="110">
        <f t="shared" si="11"/>
        <v>91</v>
      </c>
      <c r="F86" s="109">
        <f t="shared" si="12"/>
        <v>91</v>
      </c>
      <c r="G86" s="110">
        <f t="shared" si="13"/>
        <v>91</v>
      </c>
      <c r="H86" s="109">
        <f t="shared" si="14"/>
        <v>91</v>
      </c>
      <c r="I86" s="110">
        <f t="shared" si="15"/>
        <v>91</v>
      </c>
    </row>
    <row r="87" spans="1:9" x14ac:dyDescent="0.25">
      <c r="A87" s="9">
        <v>83</v>
      </c>
      <c r="B87" s="109">
        <f t="shared" si="8"/>
        <v>510</v>
      </c>
      <c r="C87" s="110">
        <f t="shared" si="9"/>
        <v>87</v>
      </c>
      <c r="D87" s="109">
        <f t="shared" si="10"/>
        <v>92</v>
      </c>
      <c r="E87" s="110">
        <f t="shared" si="11"/>
        <v>92</v>
      </c>
      <c r="F87" s="109">
        <f t="shared" si="12"/>
        <v>92</v>
      </c>
      <c r="G87" s="110">
        <f t="shared" si="13"/>
        <v>92</v>
      </c>
      <c r="H87" s="109">
        <f t="shared" si="14"/>
        <v>92</v>
      </c>
      <c r="I87" s="110">
        <f t="shared" si="15"/>
        <v>92</v>
      </c>
    </row>
    <row r="88" spans="1:9" x14ac:dyDescent="0.25">
      <c r="A88" s="9">
        <v>84</v>
      </c>
      <c r="B88" s="109">
        <f t="shared" si="8"/>
        <v>515</v>
      </c>
      <c r="C88" s="110">
        <f t="shared" si="9"/>
        <v>88</v>
      </c>
      <c r="D88" s="109">
        <f t="shared" si="10"/>
        <v>93</v>
      </c>
      <c r="E88" s="110">
        <f t="shared" si="11"/>
        <v>93</v>
      </c>
      <c r="F88" s="109">
        <f t="shared" si="12"/>
        <v>93</v>
      </c>
      <c r="G88" s="110">
        <f t="shared" si="13"/>
        <v>93</v>
      </c>
      <c r="H88" s="109">
        <f t="shared" si="14"/>
        <v>93</v>
      </c>
      <c r="I88" s="110">
        <f t="shared" si="15"/>
        <v>93</v>
      </c>
    </row>
    <row r="89" spans="1:9" x14ac:dyDescent="0.25">
      <c r="A89" s="9">
        <v>85</v>
      </c>
      <c r="B89" s="109">
        <f t="shared" si="8"/>
        <v>520</v>
      </c>
      <c r="C89" s="110">
        <f t="shared" si="9"/>
        <v>89</v>
      </c>
      <c r="D89" s="109">
        <f t="shared" si="10"/>
        <v>94</v>
      </c>
      <c r="E89" s="110">
        <f t="shared" si="11"/>
        <v>94</v>
      </c>
      <c r="F89" s="109">
        <f t="shared" si="12"/>
        <v>94</v>
      </c>
      <c r="G89" s="110">
        <f t="shared" si="13"/>
        <v>94</v>
      </c>
      <c r="H89" s="109">
        <f t="shared" si="14"/>
        <v>94</v>
      </c>
      <c r="I89" s="110">
        <f t="shared" si="15"/>
        <v>94</v>
      </c>
    </row>
    <row r="90" spans="1:9" x14ac:dyDescent="0.25">
      <c r="A90" s="9">
        <v>86</v>
      </c>
      <c r="B90" s="109">
        <f t="shared" si="8"/>
        <v>525</v>
      </c>
      <c r="C90" s="110">
        <f t="shared" si="9"/>
        <v>90</v>
      </c>
      <c r="D90" s="109">
        <f t="shared" si="10"/>
        <v>95</v>
      </c>
      <c r="E90" s="110">
        <f t="shared" si="11"/>
        <v>95</v>
      </c>
      <c r="F90" s="109">
        <f t="shared" si="12"/>
        <v>95</v>
      </c>
      <c r="G90" s="110">
        <f t="shared" si="13"/>
        <v>95</v>
      </c>
      <c r="H90" s="109">
        <f t="shared" si="14"/>
        <v>95</v>
      </c>
      <c r="I90" s="110">
        <f t="shared" si="15"/>
        <v>95</v>
      </c>
    </row>
    <row r="91" spans="1:9" x14ac:dyDescent="0.25">
      <c r="A91" s="9">
        <v>87</v>
      </c>
      <c r="B91" s="109">
        <f t="shared" si="8"/>
        <v>530</v>
      </c>
      <c r="C91" s="110">
        <f t="shared" si="9"/>
        <v>91</v>
      </c>
      <c r="D91" s="109">
        <f t="shared" si="10"/>
        <v>96</v>
      </c>
      <c r="E91" s="110">
        <f t="shared" si="11"/>
        <v>96</v>
      </c>
      <c r="F91" s="109">
        <f t="shared" si="12"/>
        <v>96</v>
      </c>
      <c r="G91" s="110">
        <f t="shared" si="13"/>
        <v>96</v>
      </c>
      <c r="H91" s="109">
        <f t="shared" si="14"/>
        <v>96</v>
      </c>
      <c r="I91" s="110">
        <f t="shared" si="15"/>
        <v>96</v>
      </c>
    </row>
    <row r="92" spans="1:9" x14ac:dyDescent="0.25">
      <c r="A92" s="9">
        <v>88</v>
      </c>
      <c r="B92" s="109">
        <f t="shared" si="8"/>
        <v>535</v>
      </c>
      <c r="C92" s="110">
        <f t="shared" si="9"/>
        <v>92</v>
      </c>
      <c r="D92" s="109">
        <f t="shared" si="10"/>
        <v>97</v>
      </c>
      <c r="E92" s="110">
        <f t="shared" si="11"/>
        <v>97</v>
      </c>
      <c r="F92" s="109">
        <f t="shared" si="12"/>
        <v>97</v>
      </c>
      <c r="G92" s="110">
        <f t="shared" si="13"/>
        <v>97</v>
      </c>
      <c r="H92" s="109">
        <f t="shared" si="14"/>
        <v>97</v>
      </c>
      <c r="I92" s="110">
        <f t="shared" si="15"/>
        <v>97</v>
      </c>
    </row>
    <row r="93" spans="1:9" x14ac:dyDescent="0.25">
      <c r="A93" s="9">
        <v>89</v>
      </c>
      <c r="B93" s="109">
        <f t="shared" si="8"/>
        <v>540</v>
      </c>
      <c r="C93" s="110">
        <f t="shared" si="9"/>
        <v>93</v>
      </c>
      <c r="D93" s="109">
        <f t="shared" si="10"/>
        <v>98</v>
      </c>
      <c r="E93" s="110">
        <f t="shared" si="11"/>
        <v>98</v>
      </c>
      <c r="F93" s="109">
        <f t="shared" si="12"/>
        <v>98</v>
      </c>
      <c r="G93" s="110">
        <f t="shared" si="13"/>
        <v>98</v>
      </c>
      <c r="H93" s="109">
        <f t="shared" si="14"/>
        <v>98</v>
      </c>
      <c r="I93" s="110">
        <f t="shared" si="15"/>
        <v>98</v>
      </c>
    </row>
    <row r="94" spans="1:9" x14ac:dyDescent="0.25">
      <c r="A94" s="9">
        <v>90</v>
      </c>
      <c r="B94" s="109">
        <f t="shared" si="8"/>
        <v>545</v>
      </c>
      <c r="C94" s="110">
        <f t="shared" si="9"/>
        <v>94</v>
      </c>
      <c r="D94" s="109">
        <f t="shared" si="10"/>
        <v>99</v>
      </c>
      <c r="E94" s="110">
        <f t="shared" si="11"/>
        <v>99</v>
      </c>
      <c r="F94" s="109">
        <f t="shared" si="12"/>
        <v>99</v>
      </c>
      <c r="G94" s="110">
        <f t="shared" si="13"/>
        <v>99</v>
      </c>
      <c r="H94" s="109">
        <f t="shared" si="14"/>
        <v>99</v>
      </c>
      <c r="I94" s="110">
        <f t="shared" si="15"/>
        <v>99</v>
      </c>
    </row>
    <row r="95" spans="1:9" x14ac:dyDescent="0.25">
      <c r="A95" s="9">
        <v>91</v>
      </c>
      <c r="B95" s="109">
        <f t="shared" si="8"/>
        <v>550</v>
      </c>
      <c r="C95" s="110">
        <f t="shared" si="9"/>
        <v>95</v>
      </c>
      <c r="D95" s="109">
        <f t="shared" si="10"/>
        <v>100</v>
      </c>
      <c r="E95" s="110">
        <f t="shared" si="11"/>
        <v>100</v>
      </c>
      <c r="F95" s="109">
        <f t="shared" si="12"/>
        <v>100</v>
      </c>
      <c r="G95" s="110">
        <f t="shared" si="13"/>
        <v>100</v>
      </c>
      <c r="H95" s="109">
        <f t="shared" si="14"/>
        <v>100</v>
      </c>
      <c r="I95" s="110">
        <f t="shared" si="15"/>
        <v>100</v>
      </c>
    </row>
    <row r="96" spans="1:9" x14ac:dyDescent="0.25">
      <c r="A96" s="9">
        <v>92</v>
      </c>
      <c r="B96" s="109">
        <f t="shared" si="8"/>
        <v>555</v>
      </c>
      <c r="C96" s="110">
        <f t="shared" si="9"/>
        <v>96</v>
      </c>
      <c r="D96" s="109">
        <f t="shared" si="10"/>
        <v>101</v>
      </c>
      <c r="E96" s="110">
        <f t="shared" si="11"/>
        <v>101</v>
      </c>
      <c r="F96" s="109">
        <f t="shared" si="12"/>
        <v>101</v>
      </c>
      <c r="G96" s="110">
        <f t="shared" si="13"/>
        <v>101</v>
      </c>
      <c r="H96" s="109">
        <f t="shared" si="14"/>
        <v>101</v>
      </c>
      <c r="I96" s="110">
        <f t="shared" si="15"/>
        <v>101</v>
      </c>
    </row>
    <row r="97" spans="1:9" x14ac:dyDescent="0.25">
      <c r="A97" s="9">
        <v>93</v>
      </c>
      <c r="B97" s="109">
        <f t="shared" si="8"/>
        <v>560</v>
      </c>
      <c r="C97" s="110">
        <f t="shared" si="9"/>
        <v>97</v>
      </c>
      <c r="D97" s="109">
        <f t="shared" si="10"/>
        <v>102</v>
      </c>
      <c r="E97" s="110">
        <f t="shared" si="11"/>
        <v>102</v>
      </c>
      <c r="F97" s="109">
        <f t="shared" si="12"/>
        <v>102</v>
      </c>
      <c r="G97" s="110">
        <f t="shared" si="13"/>
        <v>102</v>
      </c>
      <c r="H97" s="109">
        <f t="shared" si="14"/>
        <v>102</v>
      </c>
      <c r="I97" s="110">
        <f t="shared" si="15"/>
        <v>102</v>
      </c>
    </row>
    <row r="98" spans="1:9" x14ac:dyDescent="0.25">
      <c r="A98" s="9">
        <v>94</v>
      </c>
      <c r="B98" s="109">
        <f t="shared" si="8"/>
        <v>565</v>
      </c>
      <c r="C98" s="110">
        <f t="shared" si="9"/>
        <v>98</v>
      </c>
      <c r="D98" s="109">
        <f t="shared" si="10"/>
        <v>103</v>
      </c>
      <c r="E98" s="110">
        <f t="shared" si="11"/>
        <v>103</v>
      </c>
      <c r="F98" s="109">
        <f t="shared" si="12"/>
        <v>103</v>
      </c>
      <c r="G98" s="110">
        <f t="shared" si="13"/>
        <v>103</v>
      </c>
      <c r="H98" s="109">
        <f t="shared" si="14"/>
        <v>103</v>
      </c>
      <c r="I98" s="110">
        <f t="shared" si="15"/>
        <v>103</v>
      </c>
    </row>
    <row r="99" spans="1:9" x14ac:dyDescent="0.25">
      <c r="A99" s="9">
        <v>95</v>
      </c>
      <c r="B99" s="109">
        <f t="shared" si="8"/>
        <v>570</v>
      </c>
      <c r="C99" s="110">
        <f t="shared" si="9"/>
        <v>99</v>
      </c>
      <c r="D99" s="109">
        <f t="shared" si="10"/>
        <v>104</v>
      </c>
      <c r="E99" s="110">
        <f t="shared" si="11"/>
        <v>104</v>
      </c>
      <c r="F99" s="109">
        <f t="shared" si="12"/>
        <v>104</v>
      </c>
      <c r="G99" s="110">
        <f t="shared" si="13"/>
        <v>104</v>
      </c>
      <c r="H99" s="109">
        <f t="shared" si="14"/>
        <v>104</v>
      </c>
      <c r="I99" s="110">
        <f t="shared" si="15"/>
        <v>104</v>
      </c>
    </row>
    <row r="100" spans="1:9" x14ac:dyDescent="0.25">
      <c r="A100" s="9">
        <v>96</v>
      </c>
      <c r="B100" s="109">
        <f t="shared" si="8"/>
        <v>575</v>
      </c>
      <c r="C100" s="110">
        <f t="shared" si="9"/>
        <v>100</v>
      </c>
      <c r="D100" s="109">
        <f t="shared" si="10"/>
        <v>105</v>
      </c>
      <c r="E100" s="110">
        <f t="shared" si="11"/>
        <v>105</v>
      </c>
      <c r="F100" s="109">
        <f t="shared" si="12"/>
        <v>105</v>
      </c>
      <c r="G100" s="110">
        <f t="shared" si="13"/>
        <v>105</v>
      </c>
      <c r="H100" s="109">
        <f t="shared" si="14"/>
        <v>105</v>
      </c>
      <c r="I100" s="110">
        <f t="shared" si="15"/>
        <v>105</v>
      </c>
    </row>
    <row r="101" spans="1:9" x14ac:dyDescent="0.25">
      <c r="A101" s="9">
        <v>97</v>
      </c>
      <c r="B101" s="109">
        <f t="shared" si="8"/>
        <v>580</v>
      </c>
      <c r="C101" s="110">
        <f t="shared" si="9"/>
        <v>101</v>
      </c>
      <c r="D101" s="109">
        <f t="shared" si="10"/>
        <v>106</v>
      </c>
      <c r="E101" s="110">
        <f t="shared" si="11"/>
        <v>106</v>
      </c>
      <c r="F101" s="109">
        <f t="shared" si="12"/>
        <v>106</v>
      </c>
      <c r="G101" s="110">
        <f t="shared" si="13"/>
        <v>106</v>
      </c>
      <c r="H101" s="109">
        <f t="shared" si="14"/>
        <v>106</v>
      </c>
      <c r="I101" s="110">
        <f t="shared" si="15"/>
        <v>106</v>
      </c>
    </row>
    <row r="102" spans="1:9" x14ac:dyDescent="0.25">
      <c r="A102" s="9">
        <v>98</v>
      </c>
      <c r="B102" s="109">
        <f t="shared" si="8"/>
        <v>585</v>
      </c>
      <c r="C102" s="110">
        <f t="shared" si="9"/>
        <v>102</v>
      </c>
      <c r="D102" s="109">
        <f t="shared" si="10"/>
        <v>107</v>
      </c>
      <c r="E102" s="110">
        <f t="shared" si="11"/>
        <v>107</v>
      </c>
      <c r="F102" s="109">
        <f t="shared" si="12"/>
        <v>107</v>
      </c>
      <c r="G102" s="110">
        <f t="shared" si="13"/>
        <v>107</v>
      </c>
      <c r="H102" s="109">
        <f t="shared" si="14"/>
        <v>107</v>
      </c>
      <c r="I102" s="110">
        <f t="shared" si="15"/>
        <v>107</v>
      </c>
    </row>
    <row r="103" spans="1:9" x14ac:dyDescent="0.25">
      <c r="A103" s="10">
        <v>99</v>
      </c>
      <c r="B103" s="109">
        <f t="shared" si="8"/>
        <v>590</v>
      </c>
      <c r="C103" s="110">
        <f t="shared" si="9"/>
        <v>103</v>
      </c>
      <c r="D103" s="109">
        <f t="shared" si="10"/>
        <v>108</v>
      </c>
      <c r="E103" s="110">
        <f t="shared" si="11"/>
        <v>108</v>
      </c>
      <c r="F103" s="109">
        <f t="shared" si="12"/>
        <v>108</v>
      </c>
      <c r="G103" s="110">
        <f t="shared" si="13"/>
        <v>108</v>
      </c>
      <c r="H103" s="109">
        <f t="shared" si="14"/>
        <v>108</v>
      </c>
      <c r="I103" s="110">
        <f t="shared" si="15"/>
        <v>108</v>
      </c>
    </row>
  </sheetData>
  <mergeCells count="2">
    <mergeCell ref="A1:I1"/>
    <mergeCell ref="A2:I2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2F3E47-C708-4AE1-91E0-896CE047E1F7}">
  <sheetPr>
    <tabColor rgb="FF00B050"/>
  </sheetPr>
  <dimension ref="A1:I103"/>
  <sheetViews>
    <sheetView workbookViewId="0">
      <selection activeCell="B5" sqref="B5"/>
    </sheetView>
  </sheetViews>
  <sheetFormatPr defaultRowHeight="15" x14ac:dyDescent="0.25"/>
  <sheetData>
    <row r="1" spans="1:9" ht="18.75" x14ac:dyDescent="0.3">
      <c r="A1" s="85" t="s">
        <v>103</v>
      </c>
      <c r="B1" s="86"/>
      <c r="C1" s="86"/>
      <c r="D1" s="86"/>
      <c r="E1" s="86"/>
      <c r="F1" s="86"/>
      <c r="G1" s="86"/>
      <c r="H1" s="86"/>
      <c r="I1" s="87"/>
    </row>
    <row r="2" spans="1:9" ht="15.75" thickBot="1" x14ac:dyDescent="0.3">
      <c r="A2" s="88" t="s">
        <v>100</v>
      </c>
      <c r="B2" s="89"/>
      <c r="C2" s="89"/>
      <c r="D2" s="89"/>
      <c r="E2" s="89"/>
      <c r="F2" s="89"/>
      <c r="G2" s="89"/>
      <c r="H2" s="89"/>
      <c r="I2" s="90"/>
    </row>
    <row r="3" spans="1:9" x14ac:dyDescent="0.25">
      <c r="A3" s="108" t="s">
        <v>99</v>
      </c>
      <c r="B3" s="113">
        <v>5</v>
      </c>
      <c r="C3" s="114">
        <v>1</v>
      </c>
      <c r="D3" s="113">
        <v>1</v>
      </c>
      <c r="E3" s="114">
        <v>1</v>
      </c>
      <c r="F3" s="113">
        <v>1</v>
      </c>
      <c r="G3" s="114">
        <v>1</v>
      </c>
      <c r="H3" s="113">
        <v>1</v>
      </c>
      <c r="I3" s="115">
        <v>1</v>
      </c>
    </row>
    <row r="4" spans="1:9" x14ac:dyDescent="0.25">
      <c r="A4" s="6" t="s">
        <v>13</v>
      </c>
      <c r="B4" s="7" t="s">
        <v>0</v>
      </c>
      <c r="C4" s="8" t="s">
        <v>1</v>
      </c>
      <c r="D4" s="7" t="s">
        <v>7</v>
      </c>
      <c r="E4" s="8" t="s">
        <v>8</v>
      </c>
      <c r="F4" s="7" t="s">
        <v>9</v>
      </c>
      <c r="G4" s="8" t="s">
        <v>10</v>
      </c>
      <c r="H4" s="7" t="s">
        <v>11</v>
      </c>
      <c r="I4" s="8" t="s">
        <v>12</v>
      </c>
    </row>
    <row r="5" spans="1:9" x14ac:dyDescent="0.25">
      <c r="A5" s="9">
        <v>1</v>
      </c>
      <c r="B5" s="111">
        <v>100</v>
      </c>
      <c r="C5" s="112">
        <v>5</v>
      </c>
      <c r="D5" s="111">
        <v>10</v>
      </c>
      <c r="E5" s="112">
        <v>10</v>
      </c>
      <c r="F5" s="111">
        <v>10</v>
      </c>
      <c r="G5" s="112">
        <v>10</v>
      </c>
      <c r="H5" s="111">
        <v>10</v>
      </c>
      <c r="I5" s="112">
        <v>10</v>
      </c>
    </row>
    <row r="6" spans="1:9" x14ac:dyDescent="0.25">
      <c r="A6" s="9">
        <v>2</v>
      </c>
      <c r="B6" s="109">
        <f>$B5+$B$3</f>
        <v>105</v>
      </c>
      <c r="C6" s="110">
        <f>$C5+$C$3</f>
        <v>6</v>
      </c>
      <c r="D6" s="109">
        <f>$D5+$D$3</f>
        <v>11</v>
      </c>
      <c r="E6" s="110">
        <f>$E5+$E$3</f>
        <v>11</v>
      </c>
      <c r="F6" s="109">
        <f>$F5+$F$3</f>
        <v>11</v>
      </c>
      <c r="G6" s="110">
        <f>$G5+$G$3</f>
        <v>11</v>
      </c>
      <c r="H6" s="109">
        <f>$H5+$H$3</f>
        <v>11</v>
      </c>
      <c r="I6" s="110">
        <f>$I5+$I$3</f>
        <v>11</v>
      </c>
    </row>
    <row r="7" spans="1:9" x14ac:dyDescent="0.25">
      <c r="A7" s="9">
        <v>3</v>
      </c>
      <c r="B7" s="109">
        <f>$B6+$B$3</f>
        <v>110</v>
      </c>
      <c r="C7" s="110">
        <f>$C6+$C$3</f>
        <v>7</v>
      </c>
      <c r="D7" s="109">
        <f>$D6+$D$3</f>
        <v>12</v>
      </c>
      <c r="E7" s="110">
        <f>$E6+$E$3</f>
        <v>12</v>
      </c>
      <c r="F7" s="109">
        <f>$F6+$F$3</f>
        <v>12</v>
      </c>
      <c r="G7" s="110">
        <f>$G6+$G$3</f>
        <v>12</v>
      </c>
      <c r="H7" s="109">
        <f>$H6+$H$3</f>
        <v>12</v>
      </c>
      <c r="I7" s="110">
        <f>$I6+$I$3</f>
        <v>12</v>
      </c>
    </row>
    <row r="8" spans="1:9" x14ac:dyDescent="0.25">
      <c r="A8" s="9">
        <v>4</v>
      </c>
      <c r="B8" s="109">
        <f t="shared" ref="B8:B71" si="0">$B7+$B$3</f>
        <v>115</v>
      </c>
      <c r="C8" s="110">
        <f t="shared" ref="C8:C71" si="1">$C7+$C$3</f>
        <v>8</v>
      </c>
      <c r="D8" s="109">
        <f t="shared" ref="D8:D71" si="2">$D7+$D$3</f>
        <v>13</v>
      </c>
      <c r="E8" s="110">
        <f t="shared" ref="E8:E71" si="3">$E7+$E$3</f>
        <v>13</v>
      </c>
      <c r="F8" s="109">
        <f t="shared" ref="F8:F71" si="4">$F7+$F$3</f>
        <v>13</v>
      </c>
      <c r="G8" s="110">
        <f t="shared" ref="G8:G71" si="5">$G7+$G$3</f>
        <v>13</v>
      </c>
      <c r="H8" s="109">
        <f t="shared" ref="H8:H71" si="6">$H7+$H$3</f>
        <v>13</v>
      </c>
      <c r="I8" s="110">
        <f t="shared" ref="I8:I71" si="7">$I7+$I$3</f>
        <v>13</v>
      </c>
    </row>
    <row r="9" spans="1:9" x14ac:dyDescent="0.25">
      <c r="A9" s="9">
        <v>5</v>
      </c>
      <c r="B9" s="109">
        <f t="shared" si="0"/>
        <v>120</v>
      </c>
      <c r="C9" s="110">
        <f t="shared" si="1"/>
        <v>9</v>
      </c>
      <c r="D9" s="109">
        <f t="shared" si="2"/>
        <v>14</v>
      </c>
      <c r="E9" s="110">
        <f t="shared" si="3"/>
        <v>14</v>
      </c>
      <c r="F9" s="109">
        <f t="shared" si="4"/>
        <v>14</v>
      </c>
      <c r="G9" s="110">
        <f t="shared" si="5"/>
        <v>14</v>
      </c>
      <c r="H9" s="109">
        <f t="shared" si="6"/>
        <v>14</v>
      </c>
      <c r="I9" s="110">
        <f t="shared" si="7"/>
        <v>14</v>
      </c>
    </row>
    <row r="10" spans="1:9" x14ac:dyDescent="0.25">
      <c r="A10" s="9">
        <v>6</v>
      </c>
      <c r="B10" s="109">
        <f t="shared" si="0"/>
        <v>125</v>
      </c>
      <c r="C10" s="110">
        <f t="shared" si="1"/>
        <v>10</v>
      </c>
      <c r="D10" s="109">
        <f t="shared" si="2"/>
        <v>15</v>
      </c>
      <c r="E10" s="110">
        <f t="shared" si="3"/>
        <v>15</v>
      </c>
      <c r="F10" s="109">
        <f t="shared" si="4"/>
        <v>15</v>
      </c>
      <c r="G10" s="110">
        <f t="shared" si="5"/>
        <v>15</v>
      </c>
      <c r="H10" s="109">
        <f t="shared" si="6"/>
        <v>15</v>
      </c>
      <c r="I10" s="110">
        <f t="shared" si="7"/>
        <v>15</v>
      </c>
    </row>
    <row r="11" spans="1:9" x14ac:dyDescent="0.25">
      <c r="A11" s="9">
        <v>7</v>
      </c>
      <c r="B11" s="109">
        <f t="shared" si="0"/>
        <v>130</v>
      </c>
      <c r="C11" s="110">
        <f t="shared" si="1"/>
        <v>11</v>
      </c>
      <c r="D11" s="109">
        <f t="shared" si="2"/>
        <v>16</v>
      </c>
      <c r="E11" s="110">
        <f t="shared" si="3"/>
        <v>16</v>
      </c>
      <c r="F11" s="109">
        <f t="shared" si="4"/>
        <v>16</v>
      </c>
      <c r="G11" s="110">
        <f t="shared" si="5"/>
        <v>16</v>
      </c>
      <c r="H11" s="109">
        <f t="shared" si="6"/>
        <v>16</v>
      </c>
      <c r="I11" s="110">
        <f t="shared" si="7"/>
        <v>16</v>
      </c>
    </row>
    <row r="12" spans="1:9" x14ac:dyDescent="0.25">
      <c r="A12" s="9">
        <v>8</v>
      </c>
      <c r="B12" s="109">
        <f t="shared" si="0"/>
        <v>135</v>
      </c>
      <c r="C12" s="110">
        <f t="shared" si="1"/>
        <v>12</v>
      </c>
      <c r="D12" s="109">
        <f t="shared" si="2"/>
        <v>17</v>
      </c>
      <c r="E12" s="110">
        <f t="shared" si="3"/>
        <v>17</v>
      </c>
      <c r="F12" s="109">
        <f t="shared" si="4"/>
        <v>17</v>
      </c>
      <c r="G12" s="110">
        <f t="shared" si="5"/>
        <v>17</v>
      </c>
      <c r="H12" s="109">
        <f t="shared" si="6"/>
        <v>17</v>
      </c>
      <c r="I12" s="110">
        <f t="shared" si="7"/>
        <v>17</v>
      </c>
    </row>
    <row r="13" spans="1:9" x14ac:dyDescent="0.25">
      <c r="A13" s="9">
        <v>9</v>
      </c>
      <c r="B13" s="109">
        <f t="shared" si="0"/>
        <v>140</v>
      </c>
      <c r="C13" s="110">
        <f t="shared" si="1"/>
        <v>13</v>
      </c>
      <c r="D13" s="109">
        <f t="shared" si="2"/>
        <v>18</v>
      </c>
      <c r="E13" s="110">
        <f t="shared" si="3"/>
        <v>18</v>
      </c>
      <c r="F13" s="109">
        <f t="shared" si="4"/>
        <v>18</v>
      </c>
      <c r="G13" s="110">
        <f t="shared" si="5"/>
        <v>18</v>
      </c>
      <c r="H13" s="109">
        <f t="shared" si="6"/>
        <v>18</v>
      </c>
      <c r="I13" s="110">
        <f t="shared" si="7"/>
        <v>18</v>
      </c>
    </row>
    <row r="14" spans="1:9" x14ac:dyDescent="0.25">
      <c r="A14" s="9">
        <v>10</v>
      </c>
      <c r="B14" s="109">
        <f t="shared" si="0"/>
        <v>145</v>
      </c>
      <c r="C14" s="110">
        <f t="shared" si="1"/>
        <v>14</v>
      </c>
      <c r="D14" s="109">
        <f t="shared" si="2"/>
        <v>19</v>
      </c>
      <c r="E14" s="110">
        <f t="shared" si="3"/>
        <v>19</v>
      </c>
      <c r="F14" s="109">
        <f t="shared" si="4"/>
        <v>19</v>
      </c>
      <c r="G14" s="110">
        <f t="shared" si="5"/>
        <v>19</v>
      </c>
      <c r="H14" s="109">
        <f t="shared" si="6"/>
        <v>19</v>
      </c>
      <c r="I14" s="110">
        <f t="shared" si="7"/>
        <v>19</v>
      </c>
    </row>
    <row r="15" spans="1:9" x14ac:dyDescent="0.25">
      <c r="A15" s="9">
        <v>11</v>
      </c>
      <c r="B15" s="109">
        <f t="shared" si="0"/>
        <v>150</v>
      </c>
      <c r="C15" s="110">
        <f t="shared" si="1"/>
        <v>15</v>
      </c>
      <c r="D15" s="109">
        <f t="shared" si="2"/>
        <v>20</v>
      </c>
      <c r="E15" s="110">
        <f t="shared" si="3"/>
        <v>20</v>
      </c>
      <c r="F15" s="109">
        <f t="shared" si="4"/>
        <v>20</v>
      </c>
      <c r="G15" s="110">
        <f t="shared" si="5"/>
        <v>20</v>
      </c>
      <c r="H15" s="109">
        <f t="shared" si="6"/>
        <v>20</v>
      </c>
      <c r="I15" s="110">
        <f t="shared" si="7"/>
        <v>20</v>
      </c>
    </row>
    <row r="16" spans="1:9" x14ac:dyDescent="0.25">
      <c r="A16" s="9">
        <v>12</v>
      </c>
      <c r="B16" s="109">
        <f t="shared" si="0"/>
        <v>155</v>
      </c>
      <c r="C16" s="110">
        <f t="shared" si="1"/>
        <v>16</v>
      </c>
      <c r="D16" s="109">
        <f t="shared" si="2"/>
        <v>21</v>
      </c>
      <c r="E16" s="110">
        <f t="shared" si="3"/>
        <v>21</v>
      </c>
      <c r="F16" s="109">
        <f t="shared" si="4"/>
        <v>21</v>
      </c>
      <c r="G16" s="110">
        <f t="shared" si="5"/>
        <v>21</v>
      </c>
      <c r="H16" s="109">
        <f t="shared" si="6"/>
        <v>21</v>
      </c>
      <c r="I16" s="110">
        <f t="shared" si="7"/>
        <v>21</v>
      </c>
    </row>
    <row r="17" spans="1:9" x14ac:dyDescent="0.25">
      <c r="A17" s="9">
        <v>13</v>
      </c>
      <c r="B17" s="109">
        <f t="shared" si="0"/>
        <v>160</v>
      </c>
      <c r="C17" s="110">
        <f t="shared" si="1"/>
        <v>17</v>
      </c>
      <c r="D17" s="109">
        <f t="shared" si="2"/>
        <v>22</v>
      </c>
      <c r="E17" s="110">
        <f t="shared" si="3"/>
        <v>22</v>
      </c>
      <c r="F17" s="109">
        <f t="shared" si="4"/>
        <v>22</v>
      </c>
      <c r="G17" s="110">
        <f t="shared" si="5"/>
        <v>22</v>
      </c>
      <c r="H17" s="109">
        <f t="shared" si="6"/>
        <v>22</v>
      </c>
      <c r="I17" s="110">
        <f t="shared" si="7"/>
        <v>22</v>
      </c>
    </row>
    <row r="18" spans="1:9" x14ac:dyDescent="0.25">
      <c r="A18" s="9">
        <v>14</v>
      </c>
      <c r="B18" s="109">
        <f t="shared" si="0"/>
        <v>165</v>
      </c>
      <c r="C18" s="110">
        <f t="shared" si="1"/>
        <v>18</v>
      </c>
      <c r="D18" s="109">
        <f t="shared" si="2"/>
        <v>23</v>
      </c>
      <c r="E18" s="110">
        <f t="shared" si="3"/>
        <v>23</v>
      </c>
      <c r="F18" s="109">
        <f t="shared" si="4"/>
        <v>23</v>
      </c>
      <c r="G18" s="110">
        <f t="shared" si="5"/>
        <v>23</v>
      </c>
      <c r="H18" s="109">
        <f t="shared" si="6"/>
        <v>23</v>
      </c>
      <c r="I18" s="110">
        <f t="shared" si="7"/>
        <v>23</v>
      </c>
    </row>
    <row r="19" spans="1:9" x14ac:dyDescent="0.25">
      <c r="A19" s="9">
        <v>15</v>
      </c>
      <c r="B19" s="109">
        <f t="shared" si="0"/>
        <v>170</v>
      </c>
      <c r="C19" s="110">
        <f t="shared" si="1"/>
        <v>19</v>
      </c>
      <c r="D19" s="109">
        <f t="shared" si="2"/>
        <v>24</v>
      </c>
      <c r="E19" s="110">
        <f t="shared" si="3"/>
        <v>24</v>
      </c>
      <c r="F19" s="109">
        <f t="shared" si="4"/>
        <v>24</v>
      </c>
      <c r="G19" s="110">
        <f t="shared" si="5"/>
        <v>24</v>
      </c>
      <c r="H19" s="109">
        <f t="shared" si="6"/>
        <v>24</v>
      </c>
      <c r="I19" s="110">
        <f t="shared" si="7"/>
        <v>24</v>
      </c>
    </row>
    <row r="20" spans="1:9" x14ac:dyDescent="0.25">
      <c r="A20" s="9">
        <v>16</v>
      </c>
      <c r="B20" s="109">
        <f t="shared" si="0"/>
        <v>175</v>
      </c>
      <c r="C20" s="110">
        <f t="shared" si="1"/>
        <v>20</v>
      </c>
      <c r="D20" s="109">
        <f t="shared" si="2"/>
        <v>25</v>
      </c>
      <c r="E20" s="110">
        <f t="shared" si="3"/>
        <v>25</v>
      </c>
      <c r="F20" s="109">
        <f t="shared" si="4"/>
        <v>25</v>
      </c>
      <c r="G20" s="110">
        <f t="shared" si="5"/>
        <v>25</v>
      </c>
      <c r="H20" s="109">
        <f t="shared" si="6"/>
        <v>25</v>
      </c>
      <c r="I20" s="110">
        <f t="shared" si="7"/>
        <v>25</v>
      </c>
    </row>
    <row r="21" spans="1:9" x14ac:dyDescent="0.25">
      <c r="A21" s="9">
        <v>17</v>
      </c>
      <c r="B21" s="109">
        <f t="shared" si="0"/>
        <v>180</v>
      </c>
      <c r="C21" s="110">
        <f t="shared" si="1"/>
        <v>21</v>
      </c>
      <c r="D21" s="109">
        <f t="shared" si="2"/>
        <v>26</v>
      </c>
      <c r="E21" s="110">
        <f t="shared" si="3"/>
        <v>26</v>
      </c>
      <c r="F21" s="109">
        <f t="shared" si="4"/>
        <v>26</v>
      </c>
      <c r="G21" s="110">
        <f t="shared" si="5"/>
        <v>26</v>
      </c>
      <c r="H21" s="109">
        <f t="shared" si="6"/>
        <v>26</v>
      </c>
      <c r="I21" s="110">
        <f t="shared" si="7"/>
        <v>26</v>
      </c>
    </row>
    <row r="22" spans="1:9" x14ac:dyDescent="0.25">
      <c r="A22" s="9">
        <v>18</v>
      </c>
      <c r="B22" s="109">
        <f t="shared" si="0"/>
        <v>185</v>
      </c>
      <c r="C22" s="110">
        <f t="shared" si="1"/>
        <v>22</v>
      </c>
      <c r="D22" s="109">
        <f t="shared" si="2"/>
        <v>27</v>
      </c>
      <c r="E22" s="110">
        <f t="shared" si="3"/>
        <v>27</v>
      </c>
      <c r="F22" s="109">
        <f t="shared" si="4"/>
        <v>27</v>
      </c>
      <c r="G22" s="110">
        <f t="shared" si="5"/>
        <v>27</v>
      </c>
      <c r="H22" s="109">
        <f t="shared" si="6"/>
        <v>27</v>
      </c>
      <c r="I22" s="110">
        <f t="shared" si="7"/>
        <v>27</v>
      </c>
    </row>
    <row r="23" spans="1:9" x14ac:dyDescent="0.25">
      <c r="A23" s="9">
        <v>19</v>
      </c>
      <c r="B23" s="109">
        <f t="shared" si="0"/>
        <v>190</v>
      </c>
      <c r="C23" s="110">
        <f t="shared" si="1"/>
        <v>23</v>
      </c>
      <c r="D23" s="109">
        <f t="shared" si="2"/>
        <v>28</v>
      </c>
      <c r="E23" s="110">
        <f t="shared" si="3"/>
        <v>28</v>
      </c>
      <c r="F23" s="109">
        <f t="shared" si="4"/>
        <v>28</v>
      </c>
      <c r="G23" s="110">
        <f t="shared" si="5"/>
        <v>28</v>
      </c>
      <c r="H23" s="109">
        <f t="shared" si="6"/>
        <v>28</v>
      </c>
      <c r="I23" s="110">
        <f t="shared" si="7"/>
        <v>28</v>
      </c>
    </row>
    <row r="24" spans="1:9" x14ac:dyDescent="0.25">
      <c r="A24" s="9">
        <v>20</v>
      </c>
      <c r="B24" s="109">
        <f t="shared" si="0"/>
        <v>195</v>
      </c>
      <c r="C24" s="110">
        <f t="shared" si="1"/>
        <v>24</v>
      </c>
      <c r="D24" s="109">
        <f t="shared" si="2"/>
        <v>29</v>
      </c>
      <c r="E24" s="110">
        <f t="shared" si="3"/>
        <v>29</v>
      </c>
      <c r="F24" s="109">
        <f t="shared" si="4"/>
        <v>29</v>
      </c>
      <c r="G24" s="110">
        <f t="shared" si="5"/>
        <v>29</v>
      </c>
      <c r="H24" s="109">
        <f t="shared" si="6"/>
        <v>29</v>
      </c>
      <c r="I24" s="110">
        <f t="shared" si="7"/>
        <v>29</v>
      </c>
    </row>
    <row r="25" spans="1:9" x14ac:dyDescent="0.25">
      <c r="A25" s="9">
        <v>21</v>
      </c>
      <c r="B25" s="109">
        <f t="shared" si="0"/>
        <v>200</v>
      </c>
      <c r="C25" s="110">
        <f t="shared" si="1"/>
        <v>25</v>
      </c>
      <c r="D25" s="109">
        <f t="shared" si="2"/>
        <v>30</v>
      </c>
      <c r="E25" s="110">
        <f t="shared" si="3"/>
        <v>30</v>
      </c>
      <c r="F25" s="109">
        <f t="shared" si="4"/>
        <v>30</v>
      </c>
      <c r="G25" s="110">
        <f t="shared" si="5"/>
        <v>30</v>
      </c>
      <c r="H25" s="109">
        <f t="shared" si="6"/>
        <v>30</v>
      </c>
      <c r="I25" s="110">
        <f t="shared" si="7"/>
        <v>30</v>
      </c>
    </row>
    <row r="26" spans="1:9" x14ac:dyDescent="0.25">
      <c r="A26" s="9">
        <v>22</v>
      </c>
      <c r="B26" s="109">
        <f t="shared" si="0"/>
        <v>205</v>
      </c>
      <c r="C26" s="110">
        <f t="shared" si="1"/>
        <v>26</v>
      </c>
      <c r="D26" s="109">
        <f t="shared" si="2"/>
        <v>31</v>
      </c>
      <c r="E26" s="110">
        <f t="shared" si="3"/>
        <v>31</v>
      </c>
      <c r="F26" s="109">
        <f t="shared" si="4"/>
        <v>31</v>
      </c>
      <c r="G26" s="110">
        <f t="shared" si="5"/>
        <v>31</v>
      </c>
      <c r="H26" s="109">
        <f t="shared" si="6"/>
        <v>31</v>
      </c>
      <c r="I26" s="110">
        <f t="shared" si="7"/>
        <v>31</v>
      </c>
    </row>
    <row r="27" spans="1:9" x14ac:dyDescent="0.25">
      <c r="A27" s="9">
        <v>23</v>
      </c>
      <c r="B27" s="109">
        <f t="shared" si="0"/>
        <v>210</v>
      </c>
      <c r="C27" s="110">
        <f t="shared" si="1"/>
        <v>27</v>
      </c>
      <c r="D27" s="109">
        <f t="shared" si="2"/>
        <v>32</v>
      </c>
      <c r="E27" s="110">
        <f t="shared" si="3"/>
        <v>32</v>
      </c>
      <c r="F27" s="109">
        <f t="shared" si="4"/>
        <v>32</v>
      </c>
      <c r="G27" s="110">
        <f t="shared" si="5"/>
        <v>32</v>
      </c>
      <c r="H27" s="109">
        <f t="shared" si="6"/>
        <v>32</v>
      </c>
      <c r="I27" s="110">
        <f t="shared" si="7"/>
        <v>32</v>
      </c>
    </row>
    <row r="28" spans="1:9" x14ac:dyDescent="0.25">
      <c r="A28" s="9">
        <v>24</v>
      </c>
      <c r="B28" s="109">
        <f t="shared" si="0"/>
        <v>215</v>
      </c>
      <c r="C28" s="110">
        <f t="shared" si="1"/>
        <v>28</v>
      </c>
      <c r="D28" s="109">
        <f t="shared" si="2"/>
        <v>33</v>
      </c>
      <c r="E28" s="110">
        <f t="shared" si="3"/>
        <v>33</v>
      </c>
      <c r="F28" s="109">
        <f t="shared" si="4"/>
        <v>33</v>
      </c>
      <c r="G28" s="110">
        <f t="shared" si="5"/>
        <v>33</v>
      </c>
      <c r="H28" s="109">
        <f t="shared" si="6"/>
        <v>33</v>
      </c>
      <c r="I28" s="110">
        <f t="shared" si="7"/>
        <v>33</v>
      </c>
    </row>
    <row r="29" spans="1:9" x14ac:dyDescent="0.25">
      <c r="A29" s="9">
        <v>25</v>
      </c>
      <c r="B29" s="109">
        <f t="shared" si="0"/>
        <v>220</v>
      </c>
      <c r="C29" s="110">
        <f t="shared" si="1"/>
        <v>29</v>
      </c>
      <c r="D29" s="109">
        <f t="shared" si="2"/>
        <v>34</v>
      </c>
      <c r="E29" s="110">
        <f t="shared" si="3"/>
        <v>34</v>
      </c>
      <c r="F29" s="109">
        <f t="shared" si="4"/>
        <v>34</v>
      </c>
      <c r="G29" s="110">
        <f t="shared" si="5"/>
        <v>34</v>
      </c>
      <c r="H29" s="109">
        <f t="shared" si="6"/>
        <v>34</v>
      </c>
      <c r="I29" s="110">
        <f t="shared" si="7"/>
        <v>34</v>
      </c>
    </row>
    <row r="30" spans="1:9" x14ac:dyDescent="0.25">
      <c r="A30" s="9">
        <v>26</v>
      </c>
      <c r="B30" s="109">
        <f t="shared" si="0"/>
        <v>225</v>
      </c>
      <c r="C30" s="110">
        <f t="shared" si="1"/>
        <v>30</v>
      </c>
      <c r="D30" s="109">
        <f t="shared" si="2"/>
        <v>35</v>
      </c>
      <c r="E30" s="110">
        <f t="shared" si="3"/>
        <v>35</v>
      </c>
      <c r="F30" s="109">
        <f t="shared" si="4"/>
        <v>35</v>
      </c>
      <c r="G30" s="110">
        <f t="shared" si="5"/>
        <v>35</v>
      </c>
      <c r="H30" s="109">
        <f t="shared" si="6"/>
        <v>35</v>
      </c>
      <c r="I30" s="110">
        <f t="shared" si="7"/>
        <v>35</v>
      </c>
    </row>
    <row r="31" spans="1:9" x14ac:dyDescent="0.25">
      <c r="A31" s="9">
        <v>27</v>
      </c>
      <c r="B31" s="109">
        <f t="shared" si="0"/>
        <v>230</v>
      </c>
      <c r="C31" s="110">
        <f t="shared" si="1"/>
        <v>31</v>
      </c>
      <c r="D31" s="109">
        <f t="shared" si="2"/>
        <v>36</v>
      </c>
      <c r="E31" s="110">
        <f t="shared" si="3"/>
        <v>36</v>
      </c>
      <c r="F31" s="109">
        <f t="shared" si="4"/>
        <v>36</v>
      </c>
      <c r="G31" s="110">
        <f t="shared" si="5"/>
        <v>36</v>
      </c>
      <c r="H31" s="109">
        <f t="shared" si="6"/>
        <v>36</v>
      </c>
      <c r="I31" s="110">
        <f t="shared" si="7"/>
        <v>36</v>
      </c>
    </row>
    <row r="32" spans="1:9" x14ac:dyDescent="0.25">
      <c r="A32" s="9">
        <v>28</v>
      </c>
      <c r="B32" s="109">
        <f t="shared" si="0"/>
        <v>235</v>
      </c>
      <c r="C32" s="110">
        <f t="shared" si="1"/>
        <v>32</v>
      </c>
      <c r="D32" s="109">
        <f t="shared" si="2"/>
        <v>37</v>
      </c>
      <c r="E32" s="110">
        <f t="shared" si="3"/>
        <v>37</v>
      </c>
      <c r="F32" s="109">
        <f t="shared" si="4"/>
        <v>37</v>
      </c>
      <c r="G32" s="110">
        <f t="shared" si="5"/>
        <v>37</v>
      </c>
      <c r="H32" s="109">
        <f t="shared" si="6"/>
        <v>37</v>
      </c>
      <c r="I32" s="110">
        <f t="shared" si="7"/>
        <v>37</v>
      </c>
    </row>
    <row r="33" spans="1:9" x14ac:dyDescent="0.25">
      <c r="A33" s="9">
        <v>29</v>
      </c>
      <c r="B33" s="109">
        <f t="shared" si="0"/>
        <v>240</v>
      </c>
      <c r="C33" s="110">
        <f t="shared" si="1"/>
        <v>33</v>
      </c>
      <c r="D33" s="109">
        <f t="shared" si="2"/>
        <v>38</v>
      </c>
      <c r="E33" s="110">
        <f t="shared" si="3"/>
        <v>38</v>
      </c>
      <c r="F33" s="109">
        <f t="shared" si="4"/>
        <v>38</v>
      </c>
      <c r="G33" s="110">
        <f t="shared" si="5"/>
        <v>38</v>
      </c>
      <c r="H33" s="109">
        <f t="shared" si="6"/>
        <v>38</v>
      </c>
      <c r="I33" s="110">
        <f t="shared" si="7"/>
        <v>38</v>
      </c>
    </row>
    <row r="34" spans="1:9" x14ac:dyDescent="0.25">
      <c r="A34" s="9">
        <v>30</v>
      </c>
      <c r="B34" s="109">
        <f t="shared" si="0"/>
        <v>245</v>
      </c>
      <c r="C34" s="110">
        <f t="shared" si="1"/>
        <v>34</v>
      </c>
      <c r="D34" s="109">
        <f t="shared" si="2"/>
        <v>39</v>
      </c>
      <c r="E34" s="110">
        <f t="shared" si="3"/>
        <v>39</v>
      </c>
      <c r="F34" s="109">
        <f t="shared" si="4"/>
        <v>39</v>
      </c>
      <c r="G34" s="110">
        <f t="shared" si="5"/>
        <v>39</v>
      </c>
      <c r="H34" s="109">
        <f t="shared" si="6"/>
        <v>39</v>
      </c>
      <c r="I34" s="110">
        <f t="shared" si="7"/>
        <v>39</v>
      </c>
    </row>
    <row r="35" spans="1:9" x14ac:dyDescent="0.25">
      <c r="A35" s="9">
        <v>31</v>
      </c>
      <c r="B35" s="109">
        <f t="shared" si="0"/>
        <v>250</v>
      </c>
      <c r="C35" s="110">
        <f t="shared" si="1"/>
        <v>35</v>
      </c>
      <c r="D35" s="109">
        <f t="shared" si="2"/>
        <v>40</v>
      </c>
      <c r="E35" s="110">
        <f t="shared" si="3"/>
        <v>40</v>
      </c>
      <c r="F35" s="109">
        <f t="shared" si="4"/>
        <v>40</v>
      </c>
      <c r="G35" s="110">
        <f t="shared" si="5"/>
        <v>40</v>
      </c>
      <c r="H35" s="109">
        <f t="shared" si="6"/>
        <v>40</v>
      </c>
      <c r="I35" s="110">
        <f t="shared" si="7"/>
        <v>40</v>
      </c>
    </row>
    <row r="36" spans="1:9" x14ac:dyDescent="0.25">
      <c r="A36" s="9">
        <v>32</v>
      </c>
      <c r="B36" s="109">
        <f t="shared" si="0"/>
        <v>255</v>
      </c>
      <c r="C36" s="110">
        <f t="shared" si="1"/>
        <v>36</v>
      </c>
      <c r="D36" s="109">
        <f t="shared" si="2"/>
        <v>41</v>
      </c>
      <c r="E36" s="110">
        <f t="shared" si="3"/>
        <v>41</v>
      </c>
      <c r="F36" s="109">
        <f t="shared" si="4"/>
        <v>41</v>
      </c>
      <c r="G36" s="110">
        <f t="shared" si="5"/>
        <v>41</v>
      </c>
      <c r="H36" s="109">
        <f t="shared" si="6"/>
        <v>41</v>
      </c>
      <c r="I36" s="110">
        <f t="shared" si="7"/>
        <v>41</v>
      </c>
    </row>
    <row r="37" spans="1:9" x14ac:dyDescent="0.25">
      <c r="A37" s="9">
        <v>33</v>
      </c>
      <c r="B37" s="109">
        <f t="shared" si="0"/>
        <v>260</v>
      </c>
      <c r="C37" s="110">
        <f t="shared" si="1"/>
        <v>37</v>
      </c>
      <c r="D37" s="109">
        <f t="shared" si="2"/>
        <v>42</v>
      </c>
      <c r="E37" s="110">
        <f t="shared" si="3"/>
        <v>42</v>
      </c>
      <c r="F37" s="109">
        <f t="shared" si="4"/>
        <v>42</v>
      </c>
      <c r="G37" s="110">
        <f t="shared" si="5"/>
        <v>42</v>
      </c>
      <c r="H37" s="109">
        <f t="shared" si="6"/>
        <v>42</v>
      </c>
      <c r="I37" s="110">
        <f t="shared" si="7"/>
        <v>42</v>
      </c>
    </row>
    <row r="38" spans="1:9" x14ac:dyDescent="0.25">
      <c r="A38" s="9">
        <v>34</v>
      </c>
      <c r="B38" s="109">
        <f t="shared" si="0"/>
        <v>265</v>
      </c>
      <c r="C38" s="110">
        <f t="shared" si="1"/>
        <v>38</v>
      </c>
      <c r="D38" s="109">
        <f t="shared" si="2"/>
        <v>43</v>
      </c>
      <c r="E38" s="110">
        <f t="shared" si="3"/>
        <v>43</v>
      </c>
      <c r="F38" s="109">
        <f t="shared" si="4"/>
        <v>43</v>
      </c>
      <c r="G38" s="110">
        <f t="shared" si="5"/>
        <v>43</v>
      </c>
      <c r="H38" s="109">
        <f t="shared" si="6"/>
        <v>43</v>
      </c>
      <c r="I38" s="110">
        <f t="shared" si="7"/>
        <v>43</v>
      </c>
    </row>
    <row r="39" spans="1:9" x14ac:dyDescent="0.25">
      <c r="A39" s="9">
        <v>35</v>
      </c>
      <c r="B39" s="109">
        <f t="shared" si="0"/>
        <v>270</v>
      </c>
      <c r="C39" s="110">
        <f t="shared" si="1"/>
        <v>39</v>
      </c>
      <c r="D39" s="109">
        <f t="shared" si="2"/>
        <v>44</v>
      </c>
      <c r="E39" s="110">
        <f t="shared" si="3"/>
        <v>44</v>
      </c>
      <c r="F39" s="109">
        <f t="shared" si="4"/>
        <v>44</v>
      </c>
      <c r="G39" s="110">
        <f t="shared" si="5"/>
        <v>44</v>
      </c>
      <c r="H39" s="109">
        <f t="shared" si="6"/>
        <v>44</v>
      </c>
      <c r="I39" s="110">
        <f t="shared" si="7"/>
        <v>44</v>
      </c>
    </row>
    <row r="40" spans="1:9" x14ac:dyDescent="0.25">
      <c r="A40" s="9">
        <v>36</v>
      </c>
      <c r="B40" s="109">
        <f t="shared" si="0"/>
        <v>275</v>
      </c>
      <c r="C40" s="110">
        <f t="shared" si="1"/>
        <v>40</v>
      </c>
      <c r="D40" s="109">
        <f t="shared" si="2"/>
        <v>45</v>
      </c>
      <c r="E40" s="110">
        <f t="shared" si="3"/>
        <v>45</v>
      </c>
      <c r="F40" s="109">
        <f t="shared" si="4"/>
        <v>45</v>
      </c>
      <c r="G40" s="110">
        <f t="shared" si="5"/>
        <v>45</v>
      </c>
      <c r="H40" s="109">
        <f t="shared" si="6"/>
        <v>45</v>
      </c>
      <c r="I40" s="110">
        <f t="shared" si="7"/>
        <v>45</v>
      </c>
    </row>
    <row r="41" spans="1:9" x14ac:dyDescent="0.25">
      <c r="A41" s="9">
        <v>37</v>
      </c>
      <c r="B41" s="109">
        <f t="shared" si="0"/>
        <v>280</v>
      </c>
      <c r="C41" s="110">
        <f t="shared" si="1"/>
        <v>41</v>
      </c>
      <c r="D41" s="109">
        <f t="shared" si="2"/>
        <v>46</v>
      </c>
      <c r="E41" s="110">
        <f t="shared" si="3"/>
        <v>46</v>
      </c>
      <c r="F41" s="109">
        <f t="shared" si="4"/>
        <v>46</v>
      </c>
      <c r="G41" s="110">
        <f t="shared" si="5"/>
        <v>46</v>
      </c>
      <c r="H41" s="109">
        <f t="shared" si="6"/>
        <v>46</v>
      </c>
      <c r="I41" s="110">
        <f t="shared" si="7"/>
        <v>46</v>
      </c>
    </row>
    <row r="42" spans="1:9" x14ac:dyDescent="0.25">
      <c r="A42" s="9">
        <v>38</v>
      </c>
      <c r="B42" s="109">
        <f t="shared" si="0"/>
        <v>285</v>
      </c>
      <c r="C42" s="110">
        <f t="shared" si="1"/>
        <v>42</v>
      </c>
      <c r="D42" s="109">
        <f t="shared" si="2"/>
        <v>47</v>
      </c>
      <c r="E42" s="110">
        <f t="shared" si="3"/>
        <v>47</v>
      </c>
      <c r="F42" s="109">
        <f t="shared" si="4"/>
        <v>47</v>
      </c>
      <c r="G42" s="110">
        <f t="shared" si="5"/>
        <v>47</v>
      </c>
      <c r="H42" s="109">
        <f t="shared" si="6"/>
        <v>47</v>
      </c>
      <c r="I42" s="110">
        <f t="shared" si="7"/>
        <v>47</v>
      </c>
    </row>
    <row r="43" spans="1:9" x14ac:dyDescent="0.25">
      <c r="A43" s="9">
        <v>39</v>
      </c>
      <c r="B43" s="109">
        <f t="shared" si="0"/>
        <v>290</v>
      </c>
      <c r="C43" s="110">
        <f t="shared" si="1"/>
        <v>43</v>
      </c>
      <c r="D43" s="109">
        <f t="shared" si="2"/>
        <v>48</v>
      </c>
      <c r="E43" s="110">
        <f t="shared" si="3"/>
        <v>48</v>
      </c>
      <c r="F43" s="109">
        <f t="shared" si="4"/>
        <v>48</v>
      </c>
      <c r="G43" s="110">
        <f t="shared" si="5"/>
        <v>48</v>
      </c>
      <c r="H43" s="109">
        <f t="shared" si="6"/>
        <v>48</v>
      </c>
      <c r="I43" s="110">
        <f t="shared" si="7"/>
        <v>48</v>
      </c>
    </row>
    <row r="44" spans="1:9" x14ac:dyDescent="0.25">
      <c r="A44" s="9">
        <v>40</v>
      </c>
      <c r="B44" s="109">
        <f t="shared" si="0"/>
        <v>295</v>
      </c>
      <c r="C44" s="110">
        <f t="shared" si="1"/>
        <v>44</v>
      </c>
      <c r="D44" s="109">
        <f t="shared" si="2"/>
        <v>49</v>
      </c>
      <c r="E44" s="110">
        <f t="shared" si="3"/>
        <v>49</v>
      </c>
      <c r="F44" s="109">
        <f t="shared" si="4"/>
        <v>49</v>
      </c>
      <c r="G44" s="110">
        <f t="shared" si="5"/>
        <v>49</v>
      </c>
      <c r="H44" s="109">
        <f t="shared" si="6"/>
        <v>49</v>
      </c>
      <c r="I44" s="110">
        <f t="shared" si="7"/>
        <v>49</v>
      </c>
    </row>
    <row r="45" spans="1:9" x14ac:dyDescent="0.25">
      <c r="A45" s="9">
        <v>41</v>
      </c>
      <c r="B45" s="109">
        <f t="shared" si="0"/>
        <v>300</v>
      </c>
      <c r="C45" s="110">
        <f t="shared" si="1"/>
        <v>45</v>
      </c>
      <c r="D45" s="109">
        <f t="shared" si="2"/>
        <v>50</v>
      </c>
      <c r="E45" s="110">
        <f t="shared" si="3"/>
        <v>50</v>
      </c>
      <c r="F45" s="109">
        <f t="shared" si="4"/>
        <v>50</v>
      </c>
      <c r="G45" s="110">
        <f t="shared" si="5"/>
        <v>50</v>
      </c>
      <c r="H45" s="109">
        <f t="shared" si="6"/>
        <v>50</v>
      </c>
      <c r="I45" s="110">
        <f t="shared" si="7"/>
        <v>50</v>
      </c>
    </row>
    <row r="46" spans="1:9" x14ac:dyDescent="0.25">
      <c r="A46" s="9">
        <v>42</v>
      </c>
      <c r="B46" s="109">
        <f t="shared" si="0"/>
        <v>305</v>
      </c>
      <c r="C46" s="110">
        <f t="shared" si="1"/>
        <v>46</v>
      </c>
      <c r="D46" s="109">
        <f t="shared" si="2"/>
        <v>51</v>
      </c>
      <c r="E46" s="110">
        <f t="shared" si="3"/>
        <v>51</v>
      </c>
      <c r="F46" s="109">
        <f t="shared" si="4"/>
        <v>51</v>
      </c>
      <c r="G46" s="110">
        <f t="shared" si="5"/>
        <v>51</v>
      </c>
      <c r="H46" s="109">
        <f t="shared" si="6"/>
        <v>51</v>
      </c>
      <c r="I46" s="110">
        <f t="shared" si="7"/>
        <v>51</v>
      </c>
    </row>
    <row r="47" spans="1:9" x14ac:dyDescent="0.25">
      <c r="A47" s="9">
        <v>43</v>
      </c>
      <c r="B47" s="109">
        <f t="shared" si="0"/>
        <v>310</v>
      </c>
      <c r="C47" s="110">
        <f t="shared" si="1"/>
        <v>47</v>
      </c>
      <c r="D47" s="109">
        <f t="shared" si="2"/>
        <v>52</v>
      </c>
      <c r="E47" s="110">
        <f t="shared" si="3"/>
        <v>52</v>
      </c>
      <c r="F47" s="109">
        <f t="shared" si="4"/>
        <v>52</v>
      </c>
      <c r="G47" s="110">
        <f t="shared" si="5"/>
        <v>52</v>
      </c>
      <c r="H47" s="109">
        <f t="shared" si="6"/>
        <v>52</v>
      </c>
      <c r="I47" s="110">
        <f t="shared" si="7"/>
        <v>52</v>
      </c>
    </row>
    <row r="48" spans="1:9" x14ac:dyDescent="0.25">
      <c r="A48" s="9">
        <v>44</v>
      </c>
      <c r="B48" s="109">
        <f t="shared" si="0"/>
        <v>315</v>
      </c>
      <c r="C48" s="110">
        <f t="shared" si="1"/>
        <v>48</v>
      </c>
      <c r="D48" s="109">
        <f t="shared" si="2"/>
        <v>53</v>
      </c>
      <c r="E48" s="110">
        <f t="shared" si="3"/>
        <v>53</v>
      </c>
      <c r="F48" s="109">
        <f t="shared" si="4"/>
        <v>53</v>
      </c>
      <c r="G48" s="110">
        <f t="shared" si="5"/>
        <v>53</v>
      </c>
      <c r="H48" s="109">
        <f t="shared" si="6"/>
        <v>53</v>
      </c>
      <c r="I48" s="110">
        <f t="shared" si="7"/>
        <v>53</v>
      </c>
    </row>
    <row r="49" spans="1:9" x14ac:dyDescent="0.25">
      <c r="A49" s="9">
        <v>45</v>
      </c>
      <c r="B49" s="109">
        <f t="shared" si="0"/>
        <v>320</v>
      </c>
      <c r="C49" s="110">
        <f t="shared" si="1"/>
        <v>49</v>
      </c>
      <c r="D49" s="109">
        <f t="shared" si="2"/>
        <v>54</v>
      </c>
      <c r="E49" s="110">
        <f t="shared" si="3"/>
        <v>54</v>
      </c>
      <c r="F49" s="109">
        <f t="shared" si="4"/>
        <v>54</v>
      </c>
      <c r="G49" s="110">
        <f t="shared" si="5"/>
        <v>54</v>
      </c>
      <c r="H49" s="109">
        <f t="shared" si="6"/>
        <v>54</v>
      </c>
      <c r="I49" s="110">
        <f t="shared" si="7"/>
        <v>54</v>
      </c>
    </row>
    <row r="50" spans="1:9" x14ac:dyDescent="0.25">
      <c r="A50" s="9">
        <v>46</v>
      </c>
      <c r="B50" s="109">
        <f t="shared" si="0"/>
        <v>325</v>
      </c>
      <c r="C50" s="110">
        <f t="shared" si="1"/>
        <v>50</v>
      </c>
      <c r="D50" s="109">
        <f t="shared" si="2"/>
        <v>55</v>
      </c>
      <c r="E50" s="110">
        <f t="shared" si="3"/>
        <v>55</v>
      </c>
      <c r="F50" s="109">
        <f t="shared" si="4"/>
        <v>55</v>
      </c>
      <c r="G50" s="110">
        <f t="shared" si="5"/>
        <v>55</v>
      </c>
      <c r="H50" s="109">
        <f t="shared" si="6"/>
        <v>55</v>
      </c>
      <c r="I50" s="110">
        <f t="shared" si="7"/>
        <v>55</v>
      </c>
    </row>
    <row r="51" spans="1:9" x14ac:dyDescent="0.25">
      <c r="A51" s="9">
        <v>47</v>
      </c>
      <c r="B51" s="109">
        <f t="shared" si="0"/>
        <v>330</v>
      </c>
      <c r="C51" s="110">
        <f t="shared" si="1"/>
        <v>51</v>
      </c>
      <c r="D51" s="109">
        <f t="shared" si="2"/>
        <v>56</v>
      </c>
      <c r="E51" s="110">
        <f t="shared" si="3"/>
        <v>56</v>
      </c>
      <c r="F51" s="109">
        <f t="shared" si="4"/>
        <v>56</v>
      </c>
      <c r="G51" s="110">
        <f t="shared" si="5"/>
        <v>56</v>
      </c>
      <c r="H51" s="109">
        <f t="shared" si="6"/>
        <v>56</v>
      </c>
      <c r="I51" s="110">
        <f t="shared" si="7"/>
        <v>56</v>
      </c>
    </row>
    <row r="52" spans="1:9" x14ac:dyDescent="0.25">
      <c r="A52" s="9">
        <v>48</v>
      </c>
      <c r="B52" s="109">
        <f t="shared" si="0"/>
        <v>335</v>
      </c>
      <c r="C52" s="110">
        <f t="shared" si="1"/>
        <v>52</v>
      </c>
      <c r="D52" s="109">
        <f t="shared" si="2"/>
        <v>57</v>
      </c>
      <c r="E52" s="110">
        <f t="shared" si="3"/>
        <v>57</v>
      </c>
      <c r="F52" s="109">
        <f t="shared" si="4"/>
        <v>57</v>
      </c>
      <c r="G52" s="110">
        <f t="shared" si="5"/>
        <v>57</v>
      </c>
      <c r="H52" s="109">
        <f t="shared" si="6"/>
        <v>57</v>
      </c>
      <c r="I52" s="110">
        <f t="shared" si="7"/>
        <v>57</v>
      </c>
    </row>
    <row r="53" spans="1:9" x14ac:dyDescent="0.25">
      <c r="A53" s="9">
        <v>49</v>
      </c>
      <c r="B53" s="109">
        <f t="shared" si="0"/>
        <v>340</v>
      </c>
      <c r="C53" s="110">
        <f t="shared" si="1"/>
        <v>53</v>
      </c>
      <c r="D53" s="109">
        <f t="shared" si="2"/>
        <v>58</v>
      </c>
      <c r="E53" s="110">
        <f t="shared" si="3"/>
        <v>58</v>
      </c>
      <c r="F53" s="109">
        <f t="shared" si="4"/>
        <v>58</v>
      </c>
      <c r="G53" s="110">
        <f t="shared" si="5"/>
        <v>58</v>
      </c>
      <c r="H53" s="109">
        <f t="shared" si="6"/>
        <v>58</v>
      </c>
      <c r="I53" s="110">
        <f t="shared" si="7"/>
        <v>58</v>
      </c>
    </row>
    <row r="54" spans="1:9" x14ac:dyDescent="0.25">
      <c r="A54" s="9">
        <v>50</v>
      </c>
      <c r="B54" s="109">
        <f t="shared" si="0"/>
        <v>345</v>
      </c>
      <c r="C54" s="110">
        <f t="shared" si="1"/>
        <v>54</v>
      </c>
      <c r="D54" s="109">
        <f t="shared" si="2"/>
        <v>59</v>
      </c>
      <c r="E54" s="110">
        <f t="shared" si="3"/>
        <v>59</v>
      </c>
      <c r="F54" s="109">
        <f t="shared" si="4"/>
        <v>59</v>
      </c>
      <c r="G54" s="110">
        <f t="shared" si="5"/>
        <v>59</v>
      </c>
      <c r="H54" s="109">
        <f t="shared" si="6"/>
        <v>59</v>
      </c>
      <c r="I54" s="110">
        <f t="shared" si="7"/>
        <v>59</v>
      </c>
    </row>
    <row r="55" spans="1:9" x14ac:dyDescent="0.25">
      <c r="A55" s="9">
        <v>51</v>
      </c>
      <c r="B55" s="109">
        <f t="shared" si="0"/>
        <v>350</v>
      </c>
      <c r="C55" s="110">
        <f t="shared" si="1"/>
        <v>55</v>
      </c>
      <c r="D55" s="109">
        <f t="shared" si="2"/>
        <v>60</v>
      </c>
      <c r="E55" s="110">
        <f t="shared" si="3"/>
        <v>60</v>
      </c>
      <c r="F55" s="109">
        <f t="shared" si="4"/>
        <v>60</v>
      </c>
      <c r="G55" s="110">
        <f t="shared" si="5"/>
        <v>60</v>
      </c>
      <c r="H55" s="109">
        <f t="shared" si="6"/>
        <v>60</v>
      </c>
      <c r="I55" s="110">
        <f t="shared" si="7"/>
        <v>60</v>
      </c>
    </row>
    <row r="56" spans="1:9" x14ac:dyDescent="0.25">
      <c r="A56" s="9">
        <v>52</v>
      </c>
      <c r="B56" s="109">
        <f t="shared" si="0"/>
        <v>355</v>
      </c>
      <c r="C56" s="110">
        <f t="shared" si="1"/>
        <v>56</v>
      </c>
      <c r="D56" s="109">
        <f t="shared" si="2"/>
        <v>61</v>
      </c>
      <c r="E56" s="110">
        <f t="shared" si="3"/>
        <v>61</v>
      </c>
      <c r="F56" s="109">
        <f t="shared" si="4"/>
        <v>61</v>
      </c>
      <c r="G56" s="110">
        <f t="shared" si="5"/>
        <v>61</v>
      </c>
      <c r="H56" s="109">
        <f t="shared" si="6"/>
        <v>61</v>
      </c>
      <c r="I56" s="110">
        <f t="shared" si="7"/>
        <v>61</v>
      </c>
    </row>
    <row r="57" spans="1:9" x14ac:dyDescent="0.25">
      <c r="A57" s="9">
        <v>53</v>
      </c>
      <c r="B57" s="109">
        <f t="shared" si="0"/>
        <v>360</v>
      </c>
      <c r="C57" s="110">
        <f t="shared" si="1"/>
        <v>57</v>
      </c>
      <c r="D57" s="109">
        <f t="shared" si="2"/>
        <v>62</v>
      </c>
      <c r="E57" s="110">
        <f t="shared" si="3"/>
        <v>62</v>
      </c>
      <c r="F57" s="109">
        <f t="shared" si="4"/>
        <v>62</v>
      </c>
      <c r="G57" s="110">
        <f t="shared" si="5"/>
        <v>62</v>
      </c>
      <c r="H57" s="109">
        <f t="shared" si="6"/>
        <v>62</v>
      </c>
      <c r="I57" s="110">
        <f t="shared" si="7"/>
        <v>62</v>
      </c>
    </row>
    <row r="58" spans="1:9" x14ac:dyDescent="0.25">
      <c r="A58" s="9">
        <v>54</v>
      </c>
      <c r="B58" s="109">
        <f t="shared" si="0"/>
        <v>365</v>
      </c>
      <c r="C58" s="110">
        <f t="shared" si="1"/>
        <v>58</v>
      </c>
      <c r="D58" s="109">
        <f t="shared" si="2"/>
        <v>63</v>
      </c>
      <c r="E58" s="110">
        <f t="shared" si="3"/>
        <v>63</v>
      </c>
      <c r="F58" s="109">
        <f t="shared" si="4"/>
        <v>63</v>
      </c>
      <c r="G58" s="110">
        <f t="shared" si="5"/>
        <v>63</v>
      </c>
      <c r="H58" s="109">
        <f t="shared" si="6"/>
        <v>63</v>
      </c>
      <c r="I58" s="110">
        <f t="shared" si="7"/>
        <v>63</v>
      </c>
    </row>
    <row r="59" spans="1:9" x14ac:dyDescent="0.25">
      <c r="A59" s="9">
        <v>55</v>
      </c>
      <c r="B59" s="109">
        <f t="shared" si="0"/>
        <v>370</v>
      </c>
      <c r="C59" s="110">
        <f t="shared" si="1"/>
        <v>59</v>
      </c>
      <c r="D59" s="109">
        <f t="shared" si="2"/>
        <v>64</v>
      </c>
      <c r="E59" s="110">
        <f t="shared" si="3"/>
        <v>64</v>
      </c>
      <c r="F59" s="109">
        <f t="shared" si="4"/>
        <v>64</v>
      </c>
      <c r="G59" s="110">
        <f t="shared" si="5"/>
        <v>64</v>
      </c>
      <c r="H59" s="109">
        <f t="shared" si="6"/>
        <v>64</v>
      </c>
      <c r="I59" s="110">
        <f t="shared" si="7"/>
        <v>64</v>
      </c>
    </row>
    <row r="60" spans="1:9" x14ac:dyDescent="0.25">
      <c r="A60" s="9">
        <v>56</v>
      </c>
      <c r="B60" s="109">
        <f t="shared" si="0"/>
        <v>375</v>
      </c>
      <c r="C60" s="110">
        <f t="shared" si="1"/>
        <v>60</v>
      </c>
      <c r="D60" s="109">
        <f t="shared" si="2"/>
        <v>65</v>
      </c>
      <c r="E60" s="110">
        <f t="shared" si="3"/>
        <v>65</v>
      </c>
      <c r="F60" s="109">
        <f t="shared" si="4"/>
        <v>65</v>
      </c>
      <c r="G60" s="110">
        <f t="shared" si="5"/>
        <v>65</v>
      </c>
      <c r="H60" s="109">
        <f t="shared" si="6"/>
        <v>65</v>
      </c>
      <c r="I60" s="110">
        <f t="shared" si="7"/>
        <v>65</v>
      </c>
    </row>
    <row r="61" spans="1:9" x14ac:dyDescent="0.25">
      <c r="A61" s="9">
        <v>57</v>
      </c>
      <c r="B61" s="109">
        <f t="shared" si="0"/>
        <v>380</v>
      </c>
      <c r="C61" s="110">
        <f t="shared" si="1"/>
        <v>61</v>
      </c>
      <c r="D61" s="109">
        <f t="shared" si="2"/>
        <v>66</v>
      </c>
      <c r="E61" s="110">
        <f t="shared" si="3"/>
        <v>66</v>
      </c>
      <c r="F61" s="109">
        <f t="shared" si="4"/>
        <v>66</v>
      </c>
      <c r="G61" s="110">
        <f t="shared" si="5"/>
        <v>66</v>
      </c>
      <c r="H61" s="109">
        <f t="shared" si="6"/>
        <v>66</v>
      </c>
      <c r="I61" s="110">
        <f t="shared" si="7"/>
        <v>66</v>
      </c>
    </row>
    <row r="62" spans="1:9" x14ac:dyDescent="0.25">
      <c r="A62" s="9">
        <v>58</v>
      </c>
      <c r="B62" s="109">
        <f t="shared" si="0"/>
        <v>385</v>
      </c>
      <c r="C62" s="110">
        <f t="shared" si="1"/>
        <v>62</v>
      </c>
      <c r="D62" s="109">
        <f t="shared" si="2"/>
        <v>67</v>
      </c>
      <c r="E62" s="110">
        <f t="shared" si="3"/>
        <v>67</v>
      </c>
      <c r="F62" s="109">
        <f t="shared" si="4"/>
        <v>67</v>
      </c>
      <c r="G62" s="110">
        <f t="shared" si="5"/>
        <v>67</v>
      </c>
      <c r="H62" s="109">
        <f t="shared" si="6"/>
        <v>67</v>
      </c>
      <c r="I62" s="110">
        <f t="shared" si="7"/>
        <v>67</v>
      </c>
    </row>
    <row r="63" spans="1:9" x14ac:dyDescent="0.25">
      <c r="A63" s="9">
        <v>59</v>
      </c>
      <c r="B63" s="109">
        <f t="shared" si="0"/>
        <v>390</v>
      </c>
      <c r="C63" s="110">
        <f t="shared" si="1"/>
        <v>63</v>
      </c>
      <c r="D63" s="109">
        <f t="shared" si="2"/>
        <v>68</v>
      </c>
      <c r="E63" s="110">
        <f t="shared" si="3"/>
        <v>68</v>
      </c>
      <c r="F63" s="109">
        <f t="shared" si="4"/>
        <v>68</v>
      </c>
      <c r="G63" s="110">
        <f t="shared" si="5"/>
        <v>68</v>
      </c>
      <c r="H63" s="109">
        <f t="shared" si="6"/>
        <v>68</v>
      </c>
      <c r="I63" s="110">
        <f t="shared" si="7"/>
        <v>68</v>
      </c>
    </row>
    <row r="64" spans="1:9" x14ac:dyDescent="0.25">
      <c r="A64" s="9">
        <v>60</v>
      </c>
      <c r="B64" s="109">
        <f t="shared" si="0"/>
        <v>395</v>
      </c>
      <c r="C64" s="110">
        <f t="shared" si="1"/>
        <v>64</v>
      </c>
      <c r="D64" s="109">
        <f t="shared" si="2"/>
        <v>69</v>
      </c>
      <c r="E64" s="110">
        <f t="shared" si="3"/>
        <v>69</v>
      </c>
      <c r="F64" s="109">
        <f t="shared" si="4"/>
        <v>69</v>
      </c>
      <c r="G64" s="110">
        <f t="shared" si="5"/>
        <v>69</v>
      </c>
      <c r="H64" s="109">
        <f t="shared" si="6"/>
        <v>69</v>
      </c>
      <c r="I64" s="110">
        <f t="shared" si="7"/>
        <v>69</v>
      </c>
    </row>
    <row r="65" spans="1:9" x14ac:dyDescent="0.25">
      <c r="A65" s="9">
        <v>61</v>
      </c>
      <c r="B65" s="109">
        <f t="shared" si="0"/>
        <v>400</v>
      </c>
      <c r="C65" s="110">
        <f t="shared" si="1"/>
        <v>65</v>
      </c>
      <c r="D65" s="109">
        <f t="shared" si="2"/>
        <v>70</v>
      </c>
      <c r="E65" s="110">
        <f t="shared" si="3"/>
        <v>70</v>
      </c>
      <c r="F65" s="109">
        <f t="shared" si="4"/>
        <v>70</v>
      </c>
      <c r="G65" s="110">
        <f t="shared" si="5"/>
        <v>70</v>
      </c>
      <c r="H65" s="109">
        <f t="shared" si="6"/>
        <v>70</v>
      </c>
      <c r="I65" s="110">
        <f t="shared" si="7"/>
        <v>70</v>
      </c>
    </row>
    <row r="66" spans="1:9" x14ac:dyDescent="0.25">
      <c r="A66" s="9">
        <v>62</v>
      </c>
      <c r="B66" s="109">
        <f t="shared" si="0"/>
        <v>405</v>
      </c>
      <c r="C66" s="110">
        <f t="shared" si="1"/>
        <v>66</v>
      </c>
      <c r="D66" s="109">
        <f t="shared" si="2"/>
        <v>71</v>
      </c>
      <c r="E66" s="110">
        <f t="shared" si="3"/>
        <v>71</v>
      </c>
      <c r="F66" s="109">
        <f t="shared" si="4"/>
        <v>71</v>
      </c>
      <c r="G66" s="110">
        <f t="shared" si="5"/>
        <v>71</v>
      </c>
      <c r="H66" s="109">
        <f t="shared" si="6"/>
        <v>71</v>
      </c>
      <c r="I66" s="110">
        <f t="shared" si="7"/>
        <v>71</v>
      </c>
    </row>
    <row r="67" spans="1:9" x14ac:dyDescent="0.25">
      <c r="A67" s="9">
        <v>63</v>
      </c>
      <c r="B67" s="109">
        <f t="shared" si="0"/>
        <v>410</v>
      </c>
      <c r="C67" s="110">
        <f t="shared" si="1"/>
        <v>67</v>
      </c>
      <c r="D67" s="109">
        <f t="shared" si="2"/>
        <v>72</v>
      </c>
      <c r="E67" s="110">
        <f t="shared" si="3"/>
        <v>72</v>
      </c>
      <c r="F67" s="109">
        <f t="shared" si="4"/>
        <v>72</v>
      </c>
      <c r="G67" s="110">
        <f t="shared" si="5"/>
        <v>72</v>
      </c>
      <c r="H67" s="109">
        <f t="shared" si="6"/>
        <v>72</v>
      </c>
      <c r="I67" s="110">
        <f t="shared" si="7"/>
        <v>72</v>
      </c>
    </row>
    <row r="68" spans="1:9" x14ac:dyDescent="0.25">
      <c r="A68" s="9">
        <v>64</v>
      </c>
      <c r="B68" s="109">
        <f t="shared" si="0"/>
        <v>415</v>
      </c>
      <c r="C68" s="110">
        <f t="shared" si="1"/>
        <v>68</v>
      </c>
      <c r="D68" s="109">
        <f t="shared" si="2"/>
        <v>73</v>
      </c>
      <c r="E68" s="110">
        <f t="shared" si="3"/>
        <v>73</v>
      </c>
      <c r="F68" s="109">
        <f t="shared" si="4"/>
        <v>73</v>
      </c>
      <c r="G68" s="110">
        <f t="shared" si="5"/>
        <v>73</v>
      </c>
      <c r="H68" s="109">
        <f t="shared" si="6"/>
        <v>73</v>
      </c>
      <c r="I68" s="110">
        <f t="shared" si="7"/>
        <v>73</v>
      </c>
    </row>
    <row r="69" spans="1:9" x14ac:dyDescent="0.25">
      <c r="A69" s="9">
        <v>65</v>
      </c>
      <c r="B69" s="109">
        <f t="shared" si="0"/>
        <v>420</v>
      </c>
      <c r="C69" s="110">
        <f t="shared" si="1"/>
        <v>69</v>
      </c>
      <c r="D69" s="109">
        <f t="shared" si="2"/>
        <v>74</v>
      </c>
      <c r="E69" s="110">
        <f t="shared" si="3"/>
        <v>74</v>
      </c>
      <c r="F69" s="109">
        <f t="shared" si="4"/>
        <v>74</v>
      </c>
      <c r="G69" s="110">
        <f t="shared" si="5"/>
        <v>74</v>
      </c>
      <c r="H69" s="109">
        <f t="shared" si="6"/>
        <v>74</v>
      </c>
      <c r="I69" s="110">
        <f t="shared" si="7"/>
        <v>74</v>
      </c>
    </row>
    <row r="70" spans="1:9" x14ac:dyDescent="0.25">
      <c r="A70" s="9">
        <v>66</v>
      </c>
      <c r="B70" s="109">
        <f t="shared" si="0"/>
        <v>425</v>
      </c>
      <c r="C70" s="110">
        <f t="shared" si="1"/>
        <v>70</v>
      </c>
      <c r="D70" s="109">
        <f t="shared" si="2"/>
        <v>75</v>
      </c>
      <c r="E70" s="110">
        <f t="shared" si="3"/>
        <v>75</v>
      </c>
      <c r="F70" s="109">
        <f t="shared" si="4"/>
        <v>75</v>
      </c>
      <c r="G70" s="110">
        <f t="shared" si="5"/>
        <v>75</v>
      </c>
      <c r="H70" s="109">
        <f t="shared" si="6"/>
        <v>75</v>
      </c>
      <c r="I70" s="110">
        <f t="shared" si="7"/>
        <v>75</v>
      </c>
    </row>
    <row r="71" spans="1:9" x14ac:dyDescent="0.25">
      <c r="A71" s="9">
        <v>67</v>
      </c>
      <c r="B71" s="109">
        <f t="shared" si="0"/>
        <v>430</v>
      </c>
      <c r="C71" s="110">
        <f t="shared" si="1"/>
        <v>71</v>
      </c>
      <c r="D71" s="109">
        <f t="shared" si="2"/>
        <v>76</v>
      </c>
      <c r="E71" s="110">
        <f t="shared" si="3"/>
        <v>76</v>
      </c>
      <c r="F71" s="109">
        <f t="shared" si="4"/>
        <v>76</v>
      </c>
      <c r="G71" s="110">
        <f t="shared" si="5"/>
        <v>76</v>
      </c>
      <c r="H71" s="109">
        <f t="shared" si="6"/>
        <v>76</v>
      </c>
      <c r="I71" s="110">
        <f t="shared" si="7"/>
        <v>76</v>
      </c>
    </row>
    <row r="72" spans="1:9" x14ac:dyDescent="0.25">
      <c r="A72" s="9">
        <v>68</v>
      </c>
      <c r="B72" s="109">
        <f t="shared" ref="B72:B103" si="8">$B71+$B$3</f>
        <v>435</v>
      </c>
      <c r="C72" s="110">
        <f t="shared" ref="C72:C103" si="9">$C71+$C$3</f>
        <v>72</v>
      </c>
      <c r="D72" s="109">
        <f t="shared" ref="D72:D103" si="10">$D71+$D$3</f>
        <v>77</v>
      </c>
      <c r="E72" s="110">
        <f t="shared" ref="E72:E103" si="11">$E71+$E$3</f>
        <v>77</v>
      </c>
      <c r="F72" s="109">
        <f t="shared" ref="F72:F103" si="12">$F71+$F$3</f>
        <v>77</v>
      </c>
      <c r="G72" s="110">
        <f t="shared" ref="G72:G103" si="13">$G71+$G$3</f>
        <v>77</v>
      </c>
      <c r="H72" s="109">
        <f t="shared" ref="H72:H103" si="14">$H71+$H$3</f>
        <v>77</v>
      </c>
      <c r="I72" s="110">
        <f t="shared" ref="I72:I103" si="15">$I71+$I$3</f>
        <v>77</v>
      </c>
    </row>
    <row r="73" spans="1:9" x14ac:dyDescent="0.25">
      <c r="A73" s="9">
        <v>69</v>
      </c>
      <c r="B73" s="109">
        <f t="shared" si="8"/>
        <v>440</v>
      </c>
      <c r="C73" s="110">
        <f t="shared" si="9"/>
        <v>73</v>
      </c>
      <c r="D73" s="109">
        <f t="shared" si="10"/>
        <v>78</v>
      </c>
      <c r="E73" s="110">
        <f t="shared" si="11"/>
        <v>78</v>
      </c>
      <c r="F73" s="109">
        <f t="shared" si="12"/>
        <v>78</v>
      </c>
      <c r="G73" s="110">
        <f t="shared" si="13"/>
        <v>78</v>
      </c>
      <c r="H73" s="109">
        <f t="shared" si="14"/>
        <v>78</v>
      </c>
      <c r="I73" s="110">
        <f t="shared" si="15"/>
        <v>78</v>
      </c>
    </row>
    <row r="74" spans="1:9" x14ac:dyDescent="0.25">
      <c r="A74" s="9">
        <v>70</v>
      </c>
      <c r="B74" s="109">
        <f t="shared" si="8"/>
        <v>445</v>
      </c>
      <c r="C74" s="110">
        <f t="shared" si="9"/>
        <v>74</v>
      </c>
      <c r="D74" s="109">
        <f t="shared" si="10"/>
        <v>79</v>
      </c>
      <c r="E74" s="110">
        <f t="shared" si="11"/>
        <v>79</v>
      </c>
      <c r="F74" s="109">
        <f t="shared" si="12"/>
        <v>79</v>
      </c>
      <c r="G74" s="110">
        <f t="shared" si="13"/>
        <v>79</v>
      </c>
      <c r="H74" s="109">
        <f t="shared" si="14"/>
        <v>79</v>
      </c>
      <c r="I74" s="110">
        <f t="shared" si="15"/>
        <v>79</v>
      </c>
    </row>
    <row r="75" spans="1:9" x14ac:dyDescent="0.25">
      <c r="A75" s="9">
        <v>71</v>
      </c>
      <c r="B75" s="109">
        <f t="shared" si="8"/>
        <v>450</v>
      </c>
      <c r="C75" s="110">
        <f t="shared" si="9"/>
        <v>75</v>
      </c>
      <c r="D75" s="109">
        <f t="shared" si="10"/>
        <v>80</v>
      </c>
      <c r="E75" s="110">
        <f t="shared" si="11"/>
        <v>80</v>
      </c>
      <c r="F75" s="109">
        <f t="shared" si="12"/>
        <v>80</v>
      </c>
      <c r="G75" s="110">
        <f t="shared" si="13"/>
        <v>80</v>
      </c>
      <c r="H75" s="109">
        <f t="shared" si="14"/>
        <v>80</v>
      </c>
      <c r="I75" s="110">
        <f t="shared" si="15"/>
        <v>80</v>
      </c>
    </row>
    <row r="76" spans="1:9" x14ac:dyDescent="0.25">
      <c r="A76" s="9">
        <v>72</v>
      </c>
      <c r="B76" s="109">
        <f t="shared" si="8"/>
        <v>455</v>
      </c>
      <c r="C76" s="110">
        <f t="shared" si="9"/>
        <v>76</v>
      </c>
      <c r="D76" s="109">
        <f t="shared" si="10"/>
        <v>81</v>
      </c>
      <c r="E76" s="110">
        <f t="shared" si="11"/>
        <v>81</v>
      </c>
      <c r="F76" s="109">
        <f t="shared" si="12"/>
        <v>81</v>
      </c>
      <c r="G76" s="110">
        <f t="shared" si="13"/>
        <v>81</v>
      </c>
      <c r="H76" s="109">
        <f t="shared" si="14"/>
        <v>81</v>
      </c>
      <c r="I76" s="110">
        <f t="shared" si="15"/>
        <v>81</v>
      </c>
    </row>
    <row r="77" spans="1:9" x14ac:dyDescent="0.25">
      <c r="A77" s="9">
        <v>73</v>
      </c>
      <c r="B77" s="109">
        <f t="shared" si="8"/>
        <v>460</v>
      </c>
      <c r="C77" s="110">
        <f t="shared" si="9"/>
        <v>77</v>
      </c>
      <c r="D77" s="109">
        <f t="shared" si="10"/>
        <v>82</v>
      </c>
      <c r="E77" s="110">
        <f t="shared" si="11"/>
        <v>82</v>
      </c>
      <c r="F77" s="109">
        <f t="shared" si="12"/>
        <v>82</v>
      </c>
      <c r="G77" s="110">
        <f t="shared" si="13"/>
        <v>82</v>
      </c>
      <c r="H77" s="109">
        <f t="shared" si="14"/>
        <v>82</v>
      </c>
      <c r="I77" s="110">
        <f t="shared" si="15"/>
        <v>82</v>
      </c>
    </row>
    <row r="78" spans="1:9" x14ac:dyDescent="0.25">
      <c r="A78" s="9">
        <v>74</v>
      </c>
      <c r="B78" s="109">
        <f t="shared" si="8"/>
        <v>465</v>
      </c>
      <c r="C78" s="110">
        <f t="shared" si="9"/>
        <v>78</v>
      </c>
      <c r="D78" s="109">
        <f t="shared" si="10"/>
        <v>83</v>
      </c>
      <c r="E78" s="110">
        <f t="shared" si="11"/>
        <v>83</v>
      </c>
      <c r="F78" s="109">
        <f t="shared" si="12"/>
        <v>83</v>
      </c>
      <c r="G78" s="110">
        <f t="shared" si="13"/>
        <v>83</v>
      </c>
      <c r="H78" s="109">
        <f t="shared" si="14"/>
        <v>83</v>
      </c>
      <c r="I78" s="110">
        <f t="shared" si="15"/>
        <v>83</v>
      </c>
    </row>
    <row r="79" spans="1:9" x14ac:dyDescent="0.25">
      <c r="A79" s="9">
        <v>75</v>
      </c>
      <c r="B79" s="109">
        <f t="shared" si="8"/>
        <v>470</v>
      </c>
      <c r="C79" s="110">
        <f t="shared" si="9"/>
        <v>79</v>
      </c>
      <c r="D79" s="109">
        <f t="shared" si="10"/>
        <v>84</v>
      </c>
      <c r="E79" s="110">
        <f t="shared" si="11"/>
        <v>84</v>
      </c>
      <c r="F79" s="109">
        <f t="shared" si="12"/>
        <v>84</v>
      </c>
      <c r="G79" s="110">
        <f t="shared" si="13"/>
        <v>84</v>
      </c>
      <c r="H79" s="109">
        <f t="shared" si="14"/>
        <v>84</v>
      </c>
      <c r="I79" s="110">
        <f t="shared" si="15"/>
        <v>84</v>
      </c>
    </row>
    <row r="80" spans="1:9" x14ac:dyDescent="0.25">
      <c r="A80" s="9">
        <v>76</v>
      </c>
      <c r="B80" s="109">
        <f t="shared" si="8"/>
        <v>475</v>
      </c>
      <c r="C80" s="110">
        <f t="shared" si="9"/>
        <v>80</v>
      </c>
      <c r="D80" s="109">
        <f t="shared" si="10"/>
        <v>85</v>
      </c>
      <c r="E80" s="110">
        <f t="shared" si="11"/>
        <v>85</v>
      </c>
      <c r="F80" s="109">
        <f t="shared" si="12"/>
        <v>85</v>
      </c>
      <c r="G80" s="110">
        <f t="shared" si="13"/>
        <v>85</v>
      </c>
      <c r="H80" s="109">
        <f t="shared" si="14"/>
        <v>85</v>
      </c>
      <c r="I80" s="110">
        <f t="shared" si="15"/>
        <v>85</v>
      </c>
    </row>
    <row r="81" spans="1:9" x14ac:dyDescent="0.25">
      <c r="A81" s="9">
        <v>77</v>
      </c>
      <c r="B81" s="109">
        <f t="shared" si="8"/>
        <v>480</v>
      </c>
      <c r="C81" s="110">
        <f t="shared" si="9"/>
        <v>81</v>
      </c>
      <c r="D81" s="109">
        <f t="shared" si="10"/>
        <v>86</v>
      </c>
      <c r="E81" s="110">
        <f t="shared" si="11"/>
        <v>86</v>
      </c>
      <c r="F81" s="109">
        <f t="shared" si="12"/>
        <v>86</v>
      </c>
      <c r="G81" s="110">
        <f t="shared" si="13"/>
        <v>86</v>
      </c>
      <c r="H81" s="109">
        <f t="shared" si="14"/>
        <v>86</v>
      </c>
      <c r="I81" s="110">
        <f t="shared" si="15"/>
        <v>86</v>
      </c>
    </row>
    <row r="82" spans="1:9" x14ac:dyDescent="0.25">
      <c r="A82" s="9">
        <v>78</v>
      </c>
      <c r="B82" s="109">
        <f t="shared" si="8"/>
        <v>485</v>
      </c>
      <c r="C82" s="110">
        <f t="shared" si="9"/>
        <v>82</v>
      </c>
      <c r="D82" s="109">
        <f t="shared" si="10"/>
        <v>87</v>
      </c>
      <c r="E82" s="110">
        <f t="shared" si="11"/>
        <v>87</v>
      </c>
      <c r="F82" s="109">
        <f t="shared" si="12"/>
        <v>87</v>
      </c>
      <c r="G82" s="110">
        <f t="shared" si="13"/>
        <v>87</v>
      </c>
      <c r="H82" s="109">
        <f t="shared" si="14"/>
        <v>87</v>
      </c>
      <c r="I82" s="110">
        <f t="shared" si="15"/>
        <v>87</v>
      </c>
    </row>
    <row r="83" spans="1:9" x14ac:dyDescent="0.25">
      <c r="A83" s="9">
        <v>79</v>
      </c>
      <c r="B83" s="109">
        <f t="shared" si="8"/>
        <v>490</v>
      </c>
      <c r="C83" s="110">
        <f t="shared" si="9"/>
        <v>83</v>
      </c>
      <c r="D83" s="109">
        <f t="shared" si="10"/>
        <v>88</v>
      </c>
      <c r="E83" s="110">
        <f t="shared" si="11"/>
        <v>88</v>
      </c>
      <c r="F83" s="109">
        <f t="shared" si="12"/>
        <v>88</v>
      </c>
      <c r="G83" s="110">
        <f t="shared" si="13"/>
        <v>88</v>
      </c>
      <c r="H83" s="109">
        <f t="shared" si="14"/>
        <v>88</v>
      </c>
      <c r="I83" s="110">
        <f t="shared" si="15"/>
        <v>88</v>
      </c>
    </row>
    <row r="84" spans="1:9" x14ac:dyDescent="0.25">
      <c r="A84" s="9">
        <v>80</v>
      </c>
      <c r="B84" s="109">
        <f t="shared" si="8"/>
        <v>495</v>
      </c>
      <c r="C84" s="110">
        <f t="shared" si="9"/>
        <v>84</v>
      </c>
      <c r="D84" s="109">
        <f t="shared" si="10"/>
        <v>89</v>
      </c>
      <c r="E84" s="110">
        <f t="shared" si="11"/>
        <v>89</v>
      </c>
      <c r="F84" s="109">
        <f t="shared" si="12"/>
        <v>89</v>
      </c>
      <c r="G84" s="110">
        <f t="shared" si="13"/>
        <v>89</v>
      </c>
      <c r="H84" s="109">
        <f t="shared" si="14"/>
        <v>89</v>
      </c>
      <c r="I84" s="110">
        <f t="shared" si="15"/>
        <v>89</v>
      </c>
    </row>
    <row r="85" spans="1:9" x14ac:dyDescent="0.25">
      <c r="A85" s="9">
        <v>81</v>
      </c>
      <c r="B85" s="109">
        <f t="shared" si="8"/>
        <v>500</v>
      </c>
      <c r="C85" s="110">
        <f t="shared" si="9"/>
        <v>85</v>
      </c>
      <c r="D85" s="109">
        <f t="shared" si="10"/>
        <v>90</v>
      </c>
      <c r="E85" s="110">
        <f t="shared" si="11"/>
        <v>90</v>
      </c>
      <c r="F85" s="109">
        <f t="shared" si="12"/>
        <v>90</v>
      </c>
      <c r="G85" s="110">
        <f t="shared" si="13"/>
        <v>90</v>
      </c>
      <c r="H85" s="109">
        <f t="shared" si="14"/>
        <v>90</v>
      </c>
      <c r="I85" s="110">
        <f t="shared" si="15"/>
        <v>90</v>
      </c>
    </row>
    <row r="86" spans="1:9" x14ac:dyDescent="0.25">
      <c r="A86" s="9">
        <v>82</v>
      </c>
      <c r="B86" s="109">
        <f t="shared" si="8"/>
        <v>505</v>
      </c>
      <c r="C86" s="110">
        <f t="shared" si="9"/>
        <v>86</v>
      </c>
      <c r="D86" s="109">
        <f t="shared" si="10"/>
        <v>91</v>
      </c>
      <c r="E86" s="110">
        <f t="shared" si="11"/>
        <v>91</v>
      </c>
      <c r="F86" s="109">
        <f t="shared" si="12"/>
        <v>91</v>
      </c>
      <c r="G86" s="110">
        <f t="shared" si="13"/>
        <v>91</v>
      </c>
      <c r="H86" s="109">
        <f t="shared" si="14"/>
        <v>91</v>
      </c>
      <c r="I86" s="110">
        <f t="shared" si="15"/>
        <v>91</v>
      </c>
    </row>
    <row r="87" spans="1:9" x14ac:dyDescent="0.25">
      <c r="A87" s="9">
        <v>83</v>
      </c>
      <c r="B87" s="109">
        <f t="shared" si="8"/>
        <v>510</v>
      </c>
      <c r="C87" s="110">
        <f t="shared" si="9"/>
        <v>87</v>
      </c>
      <c r="D87" s="109">
        <f t="shared" si="10"/>
        <v>92</v>
      </c>
      <c r="E87" s="110">
        <f t="shared" si="11"/>
        <v>92</v>
      </c>
      <c r="F87" s="109">
        <f t="shared" si="12"/>
        <v>92</v>
      </c>
      <c r="G87" s="110">
        <f t="shared" si="13"/>
        <v>92</v>
      </c>
      <c r="H87" s="109">
        <f t="shared" si="14"/>
        <v>92</v>
      </c>
      <c r="I87" s="110">
        <f t="shared" si="15"/>
        <v>92</v>
      </c>
    </row>
    <row r="88" spans="1:9" x14ac:dyDescent="0.25">
      <c r="A88" s="9">
        <v>84</v>
      </c>
      <c r="B88" s="109">
        <f t="shared" si="8"/>
        <v>515</v>
      </c>
      <c r="C88" s="110">
        <f t="shared" si="9"/>
        <v>88</v>
      </c>
      <c r="D88" s="109">
        <f t="shared" si="10"/>
        <v>93</v>
      </c>
      <c r="E88" s="110">
        <f t="shared" si="11"/>
        <v>93</v>
      </c>
      <c r="F88" s="109">
        <f t="shared" si="12"/>
        <v>93</v>
      </c>
      <c r="G88" s="110">
        <f t="shared" si="13"/>
        <v>93</v>
      </c>
      <c r="H88" s="109">
        <f t="shared" si="14"/>
        <v>93</v>
      </c>
      <c r="I88" s="110">
        <f t="shared" si="15"/>
        <v>93</v>
      </c>
    </row>
    <row r="89" spans="1:9" x14ac:dyDescent="0.25">
      <c r="A89" s="9">
        <v>85</v>
      </c>
      <c r="B89" s="109">
        <f t="shared" si="8"/>
        <v>520</v>
      </c>
      <c r="C89" s="110">
        <f t="shared" si="9"/>
        <v>89</v>
      </c>
      <c r="D89" s="109">
        <f t="shared" si="10"/>
        <v>94</v>
      </c>
      <c r="E89" s="110">
        <f t="shared" si="11"/>
        <v>94</v>
      </c>
      <c r="F89" s="109">
        <f t="shared" si="12"/>
        <v>94</v>
      </c>
      <c r="G89" s="110">
        <f t="shared" si="13"/>
        <v>94</v>
      </c>
      <c r="H89" s="109">
        <f t="shared" si="14"/>
        <v>94</v>
      </c>
      <c r="I89" s="110">
        <f t="shared" si="15"/>
        <v>94</v>
      </c>
    </row>
    <row r="90" spans="1:9" x14ac:dyDescent="0.25">
      <c r="A90" s="9">
        <v>86</v>
      </c>
      <c r="B90" s="109">
        <f t="shared" si="8"/>
        <v>525</v>
      </c>
      <c r="C90" s="110">
        <f t="shared" si="9"/>
        <v>90</v>
      </c>
      <c r="D90" s="109">
        <f t="shared" si="10"/>
        <v>95</v>
      </c>
      <c r="E90" s="110">
        <f t="shared" si="11"/>
        <v>95</v>
      </c>
      <c r="F90" s="109">
        <f t="shared" si="12"/>
        <v>95</v>
      </c>
      <c r="G90" s="110">
        <f t="shared" si="13"/>
        <v>95</v>
      </c>
      <c r="H90" s="109">
        <f t="shared" si="14"/>
        <v>95</v>
      </c>
      <c r="I90" s="110">
        <f t="shared" si="15"/>
        <v>95</v>
      </c>
    </row>
    <row r="91" spans="1:9" x14ac:dyDescent="0.25">
      <c r="A91" s="9">
        <v>87</v>
      </c>
      <c r="B91" s="109">
        <f t="shared" si="8"/>
        <v>530</v>
      </c>
      <c r="C91" s="110">
        <f t="shared" si="9"/>
        <v>91</v>
      </c>
      <c r="D91" s="109">
        <f t="shared" si="10"/>
        <v>96</v>
      </c>
      <c r="E91" s="110">
        <f t="shared" si="11"/>
        <v>96</v>
      </c>
      <c r="F91" s="109">
        <f t="shared" si="12"/>
        <v>96</v>
      </c>
      <c r="G91" s="110">
        <f t="shared" si="13"/>
        <v>96</v>
      </c>
      <c r="H91" s="109">
        <f t="shared" si="14"/>
        <v>96</v>
      </c>
      <c r="I91" s="110">
        <f t="shared" si="15"/>
        <v>96</v>
      </c>
    </row>
    <row r="92" spans="1:9" x14ac:dyDescent="0.25">
      <c r="A92" s="9">
        <v>88</v>
      </c>
      <c r="B92" s="109">
        <f t="shared" si="8"/>
        <v>535</v>
      </c>
      <c r="C92" s="110">
        <f t="shared" si="9"/>
        <v>92</v>
      </c>
      <c r="D92" s="109">
        <f t="shared" si="10"/>
        <v>97</v>
      </c>
      <c r="E92" s="110">
        <f t="shared" si="11"/>
        <v>97</v>
      </c>
      <c r="F92" s="109">
        <f t="shared" si="12"/>
        <v>97</v>
      </c>
      <c r="G92" s="110">
        <f t="shared" si="13"/>
        <v>97</v>
      </c>
      <c r="H92" s="109">
        <f t="shared" si="14"/>
        <v>97</v>
      </c>
      <c r="I92" s="110">
        <f t="shared" si="15"/>
        <v>97</v>
      </c>
    </row>
    <row r="93" spans="1:9" x14ac:dyDescent="0.25">
      <c r="A93" s="9">
        <v>89</v>
      </c>
      <c r="B93" s="109">
        <f t="shared" si="8"/>
        <v>540</v>
      </c>
      <c r="C93" s="110">
        <f t="shared" si="9"/>
        <v>93</v>
      </c>
      <c r="D93" s="109">
        <f t="shared" si="10"/>
        <v>98</v>
      </c>
      <c r="E93" s="110">
        <f t="shared" si="11"/>
        <v>98</v>
      </c>
      <c r="F93" s="109">
        <f t="shared" si="12"/>
        <v>98</v>
      </c>
      <c r="G93" s="110">
        <f t="shared" si="13"/>
        <v>98</v>
      </c>
      <c r="H93" s="109">
        <f t="shared" si="14"/>
        <v>98</v>
      </c>
      <c r="I93" s="110">
        <f t="shared" si="15"/>
        <v>98</v>
      </c>
    </row>
    <row r="94" spans="1:9" x14ac:dyDescent="0.25">
      <c r="A94" s="9">
        <v>90</v>
      </c>
      <c r="B94" s="109">
        <f t="shared" si="8"/>
        <v>545</v>
      </c>
      <c r="C94" s="110">
        <f t="shared" si="9"/>
        <v>94</v>
      </c>
      <c r="D94" s="109">
        <f t="shared" si="10"/>
        <v>99</v>
      </c>
      <c r="E94" s="110">
        <f t="shared" si="11"/>
        <v>99</v>
      </c>
      <c r="F94" s="109">
        <f t="shared" si="12"/>
        <v>99</v>
      </c>
      <c r="G94" s="110">
        <f t="shared" si="13"/>
        <v>99</v>
      </c>
      <c r="H94" s="109">
        <f t="shared" si="14"/>
        <v>99</v>
      </c>
      <c r="I94" s="110">
        <f t="shared" si="15"/>
        <v>99</v>
      </c>
    </row>
    <row r="95" spans="1:9" x14ac:dyDescent="0.25">
      <c r="A95" s="9">
        <v>91</v>
      </c>
      <c r="B95" s="109">
        <f t="shared" si="8"/>
        <v>550</v>
      </c>
      <c r="C95" s="110">
        <f t="shared" si="9"/>
        <v>95</v>
      </c>
      <c r="D95" s="109">
        <f t="shared" si="10"/>
        <v>100</v>
      </c>
      <c r="E95" s="110">
        <f t="shared" si="11"/>
        <v>100</v>
      </c>
      <c r="F95" s="109">
        <f t="shared" si="12"/>
        <v>100</v>
      </c>
      <c r="G95" s="110">
        <f t="shared" si="13"/>
        <v>100</v>
      </c>
      <c r="H95" s="109">
        <f t="shared" si="14"/>
        <v>100</v>
      </c>
      <c r="I95" s="110">
        <f t="shared" si="15"/>
        <v>100</v>
      </c>
    </row>
    <row r="96" spans="1:9" x14ac:dyDescent="0.25">
      <c r="A96" s="9">
        <v>92</v>
      </c>
      <c r="B96" s="109">
        <f t="shared" si="8"/>
        <v>555</v>
      </c>
      <c r="C96" s="110">
        <f t="shared" si="9"/>
        <v>96</v>
      </c>
      <c r="D96" s="109">
        <f t="shared" si="10"/>
        <v>101</v>
      </c>
      <c r="E96" s="110">
        <f t="shared" si="11"/>
        <v>101</v>
      </c>
      <c r="F96" s="109">
        <f t="shared" si="12"/>
        <v>101</v>
      </c>
      <c r="G96" s="110">
        <f t="shared" si="13"/>
        <v>101</v>
      </c>
      <c r="H96" s="109">
        <f t="shared" si="14"/>
        <v>101</v>
      </c>
      <c r="I96" s="110">
        <f t="shared" si="15"/>
        <v>101</v>
      </c>
    </row>
    <row r="97" spans="1:9" x14ac:dyDescent="0.25">
      <c r="A97" s="9">
        <v>93</v>
      </c>
      <c r="B97" s="109">
        <f t="shared" si="8"/>
        <v>560</v>
      </c>
      <c r="C97" s="110">
        <f t="shared" si="9"/>
        <v>97</v>
      </c>
      <c r="D97" s="109">
        <f t="shared" si="10"/>
        <v>102</v>
      </c>
      <c r="E97" s="110">
        <f t="shared" si="11"/>
        <v>102</v>
      </c>
      <c r="F97" s="109">
        <f t="shared" si="12"/>
        <v>102</v>
      </c>
      <c r="G97" s="110">
        <f t="shared" si="13"/>
        <v>102</v>
      </c>
      <c r="H97" s="109">
        <f t="shared" si="14"/>
        <v>102</v>
      </c>
      <c r="I97" s="110">
        <f t="shared" si="15"/>
        <v>102</v>
      </c>
    </row>
    <row r="98" spans="1:9" x14ac:dyDescent="0.25">
      <c r="A98" s="9">
        <v>94</v>
      </c>
      <c r="B98" s="109">
        <f t="shared" si="8"/>
        <v>565</v>
      </c>
      <c r="C98" s="110">
        <f t="shared" si="9"/>
        <v>98</v>
      </c>
      <c r="D98" s="109">
        <f t="shared" si="10"/>
        <v>103</v>
      </c>
      <c r="E98" s="110">
        <f t="shared" si="11"/>
        <v>103</v>
      </c>
      <c r="F98" s="109">
        <f t="shared" si="12"/>
        <v>103</v>
      </c>
      <c r="G98" s="110">
        <f t="shared" si="13"/>
        <v>103</v>
      </c>
      <c r="H98" s="109">
        <f t="shared" si="14"/>
        <v>103</v>
      </c>
      <c r="I98" s="110">
        <f t="shared" si="15"/>
        <v>103</v>
      </c>
    </row>
    <row r="99" spans="1:9" x14ac:dyDescent="0.25">
      <c r="A99" s="9">
        <v>95</v>
      </c>
      <c r="B99" s="109">
        <f t="shared" si="8"/>
        <v>570</v>
      </c>
      <c r="C99" s="110">
        <f t="shared" si="9"/>
        <v>99</v>
      </c>
      <c r="D99" s="109">
        <f t="shared" si="10"/>
        <v>104</v>
      </c>
      <c r="E99" s="110">
        <f t="shared" si="11"/>
        <v>104</v>
      </c>
      <c r="F99" s="109">
        <f t="shared" si="12"/>
        <v>104</v>
      </c>
      <c r="G99" s="110">
        <f t="shared" si="13"/>
        <v>104</v>
      </c>
      <c r="H99" s="109">
        <f t="shared" si="14"/>
        <v>104</v>
      </c>
      <c r="I99" s="110">
        <f t="shared" si="15"/>
        <v>104</v>
      </c>
    </row>
    <row r="100" spans="1:9" x14ac:dyDescent="0.25">
      <c r="A100" s="9">
        <v>96</v>
      </c>
      <c r="B100" s="109">
        <f t="shared" si="8"/>
        <v>575</v>
      </c>
      <c r="C100" s="110">
        <f t="shared" si="9"/>
        <v>100</v>
      </c>
      <c r="D100" s="109">
        <f t="shared" si="10"/>
        <v>105</v>
      </c>
      <c r="E100" s="110">
        <f t="shared" si="11"/>
        <v>105</v>
      </c>
      <c r="F100" s="109">
        <f t="shared" si="12"/>
        <v>105</v>
      </c>
      <c r="G100" s="110">
        <f t="shared" si="13"/>
        <v>105</v>
      </c>
      <c r="H100" s="109">
        <f t="shared" si="14"/>
        <v>105</v>
      </c>
      <c r="I100" s="110">
        <f t="shared" si="15"/>
        <v>105</v>
      </c>
    </row>
    <row r="101" spans="1:9" x14ac:dyDescent="0.25">
      <c r="A101" s="9">
        <v>97</v>
      </c>
      <c r="B101" s="109">
        <f t="shared" si="8"/>
        <v>580</v>
      </c>
      <c r="C101" s="110">
        <f t="shared" si="9"/>
        <v>101</v>
      </c>
      <c r="D101" s="109">
        <f t="shared" si="10"/>
        <v>106</v>
      </c>
      <c r="E101" s="110">
        <f t="shared" si="11"/>
        <v>106</v>
      </c>
      <c r="F101" s="109">
        <f t="shared" si="12"/>
        <v>106</v>
      </c>
      <c r="G101" s="110">
        <f t="shared" si="13"/>
        <v>106</v>
      </c>
      <c r="H101" s="109">
        <f t="shared" si="14"/>
        <v>106</v>
      </c>
      <c r="I101" s="110">
        <f t="shared" si="15"/>
        <v>106</v>
      </c>
    </row>
    <row r="102" spans="1:9" x14ac:dyDescent="0.25">
      <c r="A102" s="9">
        <v>98</v>
      </c>
      <c r="B102" s="109">
        <f t="shared" si="8"/>
        <v>585</v>
      </c>
      <c r="C102" s="110">
        <f t="shared" si="9"/>
        <v>102</v>
      </c>
      <c r="D102" s="109">
        <f t="shared" si="10"/>
        <v>107</v>
      </c>
      <c r="E102" s="110">
        <f t="shared" si="11"/>
        <v>107</v>
      </c>
      <c r="F102" s="109">
        <f t="shared" si="12"/>
        <v>107</v>
      </c>
      <c r="G102" s="110">
        <f t="shared" si="13"/>
        <v>107</v>
      </c>
      <c r="H102" s="109">
        <f t="shared" si="14"/>
        <v>107</v>
      </c>
      <c r="I102" s="110">
        <f t="shared" si="15"/>
        <v>107</v>
      </c>
    </row>
    <row r="103" spans="1:9" x14ac:dyDescent="0.25">
      <c r="A103" s="10">
        <v>99</v>
      </c>
      <c r="B103" s="109">
        <f t="shared" si="8"/>
        <v>590</v>
      </c>
      <c r="C103" s="110">
        <f t="shared" si="9"/>
        <v>103</v>
      </c>
      <c r="D103" s="109">
        <f t="shared" si="10"/>
        <v>108</v>
      </c>
      <c r="E103" s="110">
        <f t="shared" si="11"/>
        <v>108</v>
      </c>
      <c r="F103" s="109">
        <f t="shared" si="12"/>
        <v>108</v>
      </c>
      <c r="G103" s="110">
        <f t="shared" si="13"/>
        <v>108</v>
      </c>
      <c r="H103" s="109">
        <f t="shared" si="14"/>
        <v>108</v>
      </c>
      <c r="I103" s="110">
        <f t="shared" si="15"/>
        <v>108</v>
      </c>
    </row>
  </sheetData>
  <mergeCells count="2">
    <mergeCell ref="A1:I1"/>
    <mergeCell ref="A2:I2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1330D3-318C-42AC-A26A-3CCC9A7B1D7D}">
  <sheetPr>
    <tabColor rgb="FF00B050"/>
  </sheetPr>
  <dimension ref="A1:I103"/>
  <sheetViews>
    <sheetView workbookViewId="0">
      <selection activeCell="B5" sqref="B5"/>
    </sheetView>
  </sheetViews>
  <sheetFormatPr defaultRowHeight="15" x14ac:dyDescent="0.25"/>
  <sheetData>
    <row r="1" spans="1:9" ht="18.75" x14ac:dyDescent="0.3">
      <c r="A1" s="85" t="s">
        <v>104</v>
      </c>
      <c r="B1" s="86"/>
      <c r="C1" s="86"/>
      <c r="D1" s="86"/>
      <c r="E1" s="86"/>
      <c r="F1" s="86"/>
      <c r="G1" s="86"/>
      <c r="H1" s="86"/>
      <c r="I1" s="87"/>
    </row>
    <row r="2" spans="1:9" ht="15.75" thickBot="1" x14ac:dyDescent="0.3">
      <c r="A2" s="88" t="s">
        <v>100</v>
      </c>
      <c r="B2" s="89"/>
      <c r="C2" s="89"/>
      <c r="D2" s="89"/>
      <c r="E2" s="89"/>
      <c r="F2" s="89"/>
      <c r="G2" s="89"/>
      <c r="H2" s="89"/>
      <c r="I2" s="90"/>
    </row>
    <row r="3" spans="1:9" x14ac:dyDescent="0.25">
      <c r="A3" s="108" t="s">
        <v>99</v>
      </c>
      <c r="B3" s="113">
        <v>5</v>
      </c>
      <c r="C3" s="114">
        <v>1</v>
      </c>
      <c r="D3" s="113">
        <v>1</v>
      </c>
      <c r="E3" s="114">
        <v>1</v>
      </c>
      <c r="F3" s="113">
        <v>1</v>
      </c>
      <c r="G3" s="114">
        <v>1</v>
      </c>
      <c r="H3" s="113">
        <v>1</v>
      </c>
      <c r="I3" s="115">
        <v>1</v>
      </c>
    </row>
    <row r="4" spans="1:9" x14ac:dyDescent="0.25">
      <c r="A4" s="6" t="s">
        <v>13</v>
      </c>
      <c r="B4" s="7" t="s">
        <v>0</v>
      </c>
      <c r="C4" s="8" t="s">
        <v>1</v>
      </c>
      <c r="D4" s="7" t="s">
        <v>7</v>
      </c>
      <c r="E4" s="8" t="s">
        <v>8</v>
      </c>
      <c r="F4" s="7" t="s">
        <v>9</v>
      </c>
      <c r="G4" s="8" t="s">
        <v>10</v>
      </c>
      <c r="H4" s="7" t="s">
        <v>11</v>
      </c>
      <c r="I4" s="8" t="s">
        <v>12</v>
      </c>
    </row>
    <row r="5" spans="1:9" x14ac:dyDescent="0.25">
      <c r="A5" s="9">
        <v>1</v>
      </c>
      <c r="B5" s="111">
        <v>100</v>
      </c>
      <c r="C5" s="112">
        <v>5</v>
      </c>
      <c r="D5" s="111">
        <v>10</v>
      </c>
      <c r="E5" s="112">
        <v>10</v>
      </c>
      <c r="F5" s="111">
        <v>10</v>
      </c>
      <c r="G5" s="112">
        <v>10</v>
      </c>
      <c r="H5" s="111">
        <v>10</v>
      </c>
      <c r="I5" s="112">
        <v>10</v>
      </c>
    </row>
    <row r="6" spans="1:9" x14ac:dyDescent="0.25">
      <c r="A6" s="9">
        <v>2</v>
      </c>
      <c r="B6" s="109">
        <f>$B5+$B$3</f>
        <v>105</v>
      </c>
      <c r="C6" s="110">
        <f>$C5+$C$3</f>
        <v>6</v>
      </c>
      <c r="D6" s="109">
        <f>$D5+$D$3</f>
        <v>11</v>
      </c>
      <c r="E6" s="110">
        <f>$E5+$E$3</f>
        <v>11</v>
      </c>
      <c r="F6" s="109">
        <f>$F5+$F$3</f>
        <v>11</v>
      </c>
      <c r="G6" s="110">
        <f>$G5+$G$3</f>
        <v>11</v>
      </c>
      <c r="H6" s="109">
        <f>$H5+$H$3</f>
        <v>11</v>
      </c>
      <c r="I6" s="110">
        <f>$I5+$I$3</f>
        <v>11</v>
      </c>
    </row>
    <row r="7" spans="1:9" x14ac:dyDescent="0.25">
      <c r="A7" s="9">
        <v>3</v>
      </c>
      <c r="B7" s="109">
        <f>$B6+$B$3</f>
        <v>110</v>
      </c>
      <c r="C7" s="110">
        <f>$C6+$C$3</f>
        <v>7</v>
      </c>
      <c r="D7" s="109">
        <f>$D6+$D$3</f>
        <v>12</v>
      </c>
      <c r="E7" s="110">
        <f>$E6+$E$3</f>
        <v>12</v>
      </c>
      <c r="F7" s="109">
        <f>$F6+$F$3</f>
        <v>12</v>
      </c>
      <c r="G7" s="110">
        <f>$G6+$G$3</f>
        <v>12</v>
      </c>
      <c r="H7" s="109">
        <f>$H6+$H$3</f>
        <v>12</v>
      </c>
      <c r="I7" s="110">
        <f>$I6+$I$3</f>
        <v>12</v>
      </c>
    </row>
    <row r="8" spans="1:9" x14ac:dyDescent="0.25">
      <c r="A8" s="9">
        <v>4</v>
      </c>
      <c r="B8" s="109">
        <f t="shared" ref="B8:B71" si="0">$B7+$B$3</f>
        <v>115</v>
      </c>
      <c r="C8" s="110">
        <f t="shared" ref="C8:C71" si="1">$C7+$C$3</f>
        <v>8</v>
      </c>
      <c r="D8" s="109">
        <f t="shared" ref="D8:D71" si="2">$D7+$D$3</f>
        <v>13</v>
      </c>
      <c r="E8" s="110">
        <f t="shared" ref="E8:E71" si="3">$E7+$E$3</f>
        <v>13</v>
      </c>
      <c r="F8" s="109">
        <f t="shared" ref="F8:F71" si="4">$F7+$F$3</f>
        <v>13</v>
      </c>
      <c r="G8" s="110">
        <f t="shared" ref="G8:G71" si="5">$G7+$G$3</f>
        <v>13</v>
      </c>
      <c r="H8" s="109">
        <f t="shared" ref="H8:H71" si="6">$H7+$H$3</f>
        <v>13</v>
      </c>
      <c r="I8" s="110">
        <f t="shared" ref="I8:I71" si="7">$I7+$I$3</f>
        <v>13</v>
      </c>
    </row>
    <row r="9" spans="1:9" x14ac:dyDescent="0.25">
      <c r="A9" s="9">
        <v>5</v>
      </c>
      <c r="B9" s="109">
        <f t="shared" si="0"/>
        <v>120</v>
      </c>
      <c r="C9" s="110">
        <f t="shared" si="1"/>
        <v>9</v>
      </c>
      <c r="D9" s="109">
        <f t="shared" si="2"/>
        <v>14</v>
      </c>
      <c r="E9" s="110">
        <f t="shared" si="3"/>
        <v>14</v>
      </c>
      <c r="F9" s="109">
        <f t="shared" si="4"/>
        <v>14</v>
      </c>
      <c r="G9" s="110">
        <f t="shared" si="5"/>
        <v>14</v>
      </c>
      <c r="H9" s="109">
        <f t="shared" si="6"/>
        <v>14</v>
      </c>
      <c r="I9" s="110">
        <f t="shared" si="7"/>
        <v>14</v>
      </c>
    </row>
    <row r="10" spans="1:9" x14ac:dyDescent="0.25">
      <c r="A10" s="9">
        <v>6</v>
      </c>
      <c r="B10" s="109">
        <f t="shared" si="0"/>
        <v>125</v>
      </c>
      <c r="C10" s="110">
        <f t="shared" si="1"/>
        <v>10</v>
      </c>
      <c r="D10" s="109">
        <f t="shared" si="2"/>
        <v>15</v>
      </c>
      <c r="E10" s="110">
        <f t="shared" si="3"/>
        <v>15</v>
      </c>
      <c r="F10" s="109">
        <f t="shared" si="4"/>
        <v>15</v>
      </c>
      <c r="G10" s="110">
        <f t="shared" si="5"/>
        <v>15</v>
      </c>
      <c r="H10" s="109">
        <f t="shared" si="6"/>
        <v>15</v>
      </c>
      <c r="I10" s="110">
        <f t="shared" si="7"/>
        <v>15</v>
      </c>
    </row>
    <row r="11" spans="1:9" x14ac:dyDescent="0.25">
      <c r="A11" s="9">
        <v>7</v>
      </c>
      <c r="B11" s="109">
        <f t="shared" si="0"/>
        <v>130</v>
      </c>
      <c r="C11" s="110">
        <f t="shared" si="1"/>
        <v>11</v>
      </c>
      <c r="D11" s="109">
        <f t="shared" si="2"/>
        <v>16</v>
      </c>
      <c r="E11" s="110">
        <f t="shared" si="3"/>
        <v>16</v>
      </c>
      <c r="F11" s="109">
        <f t="shared" si="4"/>
        <v>16</v>
      </c>
      <c r="G11" s="110">
        <f t="shared" si="5"/>
        <v>16</v>
      </c>
      <c r="H11" s="109">
        <f t="shared" si="6"/>
        <v>16</v>
      </c>
      <c r="I11" s="110">
        <f t="shared" si="7"/>
        <v>16</v>
      </c>
    </row>
    <row r="12" spans="1:9" x14ac:dyDescent="0.25">
      <c r="A12" s="9">
        <v>8</v>
      </c>
      <c r="B12" s="109">
        <f t="shared" si="0"/>
        <v>135</v>
      </c>
      <c r="C12" s="110">
        <f t="shared" si="1"/>
        <v>12</v>
      </c>
      <c r="D12" s="109">
        <f t="shared" si="2"/>
        <v>17</v>
      </c>
      <c r="E12" s="110">
        <f t="shared" si="3"/>
        <v>17</v>
      </c>
      <c r="F12" s="109">
        <f t="shared" si="4"/>
        <v>17</v>
      </c>
      <c r="G12" s="110">
        <f t="shared" si="5"/>
        <v>17</v>
      </c>
      <c r="H12" s="109">
        <f t="shared" si="6"/>
        <v>17</v>
      </c>
      <c r="I12" s="110">
        <f t="shared" si="7"/>
        <v>17</v>
      </c>
    </row>
    <row r="13" spans="1:9" x14ac:dyDescent="0.25">
      <c r="A13" s="9">
        <v>9</v>
      </c>
      <c r="B13" s="109">
        <f t="shared" si="0"/>
        <v>140</v>
      </c>
      <c r="C13" s="110">
        <f t="shared" si="1"/>
        <v>13</v>
      </c>
      <c r="D13" s="109">
        <f t="shared" si="2"/>
        <v>18</v>
      </c>
      <c r="E13" s="110">
        <f t="shared" si="3"/>
        <v>18</v>
      </c>
      <c r="F13" s="109">
        <f t="shared" si="4"/>
        <v>18</v>
      </c>
      <c r="G13" s="110">
        <f t="shared" si="5"/>
        <v>18</v>
      </c>
      <c r="H13" s="109">
        <f t="shared" si="6"/>
        <v>18</v>
      </c>
      <c r="I13" s="110">
        <f t="shared" si="7"/>
        <v>18</v>
      </c>
    </row>
    <row r="14" spans="1:9" x14ac:dyDescent="0.25">
      <c r="A14" s="9">
        <v>10</v>
      </c>
      <c r="B14" s="109">
        <f t="shared" si="0"/>
        <v>145</v>
      </c>
      <c r="C14" s="110">
        <f t="shared" si="1"/>
        <v>14</v>
      </c>
      <c r="D14" s="109">
        <f t="shared" si="2"/>
        <v>19</v>
      </c>
      <c r="E14" s="110">
        <f t="shared" si="3"/>
        <v>19</v>
      </c>
      <c r="F14" s="109">
        <f t="shared" si="4"/>
        <v>19</v>
      </c>
      <c r="G14" s="110">
        <f t="shared" si="5"/>
        <v>19</v>
      </c>
      <c r="H14" s="109">
        <f t="shared" si="6"/>
        <v>19</v>
      </c>
      <c r="I14" s="110">
        <f t="shared" si="7"/>
        <v>19</v>
      </c>
    </row>
    <row r="15" spans="1:9" x14ac:dyDescent="0.25">
      <c r="A15" s="9">
        <v>11</v>
      </c>
      <c r="B15" s="109">
        <f t="shared" si="0"/>
        <v>150</v>
      </c>
      <c r="C15" s="110">
        <f t="shared" si="1"/>
        <v>15</v>
      </c>
      <c r="D15" s="109">
        <f t="shared" si="2"/>
        <v>20</v>
      </c>
      <c r="E15" s="110">
        <f t="shared" si="3"/>
        <v>20</v>
      </c>
      <c r="F15" s="109">
        <f t="shared" si="4"/>
        <v>20</v>
      </c>
      <c r="G15" s="110">
        <f t="shared" si="5"/>
        <v>20</v>
      </c>
      <c r="H15" s="109">
        <f t="shared" si="6"/>
        <v>20</v>
      </c>
      <c r="I15" s="110">
        <f t="shared" si="7"/>
        <v>20</v>
      </c>
    </row>
    <row r="16" spans="1:9" x14ac:dyDescent="0.25">
      <c r="A16" s="9">
        <v>12</v>
      </c>
      <c r="B16" s="109">
        <f t="shared" si="0"/>
        <v>155</v>
      </c>
      <c r="C16" s="110">
        <f t="shared" si="1"/>
        <v>16</v>
      </c>
      <c r="D16" s="109">
        <f t="shared" si="2"/>
        <v>21</v>
      </c>
      <c r="E16" s="110">
        <f t="shared" si="3"/>
        <v>21</v>
      </c>
      <c r="F16" s="109">
        <f t="shared" si="4"/>
        <v>21</v>
      </c>
      <c r="G16" s="110">
        <f t="shared" si="5"/>
        <v>21</v>
      </c>
      <c r="H16" s="109">
        <f t="shared" si="6"/>
        <v>21</v>
      </c>
      <c r="I16" s="110">
        <f t="shared" si="7"/>
        <v>21</v>
      </c>
    </row>
    <row r="17" spans="1:9" x14ac:dyDescent="0.25">
      <c r="A17" s="9">
        <v>13</v>
      </c>
      <c r="B17" s="109">
        <f t="shared" si="0"/>
        <v>160</v>
      </c>
      <c r="C17" s="110">
        <f t="shared" si="1"/>
        <v>17</v>
      </c>
      <c r="D17" s="109">
        <f t="shared" si="2"/>
        <v>22</v>
      </c>
      <c r="E17" s="110">
        <f t="shared" si="3"/>
        <v>22</v>
      </c>
      <c r="F17" s="109">
        <f t="shared" si="4"/>
        <v>22</v>
      </c>
      <c r="G17" s="110">
        <f t="shared" si="5"/>
        <v>22</v>
      </c>
      <c r="H17" s="109">
        <f t="shared" si="6"/>
        <v>22</v>
      </c>
      <c r="I17" s="110">
        <f t="shared" si="7"/>
        <v>22</v>
      </c>
    </row>
    <row r="18" spans="1:9" x14ac:dyDescent="0.25">
      <c r="A18" s="9">
        <v>14</v>
      </c>
      <c r="B18" s="109">
        <f t="shared" si="0"/>
        <v>165</v>
      </c>
      <c r="C18" s="110">
        <f t="shared" si="1"/>
        <v>18</v>
      </c>
      <c r="D18" s="109">
        <f t="shared" si="2"/>
        <v>23</v>
      </c>
      <c r="E18" s="110">
        <f t="shared" si="3"/>
        <v>23</v>
      </c>
      <c r="F18" s="109">
        <f t="shared" si="4"/>
        <v>23</v>
      </c>
      <c r="G18" s="110">
        <f t="shared" si="5"/>
        <v>23</v>
      </c>
      <c r="H18" s="109">
        <f t="shared" si="6"/>
        <v>23</v>
      </c>
      <c r="I18" s="110">
        <f t="shared" si="7"/>
        <v>23</v>
      </c>
    </row>
    <row r="19" spans="1:9" x14ac:dyDescent="0.25">
      <c r="A19" s="9">
        <v>15</v>
      </c>
      <c r="B19" s="109">
        <f t="shared" si="0"/>
        <v>170</v>
      </c>
      <c r="C19" s="110">
        <f t="shared" si="1"/>
        <v>19</v>
      </c>
      <c r="D19" s="109">
        <f t="shared" si="2"/>
        <v>24</v>
      </c>
      <c r="E19" s="110">
        <f t="shared" si="3"/>
        <v>24</v>
      </c>
      <c r="F19" s="109">
        <f t="shared" si="4"/>
        <v>24</v>
      </c>
      <c r="G19" s="110">
        <f t="shared" si="5"/>
        <v>24</v>
      </c>
      <c r="H19" s="109">
        <f t="shared" si="6"/>
        <v>24</v>
      </c>
      <c r="I19" s="110">
        <f t="shared" si="7"/>
        <v>24</v>
      </c>
    </row>
    <row r="20" spans="1:9" x14ac:dyDescent="0.25">
      <c r="A20" s="9">
        <v>16</v>
      </c>
      <c r="B20" s="109">
        <f t="shared" si="0"/>
        <v>175</v>
      </c>
      <c r="C20" s="110">
        <f t="shared" si="1"/>
        <v>20</v>
      </c>
      <c r="D20" s="109">
        <f t="shared" si="2"/>
        <v>25</v>
      </c>
      <c r="E20" s="110">
        <f t="shared" si="3"/>
        <v>25</v>
      </c>
      <c r="F20" s="109">
        <f t="shared" si="4"/>
        <v>25</v>
      </c>
      <c r="G20" s="110">
        <f t="shared" si="5"/>
        <v>25</v>
      </c>
      <c r="H20" s="109">
        <f t="shared" si="6"/>
        <v>25</v>
      </c>
      <c r="I20" s="110">
        <f t="shared" si="7"/>
        <v>25</v>
      </c>
    </row>
    <row r="21" spans="1:9" x14ac:dyDescent="0.25">
      <c r="A21" s="9">
        <v>17</v>
      </c>
      <c r="B21" s="109">
        <f t="shared" si="0"/>
        <v>180</v>
      </c>
      <c r="C21" s="110">
        <f t="shared" si="1"/>
        <v>21</v>
      </c>
      <c r="D21" s="109">
        <f t="shared" si="2"/>
        <v>26</v>
      </c>
      <c r="E21" s="110">
        <f t="shared" si="3"/>
        <v>26</v>
      </c>
      <c r="F21" s="109">
        <f t="shared" si="4"/>
        <v>26</v>
      </c>
      <c r="G21" s="110">
        <f t="shared" si="5"/>
        <v>26</v>
      </c>
      <c r="H21" s="109">
        <f t="shared" si="6"/>
        <v>26</v>
      </c>
      <c r="I21" s="110">
        <f t="shared" si="7"/>
        <v>26</v>
      </c>
    </row>
    <row r="22" spans="1:9" x14ac:dyDescent="0.25">
      <c r="A22" s="9">
        <v>18</v>
      </c>
      <c r="B22" s="109">
        <f t="shared" si="0"/>
        <v>185</v>
      </c>
      <c r="C22" s="110">
        <f t="shared" si="1"/>
        <v>22</v>
      </c>
      <c r="D22" s="109">
        <f t="shared" si="2"/>
        <v>27</v>
      </c>
      <c r="E22" s="110">
        <f t="shared" si="3"/>
        <v>27</v>
      </c>
      <c r="F22" s="109">
        <f t="shared" si="4"/>
        <v>27</v>
      </c>
      <c r="G22" s="110">
        <f t="shared" si="5"/>
        <v>27</v>
      </c>
      <c r="H22" s="109">
        <f t="shared" si="6"/>
        <v>27</v>
      </c>
      <c r="I22" s="110">
        <f t="shared" si="7"/>
        <v>27</v>
      </c>
    </row>
    <row r="23" spans="1:9" x14ac:dyDescent="0.25">
      <c r="A23" s="9">
        <v>19</v>
      </c>
      <c r="B23" s="109">
        <f t="shared" si="0"/>
        <v>190</v>
      </c>
      <c r="C23" s="110">
        <f t="shared" si="1"/>
        <v>23</v>
      </c>
      <c r="D23" s="109">
        <f t="shared" si="2"/>
        <v>28</v>
      </c>
      <c r="E23" s="110">
        <f t="shared" si="3"/>
        <v>28</v>
      </c>
      <c r="F23" s="109">
        <f t="shared" si="4"/>
        <v>28</v>
      </c>
      <c r="G23" s="110">
        <f t="shared" si="5"/>
        <v>28</v>
      </c>
      <c r="H23" s="109">
        <f t="shared" si="6"/>
        <v>28</v>
      </c>
      <c r="I23" s="110">
        <f t="shared" si="7"/>
        <v>28</v>
      </c>
    </row>
    <row r="24" spans="1:9" x14ac:dyDescent="0.25">
      <c r="A24" s="9">
        <v>20</v>
      </c>
      <c r="B24" s="109">
        <f t="shared" si="0"/>
        <v>195</v>
      </c>
      <c r="C24" s="110">
        <f t="shared" si="1"/>
        <v>24</v>
      </c>
      <c r="D24" s="109">
        <f t="shared" si="2"/>
        <v>29</v>
      </c>
      <c r="E24" s="110">
        <f t="shared" si="3"/>
        <v>29</v>
      </c>
      <c r="F24" s="109">
        <f t="shared" si="4"/>
        <v>29</v>
      </c>
      <c r="G24" s="110">
        <f t="shared" si="5"/>
        <v>29</v>
      </c>
      <c r="H24" s="109">
        <f t="shared" si="6"/>
        <v>29</v>
      </c>
      <c r="I24" s="110">
        <f t="shared" si="7"/>
        <v>29</v>
      </c>
    </row>
    <row r="25" spans="1:9" x14ac:dyDescent="0.25">
      <c r="A25" s="9">
        <v>21</v>
      </c>
      <c r="B25" s="109">
        <f t="shared" si="0"/>
        <v>200</v>
      </c>
      <c r="C25" s="110">
        <f t="shared" si="1"/>
        <v>25</v>
      </c>
      <c r="D25" s="109">
        <f t="shared" si="2"/>
        <v>30</v>
      </c>
      <c r="E25" s="110">
        <f t="shared" si="3"/>
        <v>30</v>
      </c>
      <c r="F25" s="109">
        <f t="shared" si="4"/>
        <v>30</v>
      </c>
      <c r="G25" s="110">
        <f t="shared" si="5"/>
        <v>30</v>
      </c>
      <c r="H25" s="109">
        <f t="shared" si="6"/>
        <v>30</v>
      </c>
      <c r="I25" s="110">
        <f t="shared" si="7"/>
        <v>30</v>
      </c>
    </row>
    <row r="26" spans="1:9" x14ac:dyDescent="0.25">
      <c r="A26" s="9">
        <v>22</v>
      </c>
      <c r="B26" s="109">
        <f t="shared" si="0"/>
        <v>205</v>
      </c>
      <c r="C26" s="110">
        <f t="shared" si="1"/>
        <v>26</v>
      </c>
      <c r="D26" s="109">
        <f t="shared" si="2"/>
        <v>31</v>
      </c>
      <c r="E26" s="110">
        <f t="shared" si="3"/>
        <v>31</v>
      </c>
      <c r="F26" s="109">
        <f t="shared" si="4"/>
        <v>31</v>
      </c>
      <c r="G26" s="110">
        <f t="shared" si="5"/>
        <v>31</v>
      </c>
      <c r="H26" s="109">
        <f t="shared" si="6"/>
        <v>31</v>
      </c>
      <c r="I26" s="110">
        <f t="shared" si="7"/>
        <v>31</v>
      </c>
    </row>
    <row r="27" spans="1:9" x14ac:dyDescent="0.25">
      <c r="A27" s="9">
        <v>23</v>
      </c>
      <c r="B27" s="109">
        <f t="shared" si="0"/>
        <v>210</v>
      </c>
      <c r="C27" s="110">
        <f t="shared" si="1"/>
        <v>27</v>
      </c>
      <c r="D27" s="109">
        <f t="shared" si="2"/>
        <v>32</v>
      </c>
      <c r="E27" s="110">
        <f t="shared" si="3"/>
        <v>32</v>
      </c>
      <c r="F27" s="109">
        <f t="shared" si="4"/>
        <v>32</v>
      </c>
      <c r="G27" s="110">
        <f t="shared" si="5"/>
        <v>32</v>
      </c>
      <c r="H27" s="109">
        <f t="shared" si="6"/>
        <v>32</v>
      </c>
      <c r="I27" s="110">
        <f t="shared" si="7"/>
        <v>32</v>
      </c>
    </row>
    <row r="28" spans="1:9" x14ac:dyDescent="0.25">
      <c r="A28" s="9">
        <v>24</v>
      </c>
      <c r="B28" s="109">
        <f t="shared" si="0"/>
        <v>215</v>
      </c>
      <c r="C28" s="110">
        <f t="shared" si="1"/>
        <v>28</v>
      </c>
      <c r="D28" s="109">
        <f t="shared" si="2"/>
        <v>33</v>
      </c>
      <c r="E28" s="110">
        <f t="shared" si="3"/>
        <v>33</v>
      </c>
      <c r="F28" s="109">
        <f t="shared" si="4"/>
        <v>33</v>
      </c>
      <c r="G28" s="110">
        <f t="shared" si="5"/>
        <v>33</v>
      </c>
      <c r="H28" s="109">
        <f t="shared" si="6"/>
        <v>33</v>
      </c>
      <c r="I28" s="110">
        <f t="shared" si="7"/>
        <v>33</v>
      </c>
    </row>
    <row r="29" spans="1:9" x14ac:dyDescent="0.25">
      <c r="A29" s="9">
        <v>25</v>
      </c>
      <c r="B29" s="109">
        <f t="shared" si="0"/>
        <v>220</v>
      </c>
      <c r="C29" s="110">
        <f t="shared" si="1"/>
        <v>29</v>
      </c>
      <c r="D29" s="109">
        <f t="shared" si="2"/>
        <v>34</v>
      </c>
      <c r="E29" s="110">
        <f t="shared" si="3"/>
        <v>34</v>
      </c>
      <c r="F29" s="109">
        <f t="shared" si="4"/>
        <v>34</v>
      </c>
      <c r="G29" s="110">
        <f t="shared" si="5"/>
        <v>34</v>
      </c>
      <c r="H29" s="109">
        <f t="shared" si="6"/>
        <v>34</v>
      </c>
      <c r="I29" s="110">
        <f t="shared" si="7"/>
        <v>34</v>
      </c>
    </row>
    <row r="30" spans="1:9" x14ac:dyDescent="0.25">
      <c r="A30" s="9">
        <v>26</v>
      </c>
      <c r="B30" s="109">
        <f t="shared" si="0"/>
        <v>225</v>
      </c>
      <c r="C30" s="110">
        <f t="shared" si="1"/>
        <v>30</v>
      </c>
      <c r="D30" s="109">
        <f t="shared" si="2"/>
        <v>35</v>
      </c>
      <c r="E30" s="110">
        <f t="shared" si="3"/>
        <v>35</v>
      </c>
      <c r="F30" s="109">
        <f t="shared" si="4"/>
        <v>35</v>
      </c>
      <c r="G30" s="110">
        <f t="shared" si="5"/>
        <v>35</v>
      </c>
      <c r="H30" s="109">
        <f t="shared" si="6"/>
        <v>35</v>
      </c>
      <c r="I30" s="110">
        <f t="shared" si="7"/>
        <v>35</v>
      </c>
    </row>
    <row r="31" spans="1:9" x14ac:dyDescent="0.25">
      <c r="A31" s="9">
        <v>27</v>
      </c>
      <c r="B31" s="109">
        <f t="shared" si="0"/>
        <v>230</v>
      </c>
      <c r="C31" s="110">
        <f t="shared" si="1"/>
        <v>31</v>
      </c>
      <c r="D31" s="109">
        <f t="shared" si="2"/>
        <v>36</v>
      </c>
      <c r="E31" s="110">
        <f t="shared" si="3"/>
        <v>36</v>
      </c>
      <c r="F31" s="109">
        <f t="shared" si="4"/>
        <v>36</v>
      </c>
      <c r="G31" s="110">
        <f t="shared" si="5"/>
        <v>36</v>
      </c>
      <c r="H31" s="109">
        <f t="shared" si="6"/>
        <v>36</v>
      </c>
      <c r="I31" s="110">
        <f t="shared" si="7"/>
        <v>36</v>
      </c>
    </row>
    <row r="32" spans="1:9" x14ac:dyDescent="0.25">
      <c r="A32" s="9">
        <v>28</v>
      </c>
      <c r="B32" s="109">
        <f t="shared" si="0"/>
        <v>235</v>
      </c>
      <c r="C32" s="110">
        <f t="shared" si="1"/>
        <v>32</v>
      </c>
      <c r="D32" s="109">
        <f t="shared" si="2"/>
        <v>37</v>
      </c>
      <c r="E32" s="110">
        <f t="shared" si="3"/>
        <v>37</v>
      </c>
      <c r="F32" s="109">
        <f t="shared" si="4"/>
        <v>37</v>
      </c>
      <c r="G32" s="110">
        <f t="shared" si="5"/>
        <v>37</v>
      </c>
      <c r="H32" s="109">
        <f t="shared" si="6"/>
        <v>37</v>
      </c>
      <c r="I32" s="110">
        <f t="shared" si="7"/>
        <v>37</v>
      </c>
    </row>
    <row r="33" spans="1:9" x14ac:dyDescent="0.25">
      <c r="A33" s="9">
        <v>29</v>
      </c>
      <c r="B33" s="109">
        <f t="shared" si="0"/>
        <v>240</v>
      </c>
      <c r="C33" s="110">
        <f t="shared" si="1"/>
        <v>33</v>
      </c>
      <c r="D33" s="109">
        <f t="shared" si="2"/>
        <v>38</v>
      </c>
      <c r="E33" s="110">
        <f t="shared" si="3"/>
        <v>38</v>
      </c>
      <c r="F33" s="109">
        <f t="shared" si="4"/>
        <v>38</v>
      </c>
      <c r="G33" s="110">
        <f t="shared" si="5"/>
        <v>38</v>
      </c>
      <c r="H33" s="109">
        <f t="shared" si="6"/>
        <v>38</v>
      </c>
      <c r="I33" s="110">
        <f t="shared" si="7"/>
        <v>38</v>
      </c>
    </row>
    <row r="34" spans="1:9" x14ac:dyDescent="0.25">
      <c r="A34" s="9">
        <v>30</v>
      </c>
      <c r="B34" s="109">
        <f t="shared" si="0"/>
        <v>245</v>
      </c>
      <c r="C34" s="110">
        <f t="shared" si="1"/>
        <v>34</v>
      </c>
      <c r="D34" s="109">
        <f t="shared" si="2"/>
        <v>39</v>
      </c>
      <c r="E34" s="110">
        <f t="shared" si="3"/>
        <v>39</v>
      </c>
      <c r="F34" s="109">
        <f t="shared" si="4"/>
        <v>39</v>
      </c>
      <c r="G34" s="110">
        <f t="shared" si="5"/>
        <v>39</v>
      </c>
      <c r="H34" s="109">
        <f t="shared" si="6"/>
        <v>39</v>
      </c>
      <c r="I34" s="110">
        <f t="shared" si="7"/>
        <v>39</v>
      </c>
    </row>
    <row r="35" spans="1:9" x14ac:dyDescent="0.25">
      <c r="A35" s="9">
        <v>31</v>
      </c>
      <c r="B35" s="109">
        <f t="shared" si="0"/>
        <v>250</v>
      </c>
      <c r="C35" s="110">
        <f t="shared" si="1"/>
        <v>35</v>
      </c>
      <c r="D35" s="109">
        <f t="shared" si="2"/>
        <v>40</v>
      </c>
      <c r="E35" s="110">
        <f t="shared" si="3"/>
        <v>40</v>
      </c>
      <c r="F35" s="109">
        <f t="shared" si="4"/>
        <v>40</v>
      </c>
      <c r="G35" s="110">
        <f t="shared" si="5"/>
        <v>40</v>
      </c>
      <c r="H35" s="109">
        <f t="shared" si="6"/>
        <v>40</v>
      </c>
      <c r="I35" s="110">
        <f t="shared" si="7"/>
        <v>40</v>
      </c>
    </row>
    <row r="36" spans="1:9" x14ac:dyDescent="0.25">
      <c r="A36" s="9">
        <v>32</v>
      </c>
      <c r="B36" s="109">
        <f t="shared" si="0"/>
        <v>255</v>
      </c>
      <c r="C36" s="110">
        <f t="shared" si="1"/>
        <v>36</v>
      </c>
      <c r="D36" s="109">
        <f t="shared" si="2"/>
        <v>41</v>
      </c>
      <c r="E36" s="110">
        <f t="shared" si="3"/>
        <v>41</v>
      </c>
      <c r="F36" s="109">
        <f t="shared" si="4"/>
        <v>41</v>
      </c>
      <c r="G36" s="110">
        <f t="shared" si="5"/>
        <v>41</v>
      </c>
      <c r="H36" s="109">
        <f t="shared" si="6"/>
        <v>41</v>
      </c>
      <c r="I36" s="110">
        <f t="shared" si="7"/>
        <v>41</v>
      </c>
    </row>
    <row r="37" spans="1:9" x14ac:dyDescent="0.25">
      <c r="A37" s="9">
        <v>33</v>
      </c>
      <c r="B37" s="109">
        <f t="shared" si="0"/>
        <v>260</v>
      </c>
      <c r="C37" s="110">
        <f t="shared" si="1"/>
        <v>37</v>
      </c>
      <c r="D37" s="109">
        <f t="shared" si="2"/>
        <v>42</v>
      </c>
      <c r="E37" s="110">
        <f t="shared" si="3"/>
        <v>42</v>
      </c>
      <c r="F37" s="109">
        <f t="shared" si="4"/>
        <v>42</v>
      </c>
      <c r="G37" s="110">
        <f t="shared" si="5"/>
        <v>42</v>
      </c>
      <c r="H37" s="109">
        <f t="shared" si="6"/>
        <v>42</v>
      </c>
      <c r="I37" s="110">
        <f t="shared" si="7"/>
        <v>42</v>
      </c>
    </row>
    <row r="38" spans="1:9" x14ac:dyDescent="0.25">
      <c r="A38" s="9">
        <v>34</v>
      </c>
      <c r="B38" s="109">
        <f t="shared" si="0"/>
        <v>265</v>
      </c>
      <c r="C38" s="110">
        <f t="shared" si="1"/>
        <v>38</v>
      </c>
      <c r="D38" s="109">
        <f t="shared" si="2"/>
        <v>43</v>
      </c>
      <c r="E38" s="110">
        <f t="shared" si="3"/>
        <v>43</v>
      </c>
      <c r="F38" s="109">
        <f t="shared" si="4"/>
        <v>43</v>
      </c>
      <c r="G38" s="110">
        <f t="shared" si="5"/>
        <v>43</v>
      </c>
      <c r="H38" s="109">
        <f t="shared" si="6"/>
        <v>43</v>
      </c>
      <c r="I38" s="110">
        <f t="shared" si="7"/>
        <v>43</v>
      </c>
    </row>
    <row r="39" spans="1:9" x14ac:dyDescent="0.25">
      <c r="A39" s="9">
        <v>35</v>
      </c>
      <c r="B39" s="109">
        <f t="shared" si="0"/>
        <v>270</v>
      </c>
      <c r="C39" s="110">
        <f t="shared" si="1"/>
        <v>39</v>
      </c>
      <c r="D39" s="109">
        <f t="shared" si="2"/>
        <v>44</v>
      </c>
      <c r="E39" s="110">
        <f t="shared" si="3"/>
        <v>44</v>
      </c>
      <c r="F39" s="109">
        <f t="shared" si="4"/>
        <v>44</v>
      </c>
      <c r="G39" s="110">
        <f t="shared" si="5"/>
        <v>44</v>
      </c>
      <c r="H39" s="109">
        <f t="shared" si="6"/>
        <v>44</v>
      </c>
      <c r="I39" s="110">
        <f t="shared" si="7"/>
        <v>44</v>
      </c>
    </row>
    <row r="40" spans="1:9" x14ac:dyDescent="0.25">
      <c r="A40" s="9">
        <v>36</v>
      </c>
      <c r="B40" s="109">
        <f t="shared" si="0"/>
        <v>275</v>
      </c>
      <c r="C40" s="110">
        <f t="shared" si="1"/>
        <v>40</v>
      </c>
      <c r="D40" s="109">
        <f t="shared" si="2"/>
        <v>45</v>
      </c>
      <c r="E40" s="110">
        <f t="shared" si="3"/>
        <v>45</v>
      </c>
      <c r="F40" s="109">
        <f t="shared" si="4"/>
        <v>45</v>
      </c>
      <c r="G40" s="110">
        <f t="shared" si="5"/>
        <v>45</v>
      </c>
      <c r="H40" s="109">
        <f t="shared" si="6"/>
        <v>45</v>
      </c>
      <c r="I40" s="110">
        <f t="shared" si="7"/>
        <v>45</v>
      </c>
    </row>
    <row r="41" spans="1:9" x14ac:dyDescent="0.25">
      <c r="A41" s="9">
        <v>37</v>
      </c>
      <c r="B41" s="109">
        <f t="shared" si="0"/>
        <v>280</v>
      </c>
      <c r="C41" s="110">
        <f t="shared" si="1"/>
        <v>41</v>
      </c>
      <c r="D41" s="109">
        <f t="shared" si="2"/>
        <v>46</v>
      </c>
      <c r="E41" s="110">
        <f t="shared" si="3"/>
        <v>46</v>
      </c>
      <c r="F41" s="109">
        <f t="shared" si="4"/>
        <v>46</v>
      </c>
      <c r="G41" s="110">
        <f t="shared" si="5"/>
        <v>46</v>
      </c>
      <c r="H41" s="109">
        <f t="shared" si="6"/>
        <v>46</v>
      </c>
      <c r="I41" s="110">
        <f t="shared" si="7"/>
        <v>46</v>
      </c>
    </row>
    <row r="42" spans="1:9" x14ac:dyDescent="0.25">
      <c r="A42" s="9">
        <v>38</v>
      </c>
      <c r="B42" s="109">
        <f t="shared" si="0"/>
        <v>285</v>
      </c>
      <c r="C42" s="110">
        <f t="shared" si="1"/>
        <v>42</v>
      </c>
      <c r="D42" s="109">
        <f t="shared" si="2"/>
        <v>47</v>
      </c>
      <c r="E42" s="110">
        <f t="shared" si="3"/>
        <v>47</v>
      </c>
      <c r="F42" s="109">
        <f t="shared" si="4"/>
        <v>47</v>
      </c>
      <c r="G42" s="110">
        <f t="shared" si="5"/>
        <v>47</v>
      </c>
      <c r="H42" s="109">
        <f t="shared" si="6"/>
        <v>47</v>
      </c>
      <c r="I42" s="110">
        <f t="shared" si="7"/>
        <v>47</v>
      </c>
    </row>
    <row r="43" spans="1:9" x14ac:dyDescent="0.25">
      <c r="A43" s="9">
        <v>39</v>
      </c>
      <c r="B43" s="109">
        <f t="shared" si="0"/>
        <v>290</v>
      </c>
      <c r="C43" s="110">
        <f t="shared" si="1"/>
        <v>43</v>
      </c>
      <c r="D43" s="109">
        <f t="shared" si="2"/>
        <v>48</v>
      </c>
      <c r="E43" s="110">
        <f t="shared" si="3"/>
        <v>48</v>
      </c>
      <c r="F43" s="109">
        <f t="shared" si="4"/>
        <v>48</v>
      </c>
      <c r="G43" s="110">
        <f t="shared" si="5"/>
        <v>48</v>
      </c>
      <c r="H43" s="109">
        <f t="shared" si="6"/>
        <v>48</v>
      </c>
      <c r="I43" s="110">
        <f t="shared" si="7"/>
        <v>48</v>
      </c>
    </row>
    <row r="44" spans="1:9" x14ac:dyDescent="0.25">
      <c r="A44" s="9">
        <v>40</v>
      </c>
      <c r="B44" s="109">
        <f t="shared" si="0"/>
        <v>295</v>
      </c>
      <c r="C44" s="110">
        <f t="shared" si="1"/>
        <v>44</v>
      </c>
      <c r="D44" s="109">
        <f t="shared" si="2"/>
        <v>49</v>
      </c>
      <c r="E44" s="110">
        <f t="shared" si="3"/>
        <v>49</v>
      </c>
      <c r="F44" s="109">
        <f t="shared" si="4"/>
        <v>49</v>
      </c>
      <c r="G44" s="110">
        <f t="shared" si="5"/>
        <v>49</v>
      </c>
      <c r="H44" s="109">
        <f t="shared" si="6"/>
        <v>49</v>
      </c>
      <c r="I44" s="110">
        <f t="shared" si="7"/>
        <v>49</v>
      </c>
    </row>
    <row r="45" spans="1:9" x14ac:dyDescent="0.25">
      <c r="A45" s="9">
        <v>41</v>
      </c>
      <c r="B45" s="109">
        <f t="shared" si="0"/>
        <v>300</v>
      </c>
      <c r="C45" s="110">
        <f t="shared" si="1"/>
        <v>45</v>
      </c>
      <c r="D45" s="109">
        <f t="shared" si="2"/>
        <v>50</v>
      </c>
      <c r="E45" s="110">
        <f t="shared" si="3"/>
        <v>50</v>
      </c>
      <c r="F45" s="109">
        <f t="shared" si="4"/>
        <v>50</v>
      </c>
      <c r="G45" s="110">
        <f t="shared" si="5"/>
        <v>50</v>
      </c>
      <c r="H45" s="109">
        <f t="shared" si="6"/>
        <v>50</v>
      </c>
      <c r="I45" s="110">
        <f t="shared" si="7"/>
        <v>50</v>
      </c>
    </row>
    <row r="46" spans="1:9" x14ac:dyDescent="0.25">
      <c r="A46" s="9">
        <v>42</v>
      </c>
      <c r="B46" s="109">
        <f t="shared" si="0"/>
        <v>305</v>
      </c>
      <c r="C46" s="110">
        <f t="shared" si="1"/>
        <v>46</v>
      </c>
      <c r="D46" s="109">
        <f t="shared" si="2"/>
        <v>51</v>
      </c>
      <c r="E46" s="110">
        <f t="shared" si="3"/>
        <v>51</v>
      </c>
      <c r="F46" s="109">
        <f t="shared" si="4"/>
        <v>51</v>
      </c>
      <c r="G46" s="110">
        <f t="shared" si="5"/>
        <v>51</v>
      </c>
      <c r="H46" s="109">
        <f t="shared" si="6"/>
        <v>51</v>
      </c>
      <c r="I46" s="110">
        <f t="shared" si="7"/>
        <v>51</v>
      </c>
    </row>
    <row r="47" spans="1:9" x14ac:dyDescent="0.25">
      <c r="A47" s="9">
        <v>43</v>
      </c>
      <c r="B47" s="109">
        <f t="shared" si="0"/>
        <v>310</v>
      </c>
      <c r="C47" s="110">
        <f t="shared" si="1"/>
        <v>47</v>
      </c>
      <c r="D47" s="109">
        <f t="shared" si="2"/>
        <v>52</v>
      </c>
      <c r="E47" s="110">
        <f t="shared" si="3"/>
        <v>52</v>
      </c>
      <c r="F47" s="109">
        <f t="shared" si="4"/>
        <v>52</v>
      </c>
      <c r="G47" s="110">
        <f t="shared" si="5"/>
        <v>52</v>
      </c>
      <c r="H47" s="109">
        <f t="shared" si="6"/>
        <v>52</v>
      </c>
      <c r="I47" s="110">
        <f t="shared" si="7"/>
        <v>52</v>
      </c>
    </row>
    <row r="48" spans="1:9" x14ac:dyDescent="0.25">
      <c r="A48" s="9">
        <v>44</v>
      </c>
      <c r="B48" s="109">
        <f t="shared" si="0"/>
        <v>315</v>
      </c>
      <c r="C48" s="110">
        <f t="shared" si="1"/>
        <v>48</v>
      </c>
      <c r="D48" s="109">
        <f t="shared" si="2"/>
        <v>53</v>
      </c>
      <c r="E48" s="110">
        <f t="shared" si="3"/>
        <v>53</v>
      </c>
      <c r="F48" s="109">
        <f t="shared" si="4"/>
        <v>53</v>
      </c>
      <c r="G48" s="110">
        <f t="shared" si="5"/>
        <v>53</v>
      </c>
      <c r="H48" s="109">
        <f t="shared" si="6"/>
        <v>53</v>
      </c>
      <c r="I48" s="110">
        <f t="shared" si="7"/>
        <v>53</v>
      </c>
    </row>
    <row r="49" spans="1:9" x14ac:dyDescent="0.25">
      <c r="A49" s="9">
        <v>45</v>
      </c>
      <c r="B49" s="109">
        <f t="shared" si="0"/>
        <v>320</v>
      </c>
      <c r="C49" s="110">
        <f t="shared" si="1"/>
        <v>49</v>
      </c>
      <c r="D49" s="109">
        <f t="shared" si="2"/>
        <v>54</v>
      </c>
      <c r="E49" s="110">
        <f t="shared" si="3"/>
        <v>54</v>
      </c>
      <c r="F49" s="109">
        <f t="shared" si="4"/>
        <v>54</v>
      </c>
      <c r="G49" s="110">
        <f t="shared" si="5"/>
        <v>54</v>
      </c>
      <c r="H49" s="109">
        <f t="shared" si="6"/>
        <v>54</v>
      </c>
      <c r="I49" s="110">
        <f t="shared" si="7"/>
        <v>54</v>
      </c>
    </row>
    <row r="50" spans="1:9" x14ac:dyDescent="0.25">
      <c r="A50" s="9">
        <v>46</v>
      </c>
      <c r="B50" s="109">
        <f t="shared" si="0"/>
        <v>325</v>
      </c>
      <c r="C50" s="110">
        <f t="shared" si="1"/>
        <v>50</v>
      </c>
      <c r="D50" s="109">
        <f t="shared" si="2"/>
        <v>55</v>
      </c>
      <c r="E50" s="110">
        <f t="shared" si="3"/>
        <v>55</v>
      </c>
      <c r="F50" s="109">
        <f t="shared" si="4"/>
        <v>55</v>
      </c>
      <c r="G50" s="110">
        <f t="shared" si="5"/>
        <v>55</v>
      </c>
      <c r="H50" s="109">
        <f t="shared" si="6"/>
        <v>55</v>
      </c>
      <c r="I50" s="110">
        <f t="shared" si="7"/>
        <v>55</v>
      </c>
    </row>
    <row r="51" spans="1:9" x14ac:dyDescent="0.25">
      <c r="A51" s="9">
        <v>47</v>
      </c>
      <c r="B51" s="109">
        <f t="shared" si="0"/>
        <v>330</v>
      </c>
      <c r="C51" s="110">
        <f t="shared" si="1"/>
        <v>51</v>
      </c>
      <c r="D51" s="109">
        <f t="shared" si="2"/>
        <v>56</v>
      </c>
      <c r="E51" s="110">
        <f t="shared" si="3"/>
        <v>56</v>
      </c>
      <c r="F51" s="109">
        <f t="shared" si="4"/>
        <v>56</v>
      </c>
      <c r="G51" s="110">
        <f t="shared" si="5"/>
        <v>56</v>
      </c>
      <c r="H51" s="109">
        <f t="shared" si="6"/>
        <v>56</v>
      </c>
      <c r="I51" s="110">
        <f t="shared" si="7"/>
        <v>56</v>
      </c>
    </row>
    <row r="52" spans="1:9" x14ac:dyDescent="0.25">
      <c r="A52" s="9">
        <v>48</v>
      </c>
      <c r="B52" s="109">
        <f t="shared" si="0"/>
        <v>335</v>
      </c>
      <c r="C52" s="110">
        <f t="shared" si="1"/>
        <v>52</v>
      </c>
      <c r="D52" s="109">
        <f t="shared" si="2"/>
        <v>57</v>
      </c>
      <c r="E52" s="110">
        <f t="shared" si="3"/>
        <v>57</v>
      </c>
      <c r="F52" s="109">
        <f t="shared" si="4"/>
        <v>57</v>
      </c>
      <c r="G52" s="110">
        <f t="shared" si="5"/>
        <v>57</v>
      </c>
      <c r="H52" s="109">
        <f t="shared" si="6"/>
        <v>57</v>
      </c>
      <c r="I52" s="110">
        <f t="shared" si="7"/>
        <v>57</v>
      </c>
    </row>
    <row r="53" spans="1:9" x14ac:dyDescent="0.25">
      <c r="A53" s="9">
        <v>49</v>
      </c>
      <c r="B53" s="109">
        <f t="shared" si="0"/>
        <v>340</v>
      </c>
      <c r="C53" s="110">
        <f t="shared" si="1"/>
        <v>53</v>
      </c>
      <c r="D53" s="109">
        <f t="shared" si="2"/>
        <v>58</v>
      </c>
      <c r="E53" s="110">
        <f t="shared" si="3"/>
        <v>58</v>
      </c>
      <c r="F53" s="109">
        <f t="shared" si="4"/>
        <v>58</v>
      </c>
      <c r="G53" s="110">
        <f t="shared" si="5"/>
        <v>58</v>
      </c>
      <c r="H53" s="109">
        <f t="shared" si="6"/>
        <v>58</v>
      </c>
      <c r="I53" s="110">
        <f t="shared" si="7"/>
        <v>58</v>
      </c>
    </row>
    <row r="54" spans="1:9" x14ac:dyDescent="0.25">
      <c r="A54" s="9">
        <v>50</v>
      </c>
      <c r="B54" s="109">
        <f t="shared" si="0"/>
        <v>345</v>
      </c>
      <c r="C54" s="110">
        <f t="shared" si="1"/>
        <v>54</v>
      </c>
      <c r="D54" s="109">
        <f t="shared" si="2"/>
        <v>59</v>
      </c>
      <c r="E54" s="110">
        <f t="shared" si="3"/>
        <v>59</v>
      </c>
      <c r="F54" s="109">
        <f t="shared" si="4"/>
        <v>59</v>
      </c>
      <c r="G54" s="110">
        <f t="shared" si="5"/>
        <v>59</v>
      </c>
      <c r="H54" s="109">
        <f t="shared" si="6"/>
        <v>59</v>
      </c>
      <c r="I54" s="110">
        <f t="shared" si="7"/>
        <v>59</v>
      </c>
    </row>
    <row r="55" spans="1:9" x14ac:dyDescent="0.25">
      <c r="A55" s="9">
        <v>51</v>
      </c>
      <c r="B55" s="109">
        <f t="shared" si="0"/>
        <v>350</v>
      </c>
      <c r="C55" s="110">
        <f t="shared" si="1"/>
        <v>55</v>
      </c>
      <c r="D55" s="109">
        <f t="shared" si="2"/>
        <v>60</v>
      </c>
      <c r="E55" s="110">
        <f t="shared" si="3"/>
        <v>60</v>
      </c>
      <c r="F55" s="109">
        <f t="shared" si="4"/>
        <v>60</v>
      </c>
      <c r="G55" s="110">
        <f t="shared" si="5"/>
        <v>60</v>
      </c>
      <c r="H55" s="109">
        <f t="shared" si="6"/>
        <v>60</v>
      </c>
      <c r="I55" s="110">
        <f t="shared" si="7"/>
        <v>60</v>
      </c>
    </row>
    <row r="56" spans="1:9" x14ac:dyDescent="0.25">
      <c r="A56" s="9">
        <v>52</v>
      </c>
      <c r="B56" s="109">
        <f t="shared" si="0"/>
        <v>355</v>
      </c>
      <c r="C56" s="110">
        <f t="shared" si="1"/>
        <v>56</v>
      </c>
      <c r="D56" s="109">
        <f t="shared" si="2"/>
        <v>61</v>
      </c>
      <c r="E56" s="110">
        <f t="shared" si="3"/>
        <v>61</v>
      </c>
      <c r="F56" s="109">
        <f t="shared" si="4"/>
        <v>61</v>
      </c>
      <c r="G56" s="110">
        <f t="shared" si="5"/>
        <v>61</v>
      </c>
      <c r="H56" s="109">
        <f t="shared" si="6"/>
        <v>61</v>
      </c>
      <c r="I56" s="110">
        <f t="shared" si="7"/>
        <v>61</v>
      </c>
    </row>
    <row r="57" spans="1:9" x14ac:dyDescent="0.25">
      <c r="A57" s="9">
        <v>53</v>
      </c>
      <c r="B57" s="109">
        <f t="shared" si="0"/>
        <v>360</v>
      </c>
      <c r="C57" s="110">
        <f t="shared" si="1"/>
        <v>57</v>
      </c>
      <c r="D57" s="109">
        <f t="shared" si="2"/>
        <v>62</v>
      </c>
      <c r="E57" s="110">
        <f t="shared" si="3"/>
        <v>62</v>
      </c>
      <c r="F57" s="109">
        <f t="shared" si="4"/>
        <v>62</v>
      </c>
      <c r="G57" s="110">
        <f t="shared" si="5"/>
        <v>62</v>
      </c>
      <c r="H57" s="109">
        <f t="shared" si="6"/>
        <v>62</v>
      </c>
      <c r="I57" s="110">
        <f t="shared" si="7"/>
        <v>62</v>
      </c>
    </row>
    <row r="58" spans="1:9" x14ac:dyDescent="0.25">
      <c r="A58" s="9">
        <v>54</v>
      </c>
      <c r="B58" s="109">
        <f t="shared" si="0"/>
        <v>365</v>
      </c>
      <c r="C58" s="110">
        <f t="shared" si="1"/>
        <v>58</v>
      </c>
      <c r="D58" s="109">
        <f t="shared" si="2"/>
        <v>63</v>
      </c>
      <c r="E58" s="110">
        <f t="shared" si="3"/>
        <v>63</v>
      </c>
      <c r="F58" s="109">
        <f t="shared" si="4"/>
        <v>63</v>
      </c>
      <c r="G58" s="110">
        <f t="shared" si="5"/>
        <v>63</v>
      </c>
      <c r="H58" s="109">
        <f t="shared" si="6"/>
        <v>63</v>
      </c>
      <c r="I58" s="110">
        <f t="shared" si="7"/>
        <v>63</v>
      </c>
    </row>
    <row r="59" spans="1:9" x14ac:dyDescent="0.25">
      <c r="A59" s="9">
        <v>55</v>
      </c>
      <c r="B59" s="109">
        <f t="shared" si="0"/>
        <v>370</v>
      </c>
      <c r="C59" s="110">
        <f t="shared" si="1"/>
        <v>59</v>
      </c>
      <c r="D59" s="109">
        <f t="shared" si="2"/>
        <v>64</v>
      </c>
      <c r="E59" s="110">
        <f t="shared" si="3"/>
        <v>64</v>
      </c>
      <c r="F59" s="109">
        <f t="shared" si="4"/>
        <v>64</v>
      </c>
      <c r="G59" s="110">
        <f t="shared" si="5"/>
        <v>64</v>
      </c>
      <c r="H59" s="109">
        <f t="shared" si="6"/>
        <v>64</v>
      </c>
      <c r="I59" s="110">
        <f t="shared" si="7"/>
        <v>64</v>
      </c>
    </row>
    <row r="60" spans="1:9" x14ac:dyDescent="0.25">
      <c r="A60" s="9">
        <v>56</v>
      </c>
      <c r="B60" s="109">
        <f t="shared" si="0"/>
        <v>375</v>
      </c>
      <c r="C60" s="110">
        <f t="shared" si="1"/>
        <v>60</v>
      </c>
      <c r="D60" s="109">
        <f t="shared" si="2"/>
        <v>65</v>
      </c>
      <c r="E60" s="110">
        <f t="shared" si="3"/>
        <v>65</v>
      </c>
      <c r="F60" s="109">
        <f t="shared" si="4"/>
        <v>65</v>
      </c>
      <c r="G60" s="110">
        <f t="shared" si="5"/>
        <v>65</v>
      </c>
      <c r="H60" s="109">
        <f t="shared" si="6"/>
        <v>65</v>
      </c>
      <c r="I60" s="110">
        <f t="shared" si="7"/>
        <v>65</v>
      </c>
    </row>
    <row r="61" spans="1:9" x14ac:dyDescent="0.25">
      <c r="A61" s="9">
        <v>57</v>
      </c>
      <c r="B61" s="109">
        <f t="shared" si="0"/>
        <v>380</v>
      </c>
      <c r="C61" s="110">
        <f t="shared" si="1"/>
        <v>61</v>
      </c>
      <c r="D61" s="109">
        <f t="shared" si="2"/>
        <v>66</v>
      </c>
      <c r="E61" s="110">
        <f t="shared" si="3"/>
        <v>66</v>
      </c>
      <c r="F61" s="109">
        <f t="shared" si="4"/>
        <v>66</v>
      </c>
      <c r="G61" s="110">
        <f t="shared" si="5"/>
        <v>66</v>
      </c>
      <c r="H61" s="109">
        <f t="shared" si="6"/>
        <v>66</v>
      </c>
      <c r="I61" s="110">
        <f t="shared" si="7"/>
        <v>66</v>
      </c>
    </row>
    <row r="62" spans="1:9" x14ac:dyDescent="0.25">
      <c r="A62" s="9">
        <v>58</v>
      </c>
      <c r="B62" s="109">
        <f t="shared" si="0"/>
        <v>385</v>
      </c>
      <c r="C62" s="110">
        <f t="shared" si="1"/>
        <v>62</v>
      </c>
      <c r="D62" s="109">
        <f t="shared" si="2"/>
        <v>67</v>
      </c>
      <c r="E62" s="110">
        <f t="shared" si="3"/>
        <v>67</v>
      </c>
      <c r="F62" s="109">
        <f t="shared" si="4"/>
        <v>67</v>
      </c>
      <c r="G62" s="110">
        <f t="shared" si="5"/>
        <v>67</v>
      </c>
      <c r="H62" s="109">
        <f t="shared" si="6"/>
        <v>67</v>
      </c>
      <c r="I62" s="110">
        <f t="shared" si="7"/>
        <v>67</v>
      </c>
    </row>
    <row r="63" spans="1:9" x14ac:dyDescent="0.25">
      <c r="A63" s="9">
        <v>59</v>
      </c>
      <c r="B63" s="109">
        <f t="shared" si="0"/>
        <v>390</v>
      </c>
      <c r="C63" s="110">
        <f t="shared" si="1"/>
        <v>63</v>
      </c>
      <c r="D63" s="109">
        <f t="shared" si="2"/>
        <v>68</v>
      </c>
      <c r="E63" s="110">
        <f t="shared" si="3"/>
        <v>68</v>
      </c>
      <c r="F63" s="109">
        <f t="shared" si="4"/>
        <v>68</v>
      </c>
      <c r="G63" s="110">
        <f t="shared" si="5"/>
        <v>68</v>
      </c>
      <c r="H63" s="109">
        <f t="shared" si="6"/>
        <v>68</v>
      </c>
      <c r="I63" s="110">
        <f t="shared" si="7"/>
        <v>68</v>
      </c>
    </row>
    <row r="64" spans="1:9" x14ac:dyDescent="0.25">
      <c r="A64" s="9">
        <v>60</v>
      </c>
      <c r="B64" s="109">
        <f t="shared" si="0"/>
        <v>395</v>
      </c>
      <c r="C64" s="110">
        <f t="shared" si="1"/>
        <v>64</v>
      </c>
      <c r="D64" s="109">
        <f t="shared" si="2"/>
        <v>69</v>
      </c>
      <c r="E64" s="110">
        <f t="shared" si="3"/>
        <v>69</v>
      </c>
      <c r="F64" s="109">
        <f t="shared" si="4"/>
        <v>69</v>
      </c>
      <c r="G64" s="110">
        <f t="shared" si="5"/>
        <v>69</v>
      </c>
      <c r="H64" s="109">
        <f t="shared" si="6"/>
        <v>69</v>
      </c>
      <c r="I64" s="110">
        <f t="shared" si="7"/>
        <v>69</v>
      </c>
    </row>
    <row r="65" spans="1:9" x14ac:dyDescent="0.25">
      <c r="A65" s="9">
        <v>61</v>
      </c>
      <c r="B65" s="109">
        <f t="shared" si="0"/>
        <v>400</v>
      </c>
      <c r="C65" s="110">
        <f t="shared" si="1"/>
        <v>65</v>
      </c>
      <c r="D65" s="109">
        <f t="shared" si="2"/>
        <v>70</v>
      </c>
      <c r="E65" s="110">
        <f t="shared" si="3"/>
        <v>70</v>
      </c>
      <c r="F65" s="109">
        <f t="shared" si="4"/>
        <v>70</v>
      </c>
      <c r="G65" s="110">
        <f t="shared" si="5"/>
        <v>70</v>
      </c>
      <c r="H65" s="109">
        <f t="shared" si="6"/>
        <v>70</v>
      </c>
      <c r="I65" s="110">
        <f t="shared" si="7"/>
        <v>70</v>
      </c>
    </row>
    <row r="66" spans="1:9" x14ac:dyDescent="0.25">
      <c r="A66" s="9">
        <v>62</v>
      </c>
      <c r="B66" s="109">
        <f t="shared" si="0"/>
        <v>405</v>
      </c>
      <c r="C66" s="110">
        <f t="shared" si="1"/>
        <v>66</v>
      </c>
      <c r="D66" s="109">
        <f t="shared" si="2"/>
        <v>71</v>
      </c>
      <c r="E66" s="110">
        <f t="shared" si="3"/>
        <v>71</v>
      </c>
      <c r="F66" s="109">
        <f t="shared" si="4"/>
        <v>71</v>
      </c>
      <c r="G66" s="110">
        <f t="shared" si="5"/>
        <v>71</v>
      </c>
      <c r="H66" s="109">
        <f t="shared" si="6"/>
        <v>71</v>
      </c>
      <c r="I66" s="110">
        <f t="shared" si="7"/>
        <v>71</v>
      </c>
    </row>
    <row r="67" spans="1:9" x14ac:dyDescent="0.25">
      <c r="A67" s="9">
        <v>63</v>
      </c>
      <c r="B67" s="109">
        <f t="shared" si="0"/>
        <v>410</v>
      </c>
      <c r="C67" s="110">
        <f t="shared" si="1"/>
        <v>67</v>
      </c>
      <c r="D67" s="109">
        <f t="shared" si="2"/>
        <v>72</v>
      </c>
      <c r="E67" s="110">
        <f t="shared" si="3"/>
        <v>72</v>
      </c>
      <c r="F67" s="109">
        <f t="shared" si="4"/>
        <v>72</v>
      </c>
      <c r="G67" s="110">
        <f t="shared" si="5"/>
        <v>72</v>
      </c>
      <c r="H67" s="109">
        <f t="shared" si="6"/>
        <v>72</v>
      </c>
      <c r="I67" s="110">
        <f t="shared" si="7"/>
        <v>72</v>
      </c>
    </row>
    <row r="68" spans="1:9" x14ac:dyDescent="0.25">
      <c r="A68" s="9">
        <v>64</v>
      </c>
      <c r="B68" s="109">
        <f t="shared" si="0"/>
        <v>415</v>
      </c>
      <c r="C68" s="110">
        <f t="shared" si="1"/>
        <v>68</v>
      </c>
      <c r="D68" s="109">
        <f t="shared" si="2"/>
        <v>73</v>
      </c>
      <c r="E68" s="110">
        <f t="shared" si="3"/>
        <v>73</v>
      </c>
      <c r="F68" s="109">
        <f t="shared" si="4"/>
        <v>73</v>
      </c>
      <c r="G68" s="110">
        <f t="shared" si="5"/>
        <v>73</v>
      </c>
      <c r="H68" s="109">
        <f t="shared" si="6"/>
        <v>73</v>
      </c>
      <c r="I68" s="110">
        <f t="shared" si="7"/>
        <v>73</v>
      </c>
    </row>
    <row r="69" spans="1:9" x14ac:dyDescent="0.25">
      <c r="A69" s="9">
        <v>65</v>
      </c>
      <c r="B69" s="109">
        <f t="shared" si="0"/>
        <v>420</v>
      </c>
      <c r="C69" s="110">
        <f t="shared" si="1"/>
        <v>69</v>
      </c>
      <c r="D69" s="109">
        <f t="shared" si="2"/>
        <v>74</v>
      </c>
      <c r="E69" s="110">
        <f t="shared" si="3"/>
        <v>74</v>
      </c>
      <c r="F69" s="109">
        <f t="shared" si="4"/>
        <v>74</v>
      </c>
      <c r="G69" s="110">
        <f t="shared" si="5"/>
        <v>74</v>
      </c>
      <c r="H69" s="109">
        <f t="shared" si="6"/>
        <v>74</v>
      </c>
      <c r="I69" s="110">
        <f t="shared" si="7"/>
        <v>74</v>
      </c>
    </row>
    <row r="70" spans="1:9" x14ac:dyDescent="0.25">
      <c r="A70" s="9">
        <v>66</v>
      </c>
      <c r="B70" s="109">
        <f t="shared" si="0"/>
        <v>425</v>
      </c>
      <c r="C70" s="110">
        <f t="shared" si="1"/>
        <v>70</v>
      </c>
      <c r="D70" s="109">
        <f t="shared" si="2"/>
        <v>75</v>
      </c>
      <c r="E70" s="110">
        <f t="shared" si="3"/>
        <v>75</v>
      </c>
      <c r="F70" s="109">
        <f t="shared" si="4"/>
        <v>75</v>
      </c>
      <c r="G70" s="110">
        <f t="shared" si="5"/>
        <v>75</v>
      </c>
      <c r="H70" s="109">
        <f t="shared" si="6"/>
        <v>75</v>
      </c>
      <c r="I70" s="110">
        <f t="shared" si="7"/>
        <v>75</v>
      </c>
    </row>
    <row r="71" spans="1:9" x14ac:dyDescent="0.25">
      <c r="A71" s="9">
        <v>67</v>
      </c>
      <c r="B71" s="109">
        <f t="shared" si="0"/>
        <v>430</v>
      </c>
      <c r="C71" s="110">
        <f t="shared" si="1"/>
        <v>71</v>
      </c>
      <c r="D71" s="109">
        <f t="shared" si="2"/>
        <v>76</v>
      </c>
      <c r="E71" s="110">
        <f t="shared" si="3"/>
        <v>76</v>
      </c>
      <c r="F71" s="109">
        <f t="shared" si="4"/>
        <v>76</v>
      </c>
      <c r="G71" s="110">
        <f t="shared" si="5"/>
        <v>76</v>
      </c>
      <c r="H71" s="109">
        <f t="shared" si="6"/>
        <v>76</v>
      </c>
      <c r="I71" s="110">
        <f t="shared" si="7"/>
        <v>76</v>
      </c>
    </row>
    <row r="72" spans="1:9" x14ac:dyDescent="0.25">
      <c r="A72" s="9">
        <v>68</v>
      </c>
      <c r="B72" s="109">
        <f t="shared" ref="B72:B103" si="8">$B71+$B$3</f>
        <v>435</v>
      </c>
      <c r="C72" s="110">
        <f t="shared" ref="C72:C103" si="9">$C71+$C$3</f>
        <v>72</v>
      </c>
      <c r="D72" s="109">
        <f t="shared" ref="D72:D103" si="10">$D71+$D$3</f>
        <v>77</v>
      </c>
      <c r="E72" s="110">
        <f t="shared" ref="E72:E103" si="11">$E71+$E$3</f>
        <v>77</v>
      </c>
      <c r="F72" s="109">
        <f t="shared" ref="F72:F103" si="12">$F71+$F$3</f>
        <v>77</v>
      </c>
      <c r="G72" s="110">
        <f t="shared" ref="G72:G103" si="13">$G71+$G$3</f>
        <v>77</v>
      </c>
      <c r="H72" s="109">
        <f t="shared" ref="H72:H103" si="14">$H71+$H$3</f>
        <v>77</v>
      </c>
      <c r="I72" s="110">
        <f t="shared" ref="I72:I103" si="15">$I71+$I$3</f>
        <v>77</v>
      </c>
    </row>
    <row r="73" spans="1:9" x14ac:dyDescent="0.25">
      <c r="A73" s="9">
        <v>69</v>
      </c>
      <c r="B73" s="109">
        <f t="shared" si="8"/>
        <v>440</v>
      </c>
      <c r="C73" s="110">
        <f t="shared" si="9"/>
        <v>73</v>
      </c>
      <c r="D73" s="109">
        <f t="shared" si="10"/>
        <v>78</v>
      </c>
      <c r="E73" s="110">
        <f t="shared" si="11"/>
        <v>78</v>
      </c>
      <c r="F73" s="109">
        <f t="shared" si="12"/>
        <v>78</v>
      </c>
      <c r="G73" s="110">
        <f t="shared" si="13"/>
        <v>78</v>
      </c>
      <c r="H73" s="109">
        <f t="shared" si="14"/>
        <v>78</v>
      </c>
      <c r="I73" s="110">
        <f t="shared" si="15"/>
        <v>78</v>
      </c>
    </row>
    <row r="74" spans="1:9" x14ac:dyDescent="0.25">
      <c r="A74" s="9">
        <v>70</v>
      </c>
      <c r="B74" s="109">
        <f t="shared" si="8"/>
        <v>445</v>
      </c>
      <c r="C74" s="110">
        <f t="shared" si="9"/>
        <v>74</v>
      </c>
      <c r="D74" s="109">
        <f t="shared" si="10"/>
        <v>79</v>
      </c>
      <c r="E74" s="110">
        <f t="shared" si="11"/>
        <v>79</v>
      </c>
      <c r="F74" s="109">
        <f t="shared" si="12"/>
        <v>79</v>
      </c>
      <c r="G74" s="110">
        <f t="shared" si="13"/>
        <v>79</v>
      </c>
      <c r="H74" s="109">
        <f t="shared" si="14"/>
        <v>79</v>
      </c>
      <c r="I74" s="110">
        <f t="shared" si="15"/>
        <v>79</v>
      </c>
    </row>
    <row r="75" spans="1:9" x14ac:dyDescent="0.25">
      <c r="A75" s="9">
        <v>71</v>
      </c>
      <c r="B75" s="109">
        <f t="shared" si="8"/>
        <v>450</v>
      </c>
      <c r="C75" s="110">
        <f t="shared" si="9"/>
        <v>75</v>
      </c>
      <c r="D75" s="109">
        <f t="shared" si="10"/>
        <v>80</v>
      </c>
      <c r="E75" s="110">
        <f t="shared" si="11"/>
        <v>80</v>
      </c>
      <c r="F75" s="109">
        <f t="shared" si="12"/>
        <v>80</v>
      </c>
      <c r="G75" s="110">
        <f t="shared" si="13"/>
        <v>80</v>
      </c>
      <c r="H75" s="109">
        <f t="shared" si="14"/>
        <v>80</v>
      </c>
      <c r="I75" s="110">
        <f t="shared" si="15"/>
        <v>80</v>
      </c>
    </row>
    <row r="76" spans="1:9" x14ac:dyDescent="0.25">
      <c r="A76" s="9">
        <v>72</v>
      </c>
      <c r="B76" s="109">
        <f t="shared" si="8"/>
        <v>455</v>
      </c>
      <c r="C76" s="110">
        <f t="shared" si="9"/>
        <v>76</v>
      </c>
      <c r="D76" s="109">
        <f t="shared" si="10"/>
        <v>81</v>
      </c>
      <c r="E76" s="110">
        <f t="shared" si="11"/>
        <v>81</v>
      </c>
      <c r="F76" s="109">
        <f t="shared" si="12"/>
        <v>81</v>
      </c>
      <c r="G76" s="110">
        <f t="shared" si="13"/>
        <v>81</v>
      </c>
      <c r="H76" s="109">
        <f t="shared" si="14"/>
        <v>81</v>
      </c>
      <c r="I76" s="110">
        <f t="shared" si="15"/>
        <v>81</v>
      </c>
    </row>
    <row r="77" spans="1:9" x14ac:dyDescent="0.25">
      <c r="A77" s="9">
        <v>73</v>
      </c>
      <c r="B77" s="109">
        <f t="shared" si="8"/>
        <v>460</v>
      </c>
      <c r="C77" s="110">
        <f t="shared" si="9"/>
        <v>77</v>
      </c>
      <c r="D77" s="109">
        <f t="shared" si="10"/>
        <v>82</v>
      </c>
      <c r="E77" s="110">
        <f t="shared" si="11"/>
        <v>82</v>
      </c>
      <c r="F77" s="109">
        <f t="shared" si="12"/>
        <v>82</v>
      </c>
      <c r="G77" s="110">
        <f t="shared" si="13"/>
        <v>82</v>
      </c>
      <c r="H77" s="109">
        <f t="shared" si="14"/>
        <v>82</v>
      </c>
      <c r="I77" s="110">
        <f t="shared" si="15"/>
        <v>82</v>
      </c>
    </row>
    <row r="78" spans="1:9" x14ac:dyDescent="0.25">
      <c r="A78" s="9">
        <v>74</v>
      </c>
      <c r="B78" s="109">
        <f t="shared" si="8"/>
        <v>465</v>
      </c>
      <c r="C78" s="110">
        <f t="shared" si="9"/>
        <v>78</v>
      </c>
      <c r="D78" s="109">
        <f t="shared" si="10"/>
        <v>83</v>
      </c>
      <c r="E78" s="110">
        <f t="shared" si="11"/>
        <v>83</v>
      </c>
      <c r="F78" s="109">
        <f t="shared" si="12"/>
        <v>83</v>
      </c>
      <c r="G78" s="110">
        <f t="shared" si="13"/>
        <v>83</v>
      </c>
      <c r="H78" s="109">
        <f t="shared" si="14"/>
        <v>83</v>
      </c>
      <c r="I78" s="110">
        <f t="shared" si="15"/>
        <v>83</v>
      </c>
    </row>
    <row r="79" spans="1:9" x14ac:dyDescent="0.25">
      <c r="A79" s="9">
        <v>75</v>
      </c>
      <c r="B79" s="109">
        <f t="shared" si="8"/>
        <v>470</v>
      </c>
      <c r="C79" s="110">
        <f t="shared" si="9"/>
        <v>79</v>
      </c>
      <c r="D79" s="109">
        <f t="shared" si="10"/>
        <v>84</v>
      </c>
      <c r="E79" s="110">
        <f t="shared" si="11"/>
        <v>84</v>
      </c>
      <c r="F79" s="109">
        <f t="shared" si="12"/>
        <v>84</v>
      </c>
      <c r="G79" s="110">
        <f t="shared" si="13"/>
        <v>84</v>
      </c>
      <c r="H79" s="109">
        <f t="shared" si="14"/>
        <v>84</v>
      </c>
      <c r="I79" s="110">
        <f t="shared" si="15"/>
        <v>84</v>
      </c>
    </row>
    <row r="80" spans="1:9" x14ac:dyDescent="0.25">
      <c r="A80" s="9">
        <v>76</v>
      </c>
      <c r="B80" s="109">
        <f t="shared" si="8"/>
        <v>475</v>
      </c>
      <c r="C80" s="110">
        <f t="shared" si="9"/>
        <v>80</v>
      </c>
      <c r="D80" s="109">
        <f t="shared" si="10"/>
        <v>85</v>
      </c>
      <c r="E80" s="110">
        <f t="shared" si="11"/>
        <v>85</v>
      </c>
      <c r="F80" s="109">
        <f t="shared" si="12"/>
        <v>85</v>
      </c>
      <c r="G80" s="110">
        <f t="shared" si="13"/>
        <v>85</v>
      </c>
      <c r="H80" s="109">
        <f t="shared" si="14"/>
        <v>85</v>
      </c>
      <c r="I80" s="110">
        <f t="shared" si="15"/>
        <v>85</v>
      </c>
    </row>
    <row r="81" spans="1:9" x14ac:dyDescent="0.25">
      <c r="A81" s="9">
        <v>77</v>
      </c>
      <c r="B81" s="109">
        <f t="shared" si="8"/>
        <v>480</v>
      </c>
      <c r="C81" s="110">
        <f t="shared" si="9"/>
        <v>81</v>
      </c>
      <c r="D81" s="109">
        <f t="shared" si="10"/>
        <v>86</v>
      </c>
      <c r="E81" s="110">
        <f t="shared" si="11"/>
        <v>86</v>
      </c>
      <c r="F81" s="109">
        <f t="shared" si="12"/>
        <v>86</v>
      </c>
      <c r="G81" s="110">
        <f t="shared" si="13"/>
        <v>86</v>
      </c>
      <c r="H81" s="109">
        <f t="shared" si="14"/>
        <v>86</v>
      </c>
      <c r="I81" s="110">
        <f t="shared" si="15"/>
        <v>86</v>
      </c>
    </row>
    <row r="82" spans="1:9" x14ac:dyDescent="0.25">
      <c r="A82" s="9">
        <v>78</v>
      </c>
      <c r="B82" s="109">
        <f t="shared" si="8"/>
        <v>485</v>
      </c>
      <c r="C82" s="110">
        <f t="shared" si="9"/>
        <v>82</v>
      </c>
      <c r="D82" s="109">
        <f t="shared" si="10"/>
        <v>87</v>
      </c>
      <c r="E82" s="110">
        <f t="shared" si="11"/>
        <v>87</v>
      </c>
      <c r="F82" s="109">
        <f t="shared" si="12"/>
        <v>87</v>
      </c>
      <c r="G82" s="110">
        <f t="shared" si="13"/>
        <v>87</v>
      </c>
      <c r="H82" s="109">
        <f t="shared" si="14"/>
        <v>87</v>
      </c>
      <c r="I82" s="110">
        <f t="shared" si="15"/>
        <v>87</v>
      </c>
    </row>
    <row r="83" spans="1:9" x14ac:dyDescent="0.25">
      <c r="A83" s="9">
        <v>79</v>
      </c>
      <c r="B83" s="109">
        <f t="shared" si="8"/>
        <v>490</v>
      </c>
      <c r="C83" s="110">
        <f t="shared" si="9"/>
        <v>83</v>
      </c>
      <c r="D83" s="109">
        <f t="shared" si="10"/>
        <v>88</v>
      </c>
      <c r="E83" s="110">
        <f t="shared" si="11"/>
        <v>88</v>
      </c>
      <c r="F83" s="109">
        <f t="shared" si="12"/>
        <v>88</v>
      </c>
      <c r="G83" s="110">
        <f t="shared" si="13"/>
        <v>88</v>
      </c>
      <c r="H83" s="109">
        <f t="shared" si="14"/>
        <v>88</v>
      </c>
      <c r="I83" s="110">
        <f t="shared" si="15"/>
        <v>88</v>
      </c>
    </row>
    <row r="84" spans="1:9" x14ac:dyDescent="0.25">
      <c r="A84" s="9">
        <v>80</v>
      </c>
      <c r="B84" s="109">
        <f t="shared" si="8"/>
        <v>495</v>
      </c>
      <c r="C84" s="110">
        <f t="shared" si="9"/>
        <v>84</v>
      </c>
      <c r="D84" s="109">
        <f t="shared" si="10"/>
        <v>89</v>
      </c>
      <c r="E84" s="110">
        <f t="shared" si="11"/>
        <v>89</v>
      </c>
      <c r="F84" s="109">
        <f t="shared" si="12"/>
        <v>89</v>
      </c>
      <c r="G84" s="110">
        <f t="shared" si="13"/>
        <v>89</v>
      </c>
      <c r="H84" s="109">
        <f t="shared" si="14"/>
        <v>89</v>
      </c>
      <c r="I84" s="110">
        <f t="shared" si="15"/>
        <v>89</v>
      </c>
    </row>
    <row r="85" spans="1:9" x14ac:dyDescent="0.25">
      <c r="A85" s="9">
        <v>81</v>
      </c>
      <c r="B85" s="109">
        <f t="shared" si="8"/>
        <v>500</v>
      </c>
      <c r="C85" s="110">
        <f t="shared" si="9"/>
        <v>85</v>
      </c>
      <c r="D85" s="109">
        <f t="shared" si="10"/>
        <v>90</v>
      </c>
      <c r="E85" s="110">
        <f t="shared" si="11"/>
        <v>90</v>
      </c>
      <c r="F85" s="109">
        <f t="shared" si="12"/>
        <v>90</v>
      </c>
      <c r="G85" s="110">
        <f t="shared" si="13"/>
        <v>90</v>
      </c>
      <c r="H85" s="109">
        <f t="shared" si="14"/>
        <v>90</v>
      </c>
      <c r="I85" s="110">
        <f t="shared" si="15"/>
        <v>90</v>
      </c>
    </row>
    <row r="86" spans="1:9" x14ac:dyDescent="0.25">
      <c r="A86" s="9">
        <v>82</v>
      </c>
      <c r="B86" s="109">
        <f t="shared" si="8"/>
        <v>505</v>
      </c>
      <c r="C86" s="110">
        <f t="shared" si="9"/>
        <v>86</v>
      </c>
      <c r="D86" s="109">
        <f t="shared" si="10"/>
        <v>91</v>
      </c>
      <c r="E86" s="110">
        <f t="shared" si="11"/>
        <v>91</v>
      </c>
      <c r="F86" s="109">
        <f t="shared" si="12"/>
        <v>91</v>
      </c>
      <c r="G86" s="110">
        <f t="shared" si="13"/>
        <v>91</v>
      </c>
      <c r="H86" s="109">
        <f t="shared" si="14"/>
        <v>91</v>
      </c>
      <c r="I86" s="110">
        <f t="shared" si="15"/>
        <v>91</v>
      </c>
    </row>
    <row r="87" spans="1:9" x14ac:dyDescent="0.25">
      <c r="A87" s="9">
        <v>83</v>
      </c>
      <c r="B87" s="109">
        <f t="shared" si="8"/>
        <v>510</v>
      </c>
      <c r="C87" s="110">
        <f t="shared" si="9"/>
        <v>87</v>
      </c>
      <c r="D87" s="109">
        <f t="shared" si="10"/>
        <v>92</v>
      </c>
      <c r="E87" s="110">
        <f t="shared" si="11"/>
        <v>92</v>
      </c>
      <c r="F87" s="109">
        <f t="shared" si="12"/>
        <v>92</v>
      </c>
      <c r="G87" s="110">
        <f t="shared" si="13"/>
        <v>92</v>
      </c>
      <c r="H87" s="109">
        <f t="shared" si="14"/>
        <v>92</v>
      </c>
      <c r="I87" s="110">
        <f t="shared" si="15"/>
        <v>92</v>
      </c>
    </row>
    <row r="88" spans="1:9" x14ac:dyDescent="0.25">
      <c r="A88" s="9">
        <v>84</v>
      </c>
      <c r="B88" s="109">
        <f t="shared" si="8"/>
        <v>515</v>
      </c>
      <c r="C88" s="110">
        <f t="shared" si="9"/>
        <v>88</v>
      </c>
      <c r="D88" s="109">
        <f t="shared" si="10"/>
        <v>93</v>
      </c>
      <c r="E88" s="110">
        <f t="shared" si="11"/>
        <v>93</v>
      </c>
      <c r="F88" s="109">
        <f t="shared" si="12"/>
        <v>93</v>
      </c>
      <c r="G88" s="110">
        <f t="shared" si="13"/>
        <v>93</v>
      </c>
      <c r="H88" s="109">
        <f t="shared" si="14"/>
        <v>93</v>
      </c>
      <c r="I88" s="110">
        <f t="shared" si="15"/>
        <v>93</v>
      </c>
    </row>
    <row r="89" spans="1:9" x14ac:dyDescent="0.25">
      <c r="A89" s="9">
        <v>85</v>
      </c>
      <c r="B89" s="109">
        <f t="shared" si="8"/>
        <v>520</v>
      </c>
      <c r="C89" s="110">
        <f t="shared" si="9"/>
        <v>89</v>
      </c>
      <c r="D89" s="109">
        <f t="shared" si="10"/>
        <v>94</v>
      </c>
      <c r="E89" s="110">
        <f t="shared" si="11"/>
        <v>94</v>
      </c>
      <c r="F89" s="109">
        <f t="shared" si="12"/>
        <v>94</v>
      </c>
      <c r="G89" s="110">
        <f t="shared" si="13"/>
        <v>94</v>
      </c>
      <c r="H89" s="109">
        <f t="shared" si="14"/>
        <v>94</v>
      </c>
      <c r="I89" s="110">
        <f t="shared" si="15"/>
        <v>94</v>
      </c>
    </row>
    <row r="90" spans="1:9" x14ac:dyDescent="0.25">
      <c r="A90" s="9">
        <v>86</v>
      </c>
      <c r="B90" s="109">
        <f t="shared" si="8"/>
        <v>525</v>
      </c>
      <c r="C90" s="110">
        <f t="shared" si="9"/>
        <v>90</v>
      </c>
      <c r="D90" s="109">
        <f t="shared" si="10"/>
        <v>95</v>
      </c>
      <c r="E90" s="110">
        <f t="shared" si="11"/>
        <v>95</v>
      </c>
      <c r="F90" s="109">
        <f t="shared" si="12"/>
        <v>95</v>
      </c>
      <c r="G90" s="110">
        <f t="shared" si="13"/>
        <v>95</v>
      </c>
      <c r="H90" s="109">
        <f t="shared" si="14"/>
        <v>95</v>
      </c>
      <c r="I90" s="110">
        <f t="shared" si="15"/>
        <v>95</v>
      </c>
    </row>
    <row r="91" spans="1:9" x14ac:dyDescent="0.25">
      <c r="A91" s="9">
        <v>87</v>
      </c>
      <c r="B91" s="109">
        <f t="shared" si="8"/>
        <v>530</v>
      </c>
      <c r="C91" s="110">
        <f t="shared" si="9"/>
        <v>91</v>
      </c>
      <c r="D91" s="109">
        <f t="shared" si="10"/>
        <v>96</v>
      </c>
      <c r="E91" s="110">
        <f t="shared" si="11"/>
        <v>96</v>
      </c>
      <c r="F91" s="109">
        <f t="shared" si="12"/>
        <v>96</v>
      </c>
      <c r="G91" s="110">
        <f t="shared" si="13"/>
        <v>96</v>
      </c>
      <c r="H91" s="109">
        <f t="shared" si="14"/>
        <v>96</v>
      </c>
      <c r="I91" s="110">
        <f t="shared" si="15"/>
        <v>96</v>
      </c>
    </row>
    <row r="92" spans="1:9" x14ac:dyDescent="0.25">
      <c r="A92" s="9">
        <v>88</v>
      </c>
      <c r="B92" s="109">
        <f t="shared" si="8"/>
        <v>535</v>
      </c>
      <c r="C92" s="110">
        <f t="shared" si="9"/>
        <v>92</v>
      </c>
      <c r="D92" s="109">
        <f t="shared" si="10"/>
        <v>97</v>
      </c>
      <c r="E92" s="110">
        <f t="shared" si="11"/>
        <v>97</v>
      </c>
      <c r="F92" s="109">
        <f t="shared" si="12"/>
        <v>97</v>
      </c>
      <c r="G92" s="110">
        <f t="shared" si="13"/>
        <v>97</v>
      </c>
      <c r="H92" s="109">
        <f t="shared" si="14"/>
        <v>97</v>
      </c>
      <c r="I92" s="110">
        <f t="shared" si="15"/>
        <v>97</v>
      </c>
    </row>
    <row r="93" spans="1:9" x14ac:dyDescent="0.25">
      <c r="A93" s="9">
        <v>89</v>
      </c>
      <c r="B93" s="109">
        <f t="shared" si="8"/>
        <v>540</v>
      </c>
      <c r="C93" s="110">
        <f t="shared" si="9"/>
        <v>93</v>
      </c>
      <c r="D93" s="109">
        <f t="shared" si="10"/>
        <v>98</v>
      </c>
      <c r="E93" s="110">
        <f t="shared" si="11"/>
        <v>98</v>
      </c>
      <c r="F93" s="109">
        <f t="shared" si="12"/>
        <v>98</v>
      </c>
      <c r="G93" s="110">
        <f t="shared" si="13"/>
        <v>98</v>
      </c>
      <c r="H93" s="109">
        <f t="shared" si="14"/>
        <v>98</v>
      </c>
      <c r="I93" s="110">
        <f t="shared" si="15"/>
        <v>98</v>
      </c>
    </row>
    <row r="94" spans="1:9" x14ac:dyDescent="0.25">
      <c r="A94" s="9">
        <v>90</v>
      </c>
      <c r="B94" s="109">
        <f t="shared" si="8"/>
        <v>545</v>
      </c>
      <c r="C94" s="110">
        <f t="shared" si="9"/>
        <v>94</v>
      </c>
      <c r="D94" s="109">
        <f t="shared" si="10"/>
        <v>99</v>
      </c>
      <c r="E94" s="110">
        <f t="shared" si="11"/>
        <v>99</v>
      </c>
      <c r="F94" s="109">
        <f t="shared" si="12"/>
        <v>99</v>
      </c>
      <c r="G94" s="110">
        <f t="shared" si="13"/>
        <v>99</v>
      </c>
      <c r="H94" s="109">
        <f t="shared" si="14"/>
        <v>99</v>
      </c>
      <c r="I94" s="110">
        <f t="shared" si="15"/>
        <v>99</v>
      </c>
    </row>
    <row r="95" spans="1:9" x14ac:dyDescent="0.25">
      <c r="A95" s="9">
        <v>91</v>
      </c>
      <c r="B95" s="109">
        <f t="shared" si="8"/>
        <v>550</v>
      </c>
      <c r="C95" s="110">
        <f t="shared" si="9"/>
        <v>95</v>
      </c>
      <c r="D95" s="109">
        <f t="shared" si="10"/>
        <v>100</v>
      </c>
      <c r="E95" s="110">
        <f t="shared" si="11"/>
        <v>100</v>
      </c>
      <c r="F95" s="109">
        <f t="shared" si="12"/>
        <v>100</v>
      </c>
      <c r="G95" s="110">
        <f t="shared" si="13"/>
        <v>100</v>
      </c>
      <c r="H95" s="109">
        <f t="shared" si="14"/>
        <v>100</v>
      </c>
      <c r="I95" s="110">
        <f t="shared" si="15"/>
        <v>100</v>
      </c>
    </row>
    <row r="96" spans="1:9" x14ac:dyDescent="0.25">
      <c r="A96" s="9">
        <v>92</v>
      </c>
      <c r="B96" s="109">
        <f t="shared" si="8"/>
        <v>555</v>
      </c>
      <c r="C96" s="110">
        <f t="shared" si="9"/>
        <v>96</v>
      </c>
      <c r="D96" s="109">
        <f t="shared" si="10"/>
        <v>101</v>
      </c>
      <c r="E96" s="110">
        <f t="shared" si="11"/>
        <v>101</v>
      </c>
      <c r="F96" s="109">
        <f t="shared" si="12"/>
        <v>101</v>
      </c>
      <c r="G96" s="110">
        <f t="shared" si="13"/>
        <v>101</v>
      </c>
      <c r="H96" s="109">
        <f t="shared" si="14"/>
        <v>101</v>
      </c>
      <c r="I96" s="110">
        <f t="shared" si="15"/>
        <v>101</v>
      </c>
    </row>
    <row r="97" spans="1:9" x14ac:dyDescent="0.25">
      <c r="A97" s="9">
        <v>93</v>
      </c>
      <c r="B97" s="109">
        <f t="shared" si="8"/>
        <v>560</v>
      </c>
      <c r="C97" s="110">
        <f t="shared" si="9"/>
        <v>97</v>
      </c>
      <c r="D97" s="109">
        <f t="shared" si="10"/>
        <v>102</v>
      </c>
      <c r="E97" s="110">
        <f t="shared" si="11"/>
        <v>102</v>
      </c>
      <c r="F97" s="109">
        <f t="shared" si="12"/>
        <v>102</v>
      </c>
      <c r="G97" s="110">
        <f t="shared" si="13"/>
        <v>102</v>
      </c>
      <c r="H97" s="109">
        <f t="shared" si="14"/>
        <v>102</v>
      </c>
      <c r="I97" s="110">
        <f t="shared" si="15"/>
        <v>102</v>
      </c>
    </row>
    <row r="98" spans="1:9" x14ac:dyDescent="0.25">
      <c r="A98" s="9">
        <v>94</v>
      </c>
      <c r="B98" s="109">
        <f t="shared" si="8"/>
        <v>565</v>
      </c>
      <c r="C98" s="110">
        <f t="shared" si="9"/>
        <v>98</v>
      </c>
      <c r="D98" s="109">
        <f t="shared" si="10"/>
        <v>103</v>
      </c>
      <c r="E98" s="110">
        <f t="shared" si="11"/>
        <v>103</v>
      </c>
      <c r="F98" s="109">
        <f t="shared" si="12"/>
        <v>103</v>
      </c>
      <c r="G98" s="110">
        <f t="shared" si="13"/>
        <v>103</v>
      </c>
      <c r="H98" s="109">
        <f t="shared" si="14"/>
        <v>103</v>
      </c>
      <c r="I98" s="110">
        <f t="shared" si="15"/>
        <v>103</v>
      </c>
    </row>
    <row r="99" spans="1:9" x14ac:dyDescent="0.25">
      <c r="A99" s="9">
        <v>95</v>
      </c>
      <c r="B99" s="109">
        <f t="shared" si="8"/>
        <v>570</v>
      </c>
      <c r="C99" s="110">
        <f t="shared" si="9"/>
        <v>99</v>
      </c>
      <c r="D99" s="109">
        <f t="shared" si="10"/>
        <v>104</v>
      </c>
      <c r="E99" s="110">
        <f t="shared" si="11"/>
        <v>104</v>
      </c>
      <c r="F99" s="109">
        <f t="shared" si="12"/>
        <v>104</v>
      </c>
      <c r="G99" s="110">
        <f t="shared" si="13"/>
        <v>104</v>
      </c>
      <c r="H99" s="109">
        <f t="shared" si="14"/>
        <v>104</v>
      </c>
      <c r="I99" s="110">
        <f t="shared" si="15"/>
        <v>104</v>
      </c>
    </row>
    <row r="100" spans="1:9" x14ac:dyDescent="0.25">
      <c r="A100" s="9">
        <v>96</v>
      </c>
      <c r="B100" s="109">
        <f t="shared" si="8"/>
        <v>575</v>
      </c>
      <c r="C100" s="110">
        <f t="shared" si="9"/>
        <v>100</v>
      </c>
      <c r="D100" s="109">
        <f t="shared" si="10"/>
        <v>105</v>
      </c>
      <c r="E100" s="110">
        <f t="shared" si="11"/>
        <v>105</v>
      </c>
      <c r="F100" s="109">
        <f t="shared" si="12"/>
        <v>105</v>
      </c>
      <c r="G100" s="110">
        <f t="shared" si="13"/>
        <v>105</v>
      </c>
      <c r="H100" s="109">
        <f t="shared" si="14"/>
        <v>105</v>
      </c>
      <c r="I100" s="110">
        <f t="shared" si="15"/>
        <v>105</v>
      </c>
    </row>
    <row r="101" spans="1:9" x14ac:dyDescent="0.25">
      <c r="A101" s="9">
        <v>97</v>
      </c>
      <c r="B101" s="109">
        <f t="shared" si="8"/>
        <v>580</v>
      </c>
      <c r="C101" s="110">
        <f t="shared" si="9"/>
        <v>101</v>
      </c>
      <c r="D101" s="109">
        <f t="shared" si="10"/>
        <v>106</v>
      </c>
      <c r="E101" s="110">
        <f t="shared" si="11"/>
        <v>106</v>
      </c>
      <c r="F101" s="109">
        <f t="shared" si="12"/>
        <v>106</v>
      </c>
      <c r="G101" s="110">
        <f t="shared" si="13"/>
        <v>106</v>
      </c>
      <c r="H101" s="109">
        <f t="shared" si="14"/>
        <v>106</v>
      </c>
      <c r="I101" s="110">
        <f t="shared" si="15"/>
        <v>106</v>
      </c>
    </row>
    <row r="102" spans="1:9" x14ac:dyDescent="0.25">
      <c r="A102" s="9">
        <v>98</v>
      </c>
      <c r="B102" s="109">
        <f t="shared" si="8"/>
        <v>585</v>
      </c>
      <c r="C102" s="110">
        <f t="shared" si="9"/>
        <v>102</v>
      </c>
      <c r="D102" s="109">
        <f t="shared" si="10"/>
        <v>107</v>
      </c>
      <c r="E102" s="110">
        <f t="shared" si="11"/>
        <v>107</v>
      </c>
      <c r="F102" s="109">
        <f t="shared" si="12"/>
        <v>107</v>
      </c>
      <c r="G102" s="110">
        <f t="shared" si="13"/>
        <v>107</v>
      </c>
      <c r="H102" s="109">
        <f t="shared" si="14"/>
        <v>107</v>
      </c>
      <c r="I102" s="110">
        <f t="shared" si="15"/>
        <v>107</v>
      </c>
    </row>
    <row r="103" spans="1:9" x14ac:dyDescent="0.25">
      <c r="A103" s="10">
        <v>99</v>
      </c>
      <c r="B103" s="109">
        <f t="shared" si="8"/>
        <v>590</v>
      </c>
      <c r="C103" s="110">
        <f t="shared" si="9"/>
        <v>103</v>
      </c>
      <c r="D103" s="109">
        <f t="shared" si="10"/>
        <v>108</v>
      </c>
      <c r="E103" s="110">
        <f t="shared" si="11"/>
        <v>108</v>
      </c>
      <c r="F103" s="109">
        <f t="shared" si="12"/>
        <v>108</v>
      </c>
      <c r="G103" s="110">
        <f t="shared" si="13"/>
        <v>108</v>
      </c>
      <c r="H103" s="109">
        <f t="shared" si="14"/>
        <v>108</v>
      </c>
      <c r="I103" s="110">
        <f t="shared" si="15"/>
        <v>108</v>
      </c>
    </row>
  </sheetData>
  <mergeCells count="2">
    <mergeCell ref="A1:I1"/>
    <mergeCell ref="A2:I2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05C32F-542A-4C11-BFF5-46EAB0EA48A7}">
  <sheetPr>
    <tabColor rgb="FF00B050"/>
  </sheetPr>
  <dimension ref="A1:I103"/>
  <sheetViews>
    <sheetView workbookViewId="0">
      <selection activeCell="B5" sqref="B5"/>
    </sheetView>
  </sheetViews>
  <sheetFormatPr defaultRowHeight="15" x14ac:dyDescent="0.25"/>
  <sheetData>
    <row r="1" spans="1:9" ht="18.75" x14ac:dyDescent="0.3">
      <c r="A1" s="85" t="s">
        <v>105</v>
      </c>
      <c r="B1" s="86"/>
      <c r="C1" s="86"/>
      <c r="D1" s="86"/>
      <c r="E1" s="86"/>
      <c r="F1" s="86"/>
      <c r="G1" s="86"/>
      <c r="H1" s="86"/>
      <c r="I1" s="87"/>
    </row>
    <row r="2" spans="1:9" ht="15.75" thickBot="1" x14ac:dyDescent="0.3">
      <c r="A2" s="88" t="s">
        <v>100</v>
      </c>
      <c r="B2" s="89"/>
      <c r="C2" s="89"/>
      <c r="D2" s="89"/>
      <c r="E2" s="89"/>
      <c r="F2" s="89"/>
      <c r="G2" s="89"/>
      <c r="H2" s="89"/>
      <c r="I2" s="90"/>
    </row>
    <row r="3" spans="1:9" x14ac:dyDescent="0.25">
      <c r="A3" s="108" t="s">
        <v>99</v>
      </c>
      <c r="B3" s="113">
        <v>5</v>
      </c>
      <c r="C3" s="114">
        <v>1</v>
      </c>
      <c r="D3" s="113">
        <v>1</v>
      </c>
      <c r="E3" s="114">
        <v>1</v>
      </c>
      <c r="F3" s="113">
        <v>1</v>
      </c>
      <c r="G3" s="114">
        <v>1</v>
      </c>
      <c r="H3" s="113">
        <v>1</v>
      </c>
      <c r="I3" s="115">
        <v>1</v>
      </c>
    </row>
    <row r="4" spans="1:9" x14ac:dyDescent="0.25">
      <c r="A4" s="6" t="s">
        <v>13</v>
      </c>
      <c r="B4" s="7" t="s">
        <v>0</v>
      </c>
      <c r="C4" s="8" t="s">
        <v>1</v>
      </c>
      <c r="D4" s="7" t="s">
        <v>7</v>
      </c>
      <c r="E4" s="8" t="s">
        <v>8</v>
      </c>
      <c r="F4" s="7" t="s">
        <v>9</v>
      </c>
      <c r="G4" s="8" t="s">
        <v>10</v>
      </c>
      <c r="H4" s="7" t="s">
        <v>11</v>
      </c>
      <c r="I4" s="8" t="s">
        <v>12</v>
      </c>
    </row>
    <row r="5" spans="1:9" x14ac:dyDescent="0.25">
      <c r="A5" s="9">
        <v>1</v>
      </c>
      <c r="B5" s="111">
        <v>100</v>
      </c>
      <c r="C5" s="112">
        <v>5</v>
      </c>
      <c r="D5" s="111">
        <v>10</v>
      </c>
      <c r="E5" s="112">
        <v>10</v>
      </c>
      <c r="F5" s="111">
        <v>10</v>
      </c>
      <c r="G5" s="112">
        <v>10</v>
      </c>
      <c r="H5" s="111">
        <v>10</v>
      </c>
      <c r="I5" s="112">
        <v>10</v>
      </c>
    </row>
    <row r="6" spans="1:9" x14ac:dyDescent="0.25">
      <c r="A6" s="9">
        <v>2</v>
      </c>
      <c r="B6" s="109">
        <f>$B5+$B$3</f>
        <v>105</v>
      </c>
      <c r="C6" s="110">
        <f>$C5+$C$3</f>
        <v>6</v>
      </c>
      <c r="D6" s="109">
        <f>$D5+$D$3</f>
        <v>11</v>
      </c>
      <c r="E6" s="110">
        <f>$E5+$E$3</f>
        <v>11</v>
      </c>
      <c r="F6" s="109">
        <f>$F5+$F$3</f>
        <v>11</v>
      </c>
      <c r="G6" s="110">
        <f>$G5+$G$3</f>
        <v>11</v>
      </c>
      <c r="H6" s="109">
        <f>$H5+$H$3</f>
        <v>11</v>
      </c>
      <c r="I6" s="110">
        <f>$I5+$I$3</f>
        <v>11</v>
      </c>
    </row>
    <row r="7" spans="1:9" x14ac:dyDescent="0.25">
      <c r="A7" s="9">
        <v>3</v>
      </c>
      <c r="B7" s="109">
        <f>$B6+$B$3</f>
        <v>110</v>
      </c>
      <c r="C7" s="110">
        <f>$C6+$C$3</f>
        <v>7</v>
      </c>
      <c r="D7" s="109">
        <f>$D6+$D$3</f>
        <v>12</v>
      </c>
      <c r="E7" s="110">
        <f>$E6+$E$3</f>
        <v>12</v>
      </c>
      <c r="F7" s="109">
        <f>$F6+$F$3</f>
        <v>12</v>
      </c>
      <c r="G7" s="110">
        <f>$G6+$G$3</f>
        <v>12</v>
      </c>
      <c r="H7" s="109">
        <f>$H6+$H$3</f>
        <v>12</v>
      </c>
      <c r="I7" s="110">
        <f>$I6+$I$3</f>
        <v>12</v>
      </c>
    </row>
    <row r="8" spans="1:9" x14ac:dyDescent="0.25">
      <c r="A8" s="9">
        <v>4</v>
      </c>
      <c r="B8" s="109">
        <f t="shared" ref="B8:B71" si="0">$B7+$B$3</f>
        <v>115</v>
      </c>
      <c r="C8" s="110">
        <f t="shared" ref="C8:C71" si="1">$C7+$C$3</f>
        <v>8</v>
      </c>
      <c r="D8" s="109">
        <f t="shared" ref="D8:D71" si="2">$D7+$D$3</f>
        <v>13</v>
      </c>
      <c r="E8" s="110">
        <f t="shared" ref="E8:E71" si="3">$E7+$E$3</f>
        <v>13</v>
      </c>
      <c r="F8" s="109">
        <f t="shared" ref="F8:F71" si="4">$F7+$F$3</f>
        <v>13</v>
      </c>
      <c r="G8" s="110">
        <f t="shared" ref="G8:G71" si="5">$G7+$G$3</f>
        <v>13</v>
      </c>
      <c r="H8" s="109">
        <f t="shared" ref="H8:H71" si="6">$H7+$H$3</f>
        <v>13</v>
      </c>
      <c r="I8" s="110">
        <f t="shared" ref="I8:I71" si="7">$I7+$I$3</f>
        <v>13</v>
      </c>
    </row>
    <row r="9" spans="1:9" x14ac:dyDescent="0.25">
      <c r="A9" s="9">
        <v>5</v>
      </c>
      <c r="B9" s="109">
        <f t="shared" si="0"/>
        <v>120</v>
      </c>
      <c r="C9" s="110">
        <f t="shared" si="1"/>
        <v>9</v>
      </c>
      <c r="D9" s="109">
        <f t="shared" si="2"/>
        <v>14</v>
      </c>
      <c r="E9" s="110">
        <f t="shared" si="3"/>
        <v>14</v>
      </c>
      <c r="F9" s="109">
        <f t="shared" si="4"/>
        <v>14</v>
      </c>
      <c r="G9" s="110">
        <f t="shared" si="5"/>
        <v>14</v>
      </c>
      <c r="H9" s="109">
        <f t="shared" si="6"/>
        <v>14</v>
      </c>
      <c r="I9" s="110">
        <f t="shared" si="7"/>
        <v>14</v>
      </c>
    </row>
    <row r="10" spans="1:9" x14ac:dyDescent="0.25">
      <c r="A10" s="9">
        <v>6</v>
      </c>
      <c r="B10" s="109">
        <f t="shared" si="0"/>
        <v>125</v>
      </c>
      <c r="C10" s="110">
        <f t="shared" si="1"/>
        <v>10</v>
      </c>
      <c r="D10" s="109">
        <f t="shared" si="2"/>
        <v>15</v>
      </c>
      <c r="E10" s="110">
        <f t="shared" si="3"/>
        <v>15</v>
      </c>
      <c r="F10" s="109">
        <f t="shared" si="4"/>
        <v>15</v>
      </c>
      <c r="G10" s="110">
        <f t="shared" si="5"/>
        <v>15</v>
      </c>
      <c r="H10" s="109">
        <f t="shared" si="6"/>
        <v>15</v>
      </c>
      <c r="I10" s="110">
        <f t="shared" si="7"/>
        <v>15</v>
      </c>
    </row>
    <row r="11" spans="1:9" x14ac:dyDescent="0.25">
      <c r="A11" s="9">
        <v>7</v>
      </c>
      <c r="B11" s="109">
        <f t="shared" si="0"/>
        <v>130</v>
      </c>
      <c r="C11" s="110">
        <f t="shared" si="1"/>
        <v>11</v>
      </c>
      <c r="D11" s="109">
        <f t="shared" si="2"/>
        <v>16</v>
      </c>
      <c r="E11" s="110">
        <f t="shared" si="3"/>
        <v>16</v>
      </c>
      <c r="F11" s="109">
        <f t="shared" si="4"/>
        <v>16</v>
      </c>
      <c r="G11" s="110">
        <f t="shared" si="5"/>
        <v>16</v>
      </c>
      <c r="H11" s="109">
        <f t="shared" si="6"/>
        <v>16</v>
      </c>
      <c r="I11" s="110">
        <f t="shared" si="7"/>
        <v>16</v>
      </c>
    </row>
    <row r="12" spans="1:9" x14ac:dyDescent="0.25">
      <c r="A12" s="9">
        <v>8</v>
      </c>
      <c r="B12" s="109">
        <f t="shared" si="0"/>
        <v>135</v>
      </c>
      <c r="C12" s="110">
        <f t="shared" si="1"/>
        <v>12</v>
      </c>
      <c r="D12" s="109">
        <f t="shared" si="2"/>
        <v>17</v>
      </c>
      <c r="E12" s="110">
        <f t="shared" si="3"/>
        <v>17</v>
      </c>
      <c r="F12" s="109">
        <f t="shared" si="4"/>
        <v>17</v>
      </c>
      <c r="G12" s="110">
        <f t="shared" si="5"/>
        <v>17</v>
      </c>
      <c r="H12" s="109">
        <f t="shared" si="6"/>
        <v>17</v>
      </c>
      <c r="I12" s="110">
        <f t="shared" si="7"/>
        <v>17</v>
      </c>
    </row>
    <row r="13" spans="1:9" x14ac:dyDescent="0.25">
      <c r="A13" s="9">
        <v>9</v>
      </c>
      <c r="B13" s="109">
        <f t="shared" si="0"/>
        <v>140</v>
      </c>
      <c r="C13" s="110">
        <f t="shared" si="1"/>
        <v>13</v>
      </c>
      <c r="D13" s="109">
        <f t="shared" si="2"/>
        <v>18</v>
      </c>
      <c r="E13" s="110">
        <f t="shared" si="3"/>
        <v>18</v>
      </c>
      <c r="F13" s="109">
        <f t="shared" si="4"/>
        <v>18</v>
      </c>
      <c r="G13" s="110">
        <f t="shared" si="5"/>
        <v>18</v>
      </c>
      <c r="H13" s="109">
        <f t="shared" si="6"/>
        <v>18</v>
      </c>
      <c r="I13" s="110">
        <f t="shared" si="7"/>
        <v>18</v>
      </c>
    </row>
    <row r="14" spans="1:9" x14ac:dyDescent="0.25">
      <c r="A14" s="9">
        <v>10</v>
      </c>
      <c r="B14" s="109">
        <f t="shared" si="0"/>
        <v>145</v>
      </c>
      <c r="C14" s="110">
        <f t="shared" si="1"/>
        <v>14</v>
      </c>
      <c r="D14" s="109">
        <f t="shared" si="2"/>
        <v>19</v>
      </c>
      <c r="E14" s="110">
        <f t="shared" si="3"/>
        <v>19</v>
      </c>
      <c r="F14" s="109">
        <f t="shared" si="4"/>
        <v>19</v>
      </c>
      <c r="G14" s="110">
        <f t="shared" si="5"/>
        <v>19</v>
      </c>
      <c r="H14" s="109">
        <f t="shared" si="6"/>
        <v>19</v>
      </c>
      <c r="I14" s="110">
        <f t="shared" si="7"/>
        <v>19</v>
      </c>
    </row>
    <row r="15" spans="1:9" x14ac:dyDescent="0.25">
      <c r="A15" s="9">
        <v>11</v>
      </c>
      <c r="B15" s="109">
        <f t="shared" si="0"/>
        <v>150</v>
      </c>
      <c r="C15" s="110">
        <f t="shared" si="1"/>
        <v>15</v>
      </c>
      <c r="D15" s="109">
        <f t="shared" si="2"/>
        <v>20</v>
      </c>
      <c r="E15" s="110">
        <f t="shared" si="3"/>
        <v>20</v>
      </c>
      <c r="F15" s="109">
        <f t="shared" si="4"/>
        <v>20</v>
      </c>
      <c r="G15" s="110">
        <f t="shared" si="5"/>
        <v>20</v>
      </c>
      <c r="H15" s="109">
        <f t="shared" si="6"/>
        <v>20</v>
      </c>
      <c r="I15" s="110">
        <f t="shared" si="7"/>
        <v>20</v>
      </c>
    </row>
    <row r="16" spans="1:9" x14ac:dyDescent="0.25">
      <c r="A16" s="9">
        <v>12</v>
      </c>
      <c r="B16" s="109">
        <f t="shared" si="0"/>
        <v>155</v>
      </c>
      <c r="C16" s="110">
        <f t="shared" si="1"/>
        <v>16</v>
      </c>
      <c r="D16" s="109">
        <f t="shared" si="2"/>
        <v>21</v>
      </c>
      <c r="E16" s="110">
        <f t="shared" si="3"/>
        <v>21</v>
      </c>
      <c r="F16" s="109">
        <f t="shared" si="4"/>
        <v>21</v>
      </c>
      <c r="G16" s="110">
        <f t="shared" si="5"/>
        <v>21</v>
      </c>
      <c r="H16" s="109">
        <f t="shared" si="6"/>
        <v>21</v>
      </c>
      <c r="I16" s="110">
        <f t="shared" si="7"/>
        <v>21</v>
      </c>
    </row>
    <row r="17" spans="1:9" x14ac:dyDescent="0.25">
      <c r="A17" s="9">
        <v>13</v>
      </c>
      <c r="B17" s="109">
        <f t="shared" si="0"/>
        <v>160</v>
      </c>
      <c r="C17" s="110">
        <f t="shared" si="1"/>
        <v>17</v>
      </c>
      <c r="D17" s="109">
        <f t="shared" si="2"/>
        <v>22</v>
      </c>
      <c r="E17" s="110">
        <f t="shared" si="3"/>
        <v>22</v>
      </c>
      <c r="F17" s="109">
        <f t="shared" si="4"/>
        <v>22</v>
      </c>
      <c r="G17" s="110">
        <f t="shared" si="5"/>
        <v>22</v>
      </c>
      <c r="H17" s="109">
        <f t="shared" si="6"/>
        <v>22</v>
      </c>
      <c r="I17" s="110">
        <f t="shared" si="7"/>
        <v>22</v>
      </c>
    </row>
    <row r="18" spans="1:9" x14ac:dyDescent="0.25">
      <c r="A18" s="9">
        <v>14</v>
      </c>
      <c r="B18" s="109">
        <f t="shared" si="0"/>
        <v>165</v>
      </c>
      <c r="C18" s="110">
        <f t="shared" si="1"/>
        <v>18</v>
      </c>
      <c r="D18" s="109">
        <f t="shared" si="2"/>
        <v>23</v>
      </c>
      <c r="E18" s="110">
        <f t="shared" si="3"/>
        <v>23</v>
      </c>
      <c r="F18" s="109">
        <f t="shared" si="4"/>
        <v>23</v>
      </c>
      <c r="G18" s="110">
        <f t="shared" si="5"/>
        <v>23</v>
      </c>
      <c r="H18" s="109">
        <f t="shared" si="6"/>
        <v>23</v>
      </c>
      <c r="I18" s="110">
        <f t="shared" si="7"/>
        <v>23</v>
      </c>
    </row>
    <row r="19" spans="1:9" x14ac:dyDescent="0.25">
      <c r="A19" s="9">
        <v>15</v>
      </c>
      <c r="B19" s="109">
        <f t="shared" si="0"/>
        <v>170</v>
      </c>
      <c r="C19" s="110">
        <f t="shared" si="1"/>
        <v>19</v>
      </c>
      <c r="D19" s="109">
        <f t="shared" si="2"/>
        <v>24</v>
      </c>
      <c r="E19" s="110">
        <f t="shared" si="3"/>
        <v>24</v>
      </c>
      <c r="F19" s="109">
        <f t="shared" si="4"/>
        <v>24</v>
      </c>
      <c r="G19" s="110">
        <f t="shared" si="5"/>
        <v>24</v>
      </c>
      <c r="H19" s="109">
        <f t="shared" si="6"/>
        <v>24</v>
      </c>
      <c r="I19" s="110">
        <f t="shared" si="7"/>
        <v>24</v>
      </c>
    </row>
    <row r="20" spans="1:9" x14ac:dyDescent="0.25">
      <c r="A20" s="9">
        <v>16</v>
      </c>
      <c r="B20" s="109">
        <f t="shared" si="0"/>
        <v>175</v>
      </c>
      <c r="C20" s="110">
        <f t="shared" si="1"/>
        <v>20</v>
      </c>
      <c r="D20" s="109">
        <f t="shared" si="2"/>
        <v>25</v>
      </c>
      <c r="E20" s="110">
        <f t="shared" si="3"/>
        <v>25</v>
      </c>
      <c r="F20" s="109">
        <f t="shared" si="4"/>
        <v>25</v>
      </c>
      <c r="G20" s="110">
        <f t="shared" si="5"/>
        <v>25</v>
      </c>
      <c r="H20" s="109">
        <f t="shared" si="6"/>
        <v>25</v>
      </c>
      <c r="I20" s="110">
        <f t="shared" si="7"/>
        <v>25</v>
      </c>
    </row>
    <row r="21" spans="1:9" x14ac:dyDescent="0.25">
      <c r="A21" s="9">
        <v>17</v>
      </c>
      <c r="B21" s="109">
        <f t="shared" si="0"/>
        <v>180</v>
      </c>
      <c r="C21" s="110">
        <f t="shared" si="1"/>
        <v>21</v>
      </c>
      <c r="D21" s="109">
        <f t="shared" si="2"/>
        <v>26</v>
      </c>
      <c r="E21" s="110">
        <f t="shared" si="3"/>
        <v>26</v>
      </c>
      <c r="F21" s="109">
        <f t="shared" si="4"/>
        <v>26</v>
      </c>
      <c r="G21" s="110">
        <f t="shared" si="5"/>
        <v>26</v>
      </c>
      <c r="H21" s="109">
        <f t="shared" si="6"/>
        <v>26</v>
      </c>
      <c r="I21" s="110">
        <f t="shared" si="7"/>
        <v>26</v>
      </c>
    </row>
    <row r="22" spans="1:9" x14ac:dyDescent="0.25">
      <c r="A22" s="9">
        <v>18</v>
      </c>
      <c r="B22" s="109">
        <f t="shared" si="0"/>
        <v>185</v>
      </c>
      <c r="C22" s="110">
        <f t="shared" si="1"/>
        <v>22</v>
      </c>
      <c r="D22" s="109">
        <f t="shared" si="2"/>
        <v>27</v>
      </c>
      <c r="E22" s="110">
        <f t="shared" si="3"/>
        <v>27</v>
      </c>
      <c r="F22" s="109">
        <f t="shared" si="4"/>
        <v>27</v>
      </c>
      <c r="G22" s="110">
        <f t="shared" si="5"/>
        <v>27</v>
      </c>
      <c r="H22" s="109">
        <f t="shared" si="6"/>
        <v>27</v>
      </c>
      <c r="I22" s="110">
        <f t="shared" si="7"/>
        <v>27</v>
      </c>
    </row>
    <row r="23" spans="1:9" x14ac:dyDescent="0.25">
      <c r="A23" s="9">
        <v>19</v>
      </c>
      <c r="B23" s="109">
        <f t="shared" si="0"/>
        <v>190</v>
      </c>
      <c r="C23" s="110">
        <f t="shared" si="1"/>
        <v>23</v>
      </c>
      <c r="D23" s="109">
        <f t="shared" si="2"/>
        <v>28</v>
      </c>
      <c r="E23" s="110">
        <f t="shared" si="3"/>
        <v>28</v>
      </c>
      <c r="F23" s="109">
        <f t="shared" si="4"/>
        <v>28</v>
      </c>
      <c r="G23" s="110">
        <f t="shared" si="5"/>
        <v>28</v>
      </c>
      <c r="H23" s="109">
        <f t="shared" si="6"/>
        <v>28</v>
      </c>
      <c r="I23" s="110">
        <f t="shared" si="7"/>
        <v>28</v>
      </c>
    </row>
    <row r="24" spans="1:9" x14ac:dyDescent="0.25">
      <c r="A24" s="9">
        <v>20</v>
      </c>
      <c r="B24" s="109">
        <f t="shared" si="0"/>
        <v>195</v>
      </c>
      <c r="C24" s="110">
        <f t="shared" si="1"/>
        <v>24</v>
      </c>
      <c r="D24" s="109">
        <f t="shared" si="2"/>
        <v>29</v>
      </c>
      <c r="E24" s="110">
        <f t="shared" si="3"/>
        <v>29</v>
      </c>
      <c r="F24" s="109">
        <f t="shared" si="4"/>
        <v>29</v>
      </c>
      <c r="G24" s="110">
        <f t="shared" si="5"/>
        <v>29</v>
      </c>
      <c r="H24" s="109">
        <f t="shared" si="6"/>
        <v>29</v>
      </c>
      <c r="I24" s="110">
        <f t="shared" si="7"/>
        <v>29</v>
      </c>
    </row>
    <row r="25" spans="1:9" x14ac:dyDescent="0.25">
      <c r="A25" s="9">
        <v>21</v>
      </c>
      <c r="B25" s="109">
        <f t="shared" si="0"/>
        <v>200</v>
      </c>
      <c r="C25" s="110">
        <f t="shared" si="1"/>
        <v>25</v>
      </c>
      <c r="D25" s="109">
        <f t="shared" si="2"/>
        <v>30</v>
      </c>
      <c r="E25" s="110">
        <f t="shared" si="3"/>
        <v>30</v>
      </c>
      <c r="F25" s="109">
        <f t="shared" si="4"/>
        <v>30</v>
      </c>
      <c r="G25" s="110">
        <f t="shared" si="5"/>
        <v>30</v>
      </c>
      <c r="H25" s="109">
        <f t="shared" si="6"/>
        <v>30</v>
      </c>
      <c r="I25" s="110">
        <f t="shared" si="7"/>
        <v>30</v>
      </c>
    </row>
    <row r="26" spans="1:9" x14ac:dyDescent="0.25">
      <c r="A26" s="9">
        <v>22</v>
      </c>
      <c r="B26" s="109">
        <f t="shared" si="0"/>
        <v>205</v>
      </c>
      <c r="C26" s="110">
        <f t="shared" si="1"/>
        <v>26</v>
      </c>
      <c r="D26" s="109">
        <f t="shared" si="2"/>
        <v>31</v>
      </c>
      <c r="E26" s="110">
        <f t="shared" si="3"/>
        <v>31</v>
      </c>
      <c r="F26" s="109">
        <f t="shared" si="4"/>
        <v>31</v>
      </c>
      <c r="G26" s="110">
        <f t="shared" si="5"/>
        <v>31</v>
      </c>
      <c r="H26" s="109">
        <f t="shared" si="6"/>
        <v>31</v>
      </c>
      <c r="I26" s="110">
        <f t="shared" si="7"/>
        <v>31</v>
      </c>
    </row>
    <row r="27" spans="1:9" x14ac:dyDescent="0.25">
      <c r="A27" s="9">
        <v>23</v>
      </c>
      <c r="B27" s="109">
        <f t="shared" si="0"/>
        <v>210</v>
      </c>
      <c r="C27" s="110">
        <f t="shared" si="1"/>
        <v>27</v>
      </c>
      <c r="D27" s="109">
        <f t="shared" si="2"/>
        <v>32</v>
      </c>
      <c r="E27" s="110">
        <f t="shared" si="3"/>
        <v>32</v>
      </c>
      <c r="F27" s="109">
        <f t="shared" si="4"/>
        <v>32</v>
      </c>
      <c r="G27" s="110">
        <f t="shared" si="5"/>
        <v>32</v>
      </c>
      <c r="H27" s="109">
        <f t="shared" si="6"/>
        <v>32</v>
      </c>
      <c r="I27" s="110">
        <f t="shared" si="7"/>
        <v>32</v>
      </c>
    </row>
    <row r="28" spans="1:9" x14ac:dyDescent="0.25">
      <c r="A28" s="9">
        <v>24</v>
      </c>
      <c r="B28" s="109">
        <f t="shared" si="0"/>
        <v>215</v>
      </c>
      <c r="C28" s="110">
        <f t="shared" si="1"/>
        <v>28</v>
      </c>
      <c r="D28" s="109">
        <f t="shared" si="2"/>
        <v>33</v>
      </c>
      <c r="E28" s="110">
        <f t="shared" si="3"/>
        <v>33</v>
      </c>
      <c r="F28" s="109">
        <f t="shared" si="4"/>
        <v>33</v>
      </c>
      <c r="G28" s="110">
        <f t="shared" si="5"/>
        <v>33</v>
      </c>
      <c r="H28" s="109">
        <f t="shared" si="6"/>
        <v>33</v>
      </c>
      <c r="I28" s="110">
        <f t="shared" si="7"/>
        <v>33</v>
      </c>
    </row>
    <row r="29" spans="1:9" x14ac:dyDescent="0.25">
      <c r="A29" s="9">
        <v>25</v>
      </c>
      <c r="B29" s="109">
        <f t="shared" si="0"/>
        <v>220</v>
      </c>
      <c r="C29" s="110">
        <f t="shared" si="1"/>
        <v>29</v>
      </c>
      <c r="D29" s="109">
        <f t="shared" si="2"/>
        <v>34</v>
      </c>
      <c r="E29" s="110">
        <f t="shared" si="3"/>
        <v>34</v>
      </c>
      <c r="F29" s="109">
        <f t="shared" si="4"/>
        <v>34</v>
      </c>
      <c r="G29" s="110">
        <f t="shared" si="5"/>
        <v>34</v>
      </c>
      <c r="H29" s="109">
        <f t="shared" si="6"/>
        <v>34</v>
      </c>
      <c r="I29" s="110">
        <f t="shared" si="7"/>
        <v>34</v>
      </c>
    </row>
    <row r="30" spans="1:9" x14ac:dyDescent="0.25">
      <c r="A30" s="9">
        <v>26</v>
      </c>
      <c r="B30" s="109">
        <f t="shared" si="0"/>
        <v>225</v>
      </c>
      <c r="C30" s="110">
        <f t="shared" si="1"/>
        <v>30</v>
      </c>
      <c r="D30" s="109">
        <f t="shared" si="2"/>
        <v>35</v>
      </c>
      <c r="E30" s="110">
        <f t="shared" si="3"/>
        <v>35</v>
      </c>
      <c r="F30" s="109">
        <f t="shared" si="4"/>
        <v>35</v>
      </c>
      <c r="G30" s="110">
        <f t="shared" si="5"/>
        <v>35</v>
      </c>
      <c r="H30" s="109">
        <f t="shared" si="6"/>
        <v>35</v>
      </c>
      <c r="I30" s="110">
        <f t="shared" si="7"/>
        <v>35</v>
      </c>
    </row>
    <row r="31" spans="1:9" x14ac:dyDescent="0.25">
      <c r="A31" s="9">
        <v>27</v>
      </c>
      <c r="B31" s="109">
        <f t="shared" si="0"/>
        <v>230</v>
      </c>
      <c r="C31" s="110">
        <f t="shared" si="1"/>
        <v>31</v>
      </c>
      <c r="D31" s="109">
        <f t="shared" si="2"/>
        <v>36</v>
      </c>
      <c r="E31" s="110">
        <f t="shared" si="3"/>
        <v>36</v>
      </c>
      <c r="F31" s="109">
        <f t="shared" si="4"/>
        <v>36</v>
      </c>
      <c r="G31" s="110">
        <f t="shared" si="5"/>
        <v>36</v>
      </c>
      <c r="H31" s="109">
        <f t="shared" si="6"/>
        <v>36</v>
      </c>
      <c r="I31" s="110">
        <f t="shared" si="7"/>
        <v>36</v>
      </c>
    </row>
    <row r="32" spans="1:9" x14ac:dyDescent="0.25">
      <c r="A32" s="9">
        <v>28</v>
      </c>
      <c r="B32" s="109">
        <f t="shared" si="0"/>
        <v>235</v>
      </c>
      <c r="C32" s="110">
        <f t="shared" si="1"/>
        <v>32</v>
      </c>
      <c r="D32" s="109">
        <f t="shared" si="2"/>
        <v>37</v>
      </c>
      <c r="E32" s="110">
        <f t="shared" si="3"/>
        <v>37</v>
      </c>
      <c r="F32" s="109">
        <f t="shared" si="4"/>
        <v>37</v>
      </c>
      <c r="G32" s="110">
        <f t="shared" si="5"/>
        <v>37</v>
      </c>
      <c r="H32" s="109">
        <f t="shared" si="6"/>
        <v>37</v>
      </c>
      <c r="I32" s="110">
        <f t="shared" si="7"/>
        <v>37</v>
      </c>
    </row>
    <row r="33" spans="1:9" x14ac:dyDescent="0.25">
      <c r="A33" s="9">
        <v>29</v>
      </c>
      <c r="B33" s="109">
        <f t="shared" si="0"/>
        <v>240</v>
      </c>
      <c r="C33" s="110">
        <f t="shared" si="1"/>
        <v>33</v>
      </c>
      <c r="D33" s="109">
        <f t="shared" si="2"/>
        <v>38</v>
      </c>
      <c r="E33" s="110">
        <f t="shared" si="3"/>
        <v>38</v>
      </c>
      <c r="F33" s="109">
        <f t="shared" si="4"/>
        <v>38</v>
      </c>
      <c r="G33" s="110">
        <f t="shared" si="5"/>
        <v>38</v>
      </c>
      <c r="H33" s="109">
        <f t="shared" si="6"/>
        <v>38</v>
      </c>
      <c r="I33" s="110">
        <f t="shared" si="7"/>
        <v>38</v>
      </c>
    </row>
    <row r="34" spans="1:9" x14ac:dyDescent="0.25">
      <c r="A34" s="9">
        <v>30</v>
      </c>
      <c r="B34" s="109">
        <f t="shared" si="0"/>
        <v>245</v>
      </c>
      <c r="C34" s="110">
        <f t="shared" si="1"/>
        <v>34</v>
      </c>
      <c r="D34" s="109">
        <f t="shared" si="2"/>
        <v>39</v>
      </c>
      <c r="E34" s="110">
        <f t="shared" si="3"/>
        <v>39</v>
      </c>
      <c r="F34" s="109">
        <f t="shared" si="4"/>
        <v>39</v>
      </c>
      <c r="G34" s="110">
        <f t="shared" si="5"/>
        <v>39</v>
      </c>
      <c r="H34" s="109">
        <f t="shared" si="6"/>
        <v>39</v>
      </c>
      <c r="I34" s="110">
        <f t="shared" si="7"/>
        <v>39</v>
      </c>
    </row>
    <row r="35" spans="1:9" x14ac:dyDescent="0.25">
      <c r="A35" s="9">
        <v>31</v>
      </c>
      <c r="B35" s="109">
        <f t="shared" si="0"/>
        <v>250</v>
      </c>
      <c r="C35" s="110">
        <f t="shared" si="1"/>
        <v>35</v>
      </c>
      <c r="D35" s="109">
        <f t="shared" si="2"/>
        <v>40</v>
      </c>
      <c r="E35" s="110">
        <f t="shared" si="3"/>
        <v>40</v>
      </c>
      <c r="F35" s="109">
        <f t="shared" si="4"/>
        <v>40</v>
      </c>
      <c r="G35" s="110">
        <f t="shared" si="5"/>
        <v>40</v>
      </c>
      <c r="H35" s="109">
        <f t="shared" si="6"/>
        <v>40</v>
      </c>
      <c r="I35" s="110">
        <f t="shared" si="7"/>
        <v>40</v>
      </c>
    </row>
    <row r="36" spans="1:9" x14ac:dyDescent="0.25">
      <c r="A36" s="9">
        <v>32</v>
      </c>
      <c r="B36" s="109">
        <f t="shared" si="0"/>
        <v>255</v>
      </c>
      <c r="C36" s="110">
        <f t="shared" si="1"/>
        <v>36</v>
      </c>
      <c r="D36" s="109">
        <f t="shared" si="2"/>
        <v>41</v>
      </c>
      <c r="E36" s="110">
        <f t="shared" si="3"/>
        <v>41</v>
      </c>
      <c r="F36" s="109">
        <f t="shared" si="4"/>
        <v>41</v>
      </c>
      <c r="G36" s="110">
        <f t="shared" si="5"/>
        <v>41</v>
      </c>
      <c r="H36" s="109">
        <f t="shared" si="6"/>
        <v>41</v>
      </c>
      <c r="I36" s="110">
        <f t="shared" si="7"/>
        <v>41</v>
      </c>
    </row>
    <row r="37" spans="1:9" x14ac:dyDescent="0.25">
      <c r="A37" s="9">
        <v>33</v>
      </c>
      <c r="B37" s="109">
        <f t="shared" si="0"/>
        <v>260</v>
      </c>
      <c r="C37" s="110">
        <f t="shared" si="1"/>
        <v>37</v>
      </c>
      <c r="D37" s="109">
        <f t="shared" si="2"/>
        <v>42</v>
      </c>
      <c r="E37" s="110">
        <f t="shared" si="3"/>
        <v>42</v>
      </c>
      <c r="F37" s="109">
        <f t="shared" si="4"/>
        <v>42</v>
      </c>
      <c r="G37" s="110">
        <f t="shared" si="5"/>
        <v>42</v>
      </c>
      <c r="H37" s="109">
        <f t="shared" si="6"/>
        <v>42</v>
      </c>
      <c r="I37" s="110">
        <f t="shared" si="7"/>
        <v>42</v>
      </c>
    </row>
    <row r="38" spans="1:9" x14ac:dyDescent="0.25">
      <c r="A38" s="9">
        <v>34</v>
      </c>
      <c r="B38" s="109">
        <f t="shared" si="0"/>
        <v>265</v>
      </c>
      <c r="C38" s="110">
        <f t="shared" si="1"/>
        <v>38</v>
      </c>
      <c r="D38" s="109">
        <f t="shared" si="2"/>
        <v>43</v>
      </c>
      <c r="E38" s="110">
        <f t="shared" si="3"/>
        <v>43</v>
      </c>
      <c r="F38" s="109">
        <f t="shared" si="4"/>
        <v>43</v>
      </c>
      <c r="G38" s="110">
        <f t="shared" si="5"/>
        <v>43</v>
      </c>
      <c r="H38" s="109">
        <f t="shared" si="6"/>
        <v>43</v>
      </c>
      <c r="I38" s="110">
        <f t="shared" si="7"/>
        <v>43</v>
      </c>
    </row>
    <row r="39" spans="1:9" x14ac:dyDescent="0.25">
      <c r="A39" s="9">
        <v>35</v>
      </c>
      <c r="B39" s="109">
        <f t="shared" si="0"/>
        <v>270</v>
      </c>
      <c r="C39" s="110">
        <f t="shared" si="1"/>
        <v>39</v>
      </c>
      <c r="D39" s="109">
        <f t="shared" si="2"/>
        <v>44</v>
      </c>
      <c r="E39" s="110">
        <f t="shared" si="3"/>
        <v>44</v>
      </c>
      <c r="F39" s="109">
        <f t="shared" si="4"/>
        <v>44</v>
      </c>
      <c r="G39" s="110">
        <f t="shared" si="5"/>
        <v>44</v>
      </c>
      <c r="H39" s="109">
        <f t="shared" si="6"/>
        <v>44</v>
      </c>
      <c r="I39" s="110">
        <f t="shared" si="7"/>
        <v>44</v>
      </c>
    </row>
    <row r="40" spans="1:9" x14ac:dyDescent="0.25">
      <c r="A40" s="9">
        <v>36</v>
      </c>
      <c r="B40" s="109">
        <f t="shared" si="0"/>
        <v>275</v>
      </c>
      <c r="C40" s="110">
        <f t="shared" si="1"/>
        <v>40</v>
      </c>
      <c r="D40" s="109">
        <f t="shared" si="2"/>
        <v>45</v>
      </c>
      <c r="E40" s="110">
        <f t="shared" si="3"/>
        <v>45</v>
      </c>
      <c r="F40" s="109">
        <f t="shared" si="4"/>
        <v>45</v>
      </c>
      <c r="G40" s="110">
        <f t="shared" si="5"/>
        <v>45</v>
      </c>
      <c r="H40" s="109">
        <f t="shared" si="6"/>
        <v>45</v>
      </c>
      <c r="I40" s="110">
        <f t="shared" si="7"/>
        <v>45</v>
      </c>
    </row>
    <row r="41" spans="1:9" x14ac:dyDescent="0.25">
      <c r="A41" s="9">
        <v>37</v>
      </c>
      <c r="B41" s="109">
        <f t="shared" si="0"/>
        <v>280</v>
      </c>
      <c r="C41" s="110">
        <f t="shared" si="1"/>
        <v>41</v>
      </c>
      <c r="D41" s="109">
        <f t="shared" si="2"/>
        <v>46</v>
      </c>
      <c r="E41" s="110">
        <f t="shared" si="3"/>
        <v>46</v>
      </c>
      <c r="F41" s="109">
        <f t="shared" si="4"/>
        <v>46</v>
      </c>
      <c r="G41" s="110">
        <f t="shared" si="5"/>
        <v>46</v>
      </c>
      <c r="H41" s="109">
        <f t="shared" si="6"/>
        <v>46</v>
      </c>
      <c r="I41" s="110">
        <f t="shared" si="7"/>
        <v>46</v>
      </c>
    </row>
    <row r="42" spans="1:9" x14ac:dyDescent="0.25">
      <c r="A42" s="9">
        <v>38</v>
      </c>
      <c r="B42" s="109">
        <f t="shared" si="0"/>
        <v>285</v>
      </c>
      <c r="C42" s="110">
        <f t="shared" si="1"/>
        <v>42</v>
      </c>
      <c r="D42" s="109">
        <f t="shared" si="2"/>
        <v>47</v>
      </c>
      <c r="E42" s="110">
        <f t="shared" si="3"/>
        <v>47</v>
      </c>
      <c r="F42" s="109">
        <f t="shared" si="4"/>
        <v>47</v>
      </c>
      <c r="G42" s="110">
        <f t="shared" si="5"/>
        <v>47</v>
      </c>
      <c r="H42" s="109">
        <f t="shared" si="6"/>
        <v>47</v>
      </c>
      <c r="I42" s="110">
        <f t="shared" si="7"/>
        <v>47</v>
      </c>
    </row>
    <row r="43" spans="1:9" x14ac:dyDescent="0.25">
      <c r="A43" s="9">
        <v>39</v>
      </c>
      <c r="B43" s="109">
        <f t="shared" si="0"/>
        <v>290</v>
      </c>
      <c r="C43" s="110">
        <f t="shared" si="1"/>
        <v>43</v>
      </c>
      <c r="D43" s="109">
        <f t="shared" si="2"/>
        <v>48</v>
      </c>
      <c r="E43" s="110">
        <f t="shared" si="3"/>
        <v>48</v>
      </c>
      <c r="F43" s="109">
        <f t="shared" si="4"/>
        <v>48</v>
      </c>
      <c r="G43" s="110">
        <f t="shared" si="5"/>
        <v>48</v>
      </c>
      <c r="H43" s="109">
        <f t="shared" si="6"/>
        <v>48</v>
      </c>
      <c r="I43" s="110">
        <f t="shared" si="7"/>
        <v>48</v>
      </c>
    </row>
    <row r="44" spans="1:9" x14ac:dyDescent="0.25">
      <c r="A44" s="9">
        <v>40</v>
      </c>
      <c r="B44" s="109">
        <f t="shared" si="0"/>
        <v>295</v>
      </c>
      <c r="C44" s="110">
        <f t="shared" si="1"/>
        <v>44</v>
      </c>
      <c r="D44" s="109">
        <f t="shared" si="2"/>
        <v>49</v>
      </c>
      <c r="E44" s="110">
        <f t="shared" si="3"/>
        <v>49</v>
      </c>
      <c r="F44" s="109">
        <f t="shared" si="4"/>
        <v>49</v>
      </c>
      <c r="G44" s="110">
        <f t="shared" si="5"/>
        <v>49</v>
      </c>
      <c r="H44" s="109">
        <f t="shared" si="6"/>
        <v>49</v>
      </c>
      <c r="I44" s="110">
        <f t="shared" si="7"/>
        <v>49</v>
      </c>
    </row>
    <row r="45" spans="1:9" x14ac:dyDescent="0.25">
      <c r="A45" s="9">
        <v>41</v>
      </c>
      <c r="B45" s="109">
        <f t="shared" si="0"/>
        <v>300</v>
      </c>
      <c r="C45" s="110">
        <f t="shared" si="1"/>
        <v>45</v>
      </c>
      <c r="D45" s="109">
        <f t="shared" si="2"/>
        <v>50</v>
      </c>
      <c r="E45" s="110">
        <f t="shared" si="3"/>
        <v>50</v>
      </c>
      <c r="F45" s="109">
        <f t="shared" si="4"/>
        <v>50</v>
      </c>
      <c r="G45" s="110">
        <f t="shared" si="5"/>
        <v>50</v>
      </c>
      <c r="H45" s="109">
        <f t="shared" si="6"/>
        <v>50</v>
      </c>
      <c r="I45" s="110">
        <f t="shared" si="7"/>
        <v>50</v>
      </c>
    </row>
    <row r="46" spans="1:9" x14ac:dyDescent="0.25">
      <c r="A46" s="9">
        <v>42</v>
      </c>
      <c r="B46" s="109">
        <f t="shared" si="0"/>
        <v>305</v>
      </c>
      <c r="C46" s="110">
        <f t="shared" si="1"/>
        <v>46</v>
      </c>
      <c r="D46" s="109">
        <f t="shared" si="2"/>
        <v>51</v>
      </c>
      <c r="E46" s="110">
        <f t="shared" si="3"/>
        <v>51</v>
      </c>
      <c r="F46" s="109">
        <f t="shared" si="4"/>
        <v>51</v>
      </c>
      <c r="G46" s="110">
        <f t="shared" si="5"/>
        <v>51</v>
      </c>
      <c r="H46" s="109">
        <f t="shared" si="6"/>
        <v>51</v>
      </c>
      <c r="I46" s="110">
        <f t="shared" si="7"/>
        <v>51</v>
      </c>
    </row>
    <row r="47" spans="1:9" x14ac:dyDescent="0.25">
      <c r="A47" s="9">
        <v>43</v>
      </c>
      <c r="B47" s="109">
        <f t="shared" si="0"/>
        <v>310</v>
      </c>
      <c r="C47" s="110">
        <f t="shared" si="1"/>
        <v>47</v>
      </c>
      <c r="D47" s="109">
        <f t="shared" si="2"/>
        <v>52</v>
      </c>
      <c r="E47" s="110">
        <f t="shared" si="3"/>
        <v>52</v>
      </c>
      <c r="F47" s="109">
        <f t="shared" si="4"/>
        <v>52</v>
      </c>
      <c r="G47" s="110">
        <f t="shared" si="5"/>
        <v>52</v>
      </c>
      <c r="H47" s="109">
        <f t="shared" si="6"/>
        <v>52</v>
      </c>
      <c r="I47" s="110">
        <f t="shared" si="7"/>
        <v>52</v>
      </c>
    </row>
    <row r="48" spans="1:9" x14ac:dyDescent="0.25">
      <c r="A48" s="9">
        <v>44</v>
      </c>
      <c r="B48" s="109">
        <f t="shared" si="0"/>
        <v>315</v>
      </c>
      <c r="C48" s="110">
        <f t="shared" si="1"/>
        <v>48</v>
      </c>
      <c r="D48" s="109">
        <f t="shared" si="2"/>
        <v>53</v>
      </c>
      <c r="E48" s="110">
        <f t="shared" si="3"/>
        <v>53</v>
      </c>
      <c r="F48" s="109">
        <f t="shared" si="4"/>
        <v>53</v>
      </c>
      <c r="G48" s="110">
        <f t="shared" si="5"/>
        <v>53</v>
      </c>
      <c r="H48" s="109">
        <f t="shared" si="6"/>
        <v>53</v>
      </c>
      <c r="I48" s="110">
        <f t="shared" si="7"/>
        <v>53</v>
      </c>
    </row>
    <row r="49" spans="1:9" x14ac:dyDescent="0.25">
      <c r="A49" s="9">
        <v>45</v>
      </c>
      <c r="B49" s="109">
        <f t="shared" si="0"/>
        <v>320</v>
      </c>
      <c r="C49" s="110">
        <f t="shared" si="1"/>
        <v>49</v>
      </c>
      <c r="D49" s="109">
        <f t="shared" si="2"/>
        <v>54</v>
      </c>
      <c r="E49" s="110">
        <f t="shared" si="3"/>
        <v>54</v>
      </c>
      <c r="F49" s="109">
        <f t="shared" si="4"/>
        <v>54</v>
      </c>
      <c r="G49" s="110">
        <f t="shared" si="5"/>
        <v>54</v>
      </c>
      <c r="H49" s="109">
        <f t="shared" si="6"/>
        <v>54</v>
      </c>
      <c r="I49" s="110">
        <f t="shared" si="7"/>
        <v>54</v>
      </c>
    </row>
    <row r="50" spans="1:9" x14ac:dyDescent="0.25">
      <c r="A50" s="9">
        <v>46</v>
      </c>
      <c r="B50" s="109">
        <f t="shared" si="0"/>
        <v>325</v>
      </c>
      <c r="C50" s="110">
        <f t="shared" si="1"/>
        <v>50</v>
      </c>
      <c r="D50" s="109">
        <f t="shared" si="2"/>
        <v>55</v>
      </c>
      <c r="E50" s="110">
        <f t="shared" si="3"/>
        <v>55</v>
      </c>
      <c r="F50" s="109">
        <f t="shared" si="4"/>
        <v>55</v>
      </c>
      <c r="G50" s="110">
        <f t="shared" si="5"/>
        <v>55</v>
      </c>
      <c r="H50" s="109">
        <f t="shared" si="6"/>
        <v>55</v>
      </c>
      <c r="I50" s="110">
        <f t="shared" si="7"/>
        <v>55</v>
      </c>
    </row>
    <row r="51" spans="1:9" x14ac:dyDescent="0.25">
      <c r="A51" s="9">
        <v>47</v>
      </c>
      <c r="B51" s="109">
        <f t="shared" si="0"/>
        <v>330</v>
      </c>
      <c r="C51" s="110">
        <f t="shared" si="1"/>
        <v>51</v>
      </c>
      <c r="D51" s="109">
        <f t="shared" si="2"/>
        <v>56</v>
      </c>
      <c r="E51" s="110">
        <f t="shared" si="3"/>
        <v>56</v>
      </c>
      <c r="F51" s="109">
        <f t="shared" si="4"/>
        <v>56</v>
      </c>
      <c r="G51" s="110">
        <f t="shared" si="5"/>
        <v>56</v>
      </c>
      <c r="H51" s="109">
        <f t="shared" si="6"/>
        <v>56</v>
      </c>
      <c r="I51" s="110">
        <f t="shared" si="7"/>
        <v>56</v>
      </c>
    </row>
    <row r="52" spans="1:9" x14ac:dyDescent="0.25">
      <c r="A52" s="9">
        <v>48</v>
      </c>
      <c r="B52" s="109">
        <f t="shared" si="0"/>
        <v>335</v>
      </c>
      <c r="C52" s="110">
        <f t="shared" si="1"/>
        <v>52</v>
      </c>
      <c r="D52" s="109">
        <f t="shared" si="2"/>
        <v>57</v>
      </c>
      <c r="E52" s="110">
        <f t="shared" si="3"/>
        <v>57</v>
      </c>
      <c r="F52" s="109">
        <f t="shared" si="4"/>
        <v>57</v>
      </c>
      <c r="G52" s="110">
        <f t="shared" si="5"/>
        <v>57</v>
      </c>
      <c r="H52" s="109">
        <f t="shared" si="6"/>
        <v>57</v>
      </c>
      <c r="I52" s="110">
        <f t="shared" si="7"/>
        <v>57</v>
      </c>
    </row>
    <row r="53" spans="1:9" x14ac:dyDescent="0.25">
      <c r="A53" s="9">
        <v>49</v>
      </c>
      <c r="B53" s="109">
        <f t="shared" si="0"/>
        <v>340</v>
      </c>
      <c r="C53" s="110">
        <f t="shared" si="1"/>
        <v>53</v>
      </c>
      <c r="D53" s="109">
        <f t="shared" si="2"/>
        <v>58</v>
      </c>
      <c r="E53" s="110">
        <f t="shared" si="3"/>
        <v>58</v>
      </c>
      <c r="F53" s="109">
        <f t="shared" si="4"/>
        <v>58</v>
      </c>
      <c r="G53" s="110">
        <f t="shared" si="5"/>
        <v>58</v>
      </c>
      <c r="H53" s="109">
        <f t="shared" si="6"/>
        <v>58</v>
      </c>
      <c r="I53" s="110">
        <f t="shared" si="7"/>
        <v>58</v>
      </c>
    </row>
    <row r="54" spans="1:9" x14ac:dyDescent="0.25">
      <c r="A54" s="9">
        <v>50</v>
      </c>
      <c r="B54" s="109">
        <f t="shared" si="0"/>
        <v>345</v>
      </c>
      <c r="C54" s="110">
        <f t="shared" si="1"/>
        <v>54</v>
      </c>
      <c r="D54" s="109">
        <f t="shared" si="2"/>
        <v>59</v>
      </c>
      <c r="E54" s="110">
        <f t="shared" si="3"/>
        <v>59</v>
      </c>
      <c r="F54" s="109">
        <f t="shared" si="4"/>
        <v>59</v>
      </c>
      <c r="G54" s="110">
        <f t="shared" si="5"/>
        <v>59</v>
      </c>
      <c r="H54" s="109">
        <f t="shared" si="6"/>
        <v>59</v>
      </c>
      <c r="I54" s="110">
        <f t="shared" si="7"/>
        <v>59</v>
      </c>
    </row>
    <row r="55" spans="1:9" x14ac:dyDescent="0.25">
      <c r="A55" s="9">
        <v>51</v>
      </c>
      <c r="B55" s="109">
        <f t="shared" si="0"/>
        <v>350</v>
      </c>
      <c r="C55" s="110">
        <f t="shared" si="1"/>
        <v>55</v>
      </c>
      <c r="D55" s="109">
        <f t="shared" si="2"/>
        <v>60</v>
      </c>
      <c r="E55" s="110">
        <f t="shared" si="3"/>
        <v>60</v>
      </c>
      <c r="F55" s="109">
        <f t="shared" si="4"/>
        <v>60</v>
      </c>
      <c r="G55" s="110">
        <f t="shared" si="5"/>
        <v>60</v>
      </c>
      <c r="H55" s="109">
        <f t="shared" si="6"/>
        <v>60</v>
      </c>
      <c r="I55" s="110">
        <f t="shared" si="7"/>
        <v>60</v>
      </c>
    </row>
    <row r="56" spans="1:9" x14ac:dyDescent="0.25">
      <c r="A56" s="9">
        <v>52</v>
      </c>
      <c r="B56" s="109">
        <f t="shared" si="0"/>
        <v>355</v>
      </c>
      <c r="C56" s="110">
        <f t="shared" si="1"/>
        <v>56</v>
      </c>
      <c r="D56" s="109">
        <f t="shared" si="2"/>
        <v>61</v>
      </c>
      <c r="E56" s="110">
        <f t="shared" si="3"/>
        <v>61</v>
      </c>
      <c r="F56" s="109">
        <f t="shared" si="4"/>
        <v>61</v>
      </c>
      <c r="G56" s="110">
        <f t="shared" si="5"/>
        <v>61</v>
      </c>
      <c r="H56" s="109">
        <f t="shared" si="6"/>
        <v>61</v>
      </c>
      <c r="I56" s="110">
        <f t="shared" si="7"/>
        <v>61</v>
      </c>
    </row>
    <row r="57" spans="1:9" x14ac:dyDescent="0.25">
      <c r="A57" s="9">
        <v>53</v>
      </c>
      <c r="B57" s="109">
        <f t="shared" si="0"/>
        <v>360</v>
      </c>
      <c r="C57" s="110">
        <f t="shared" si="1"/>
        <v>57</v>
      </c>
      <c r="D57" s="109">
        <f t="shared" si="2"/>
        <v>62</v>
      </c>
      <c r="E57" s="110">
        <f t="shared" si="3"/>
        <v>62</v>
      </c>
      <c r="F57" s="109">
        <f t="shared" si="4"/>
        <v>62</v>
      </c>
      <c r="G57" s="110">
        <f t="shared" si="5"/>
        <v>62</v>
      </c>
      <c r="H57" s="109">
        <f t="shared" si="6"/>
        <v>62</v>
      </c>
      <c r="I57" s="110">
        <f t="shared" si="7"/>
        <v>62</v>
      </c>
    </row>
    <row r="58" spans="1:9" x14ac:dyDescent="0.25">
      <c r="A58" s="9">
        <v>54</v>
      </c>
      <c r="B58" s="109">
        <f t="shared" si="0"/>
        <v>365</v>
      </c>
      <c r="C58" s="110">
        <f t="shared" si="1"/>
        <v>58</v>
      </c>
      <c r="D58" s="109">
        <f t="shared" si="2"/>
        <v>63</v>
      </c>
      <c r="E58" s="110">
        <f t="shared" si="3"/>
        <v>63</v>
      </c>
      <c r="F58" s="109">
        <f t="shared" si="4"/>
        <v>63</v>
      </c>
      <c r="G58" s="110">
        <f t="shared" si="5"/>
        <v>63</v>
      </c>
      <c r="H58" s="109">
        <f t="shared" si="6"/>
        <v>63</v>
      </c>
      <c r="I58" s="110">
        <f t="shared" si="7"/>
        <v>63</v>
      </c>
    </row>
    <row r="59" spans="1:9" x14ac:dyDescent="0.25">
      <c r="A59" s="9">
        <v>55</v>
      </c>
      <c r="B59" s="109">
        <f t="shared" si="0"/>
        <v>370</v>
      </c>
      <c r="C59" s="110">
        <f t="shared" si="1"/>
        <v>59</v>
      </c>
      <c r="D59" s="109">
        <f t="shared" si="2"/>
        <v>64</v>
      </c>
      <c r="E59" s="110">
        <f t="shared" si="3"/>
        <v>64</v>
      </c>
      <c r="F59" s="109">
        <f t="shared" si="4"/>
        <v>64</v>
      </c>
      <c r="G59" s="110">
        <f t="shared" si="5"/>
        <v>64</v>
      </c>
      <c r="H59" s="109">
        <f t="shared" si="6"/>
        <v>64</v>
      </c>
      <c r="I59" s="110">
        <f t="shared" si="7"/>
        <v>64</v>
      </c>
    </row>
    <row r="60" spans="1:9" x14ac:dyDescent="0.25">
      <c r="A60" s="9">
        <v>56</v>
      </c>
      <c r="B60" s="109">
        <f t="shared" si="0"/>
        <v>375</v>
      </c>
      <c r="C60" s="110">
        <f t="shared" si="1"/>
        <v>60</v>
      </c>
      <c r="D60" s="109">
        <f t="shared" si="2"/>
        <v>65</v>
      </c>
      <c r="E60" s="110">
        <f t="shared" si="3"/>
        <v>65</v>
      </c>
      <c r="F60" s="109">
        <f t="shared" si="4"/>
        <v>65</v>
      </c>
      <c r="G60" s="110">
        <f t="shared" si="5"/>
        <v>65</v>
      </c>
      <c r="H60" s="109">
        <f t="shared" si="6"/>
        <v>65</v>
      </c>
      <c r="I60" s="110">
        <f t="shared" si="7"/>
        <v>65</v>
      </c>
    </row>
    <row r="61" spans="1:9" x14ac:dyDescent="0.25">
      <c r="A61" s="9">
        <v>57</v>
      </c>
      <c r="B61" s="109">
        <f t="shared" si="0"/>
        <v>380</v>
      </c>
      <c r="C61" s="110">
        <f t="shared" si="1"/>
        <v>61</v>
      </c>
      <c r="D61" s="109">
        <f t="shared" si="2"/>
        <v>66</v>
      </c>
      <c r="E61" s="110">
        <f t="shared" si="3"/>
        <v>66</v>
      </c>
      <c r="F61" s="109">
        <f t="shared" si="4"/>
        <v>66</v>
      </c>
      <c r="G61" s="110">
        <f t="shared" si="5"/>
        <v>66</v>
      </c>
      <c r="H61" s="109">
        <f t="shared" si="6"/>
        <v>66</v>
      </c>
      <c r="I61" s="110">
        <f t="shared" si="7"/>
        <v>66</v>
      </c>
    </row>
    <row r="62" spans="1:9" x14ac:dyDescent="0.25">
      <c r="A62" s="9">
        <v>58</v>
      </c>
      <c r="B62" s="109">
        <f t="shared" si="0"/>
        <v>385</v>
      </c>
      <c r="C62" s="110">
        <f t="shared" si="1"/>
        <v>62</v>
      </c>
      <c r="D62" s="109">
        <f t="shared" si="2"/>
        <v>67</v>
      </c>
      <c r="E62" s="110">
        <f t="shared" si="3"/>
        <v>67</v>
      </c>
      <c r="F62" s="109">
        <f t="shared" si="4"/>
        <v>67</v>
      </c>
      <c r="G62" s="110">
        <f t="shared" si="5"/>
        <v>67</v>
      </c>
      <c r="H62" s="109">
        <f t="shared" si="6"/>
        <v>67</v>
      </c>
      <c r="I62" s="110">
        <f t="shared" si="7"/>
        <v>67</v>
      </c>
    </row>
    <row r="63" spans="1:9" x14ac:dyDescent="0.25">
      <c r="A63" s="9">
        <v>59</v>
      </c>
      <c r="B63" s="109">
        <f t="shared" si="0"/>
        <v>390</v>
      </c>
      <c r="C63" s="110">
        <f t="shared" si="1"/>
        <v>63</v>
      </c>
      <c r="D63" s="109">
        <f t="shared" si="2"/>
        <v>68</v>
      </c>
      <c r="E63" s="110">
        <f t="shared" si="3"/>
        <v>68</v>
      </c>
      <c r="F63" s="109">
        <f t="shared" si="4"/>
        <v>68</v>
      </c>
      <c r="G63" s="110">
        <f t="shared" si="5"/>
        <v>68</v>
      </c>
      <c r="H63" s="109">
        <f t="shared" si="6"/>
        <v>68</v>
      </c>
      <c r="I63" s="110">
        <f t="shared" si="7"/>
        <v>68</v>
      </c>
    </row>
    <row r="64" spans="1:9" x14ac:dyDescent="0.25">
      <c r="A64" s="9">
        <v>60</v>
      </c>
      <c r="B64" s="109">
        <f t="shared" si="0"/>
        <v>395</v>
      </c>
      <c r="C64" s="110">
        <f t="shared" si="1"/>
        <v>64</v>
      </c>
      <c r="D64" s="109">
        <f t="shared" si="2"/>
        <v>69</v>
      </c>
      <c r="E64" s="110">
        <f t="shared" si="3"/>
        <v>69</v>
      </c>
      <c r="F64" s="109">
        <f t="shared" si="4"/>
        <v>69</v>
      </c>
      <c r="G64" s="110">
        <f t="shared" si="5"/>
        <v>69</v>
      </c>
      <c r="H64" s="109">
        <f t="shared" si="6"/>
        <v>69</v>
      </c>
      <c r="I64" s="110">
        <f t="shared" si="7"/>
        <v>69</v>
      </c>
    </row>
    <row r="65" spans="1:9" x14ac:dyDescent="0.25">
      <c r="A65" s="9">
        <v>61</v>
      </c>
      <c r="B65" s="109">
        <f t="shared" si="0"/>
        <v>400</v>
      </c>
      <c r="C65" s="110">
        <f t="shared" si="1"/>
        <v>65</v>
      </c>
      <c r="D65" s="109">
        <f t="shared" si="2"/>
        <v>70</v>
      </c>
      <c r="E65" s="110">
        <f t="shared" si="3"/>
        <v>70</v>
      </c>
      <c r="F65" s="109">
        <f t="shared" si="4"/>
        <v>70</v>
      </c>
      <c r="G65" s="110">
        <f t="shared" si="5"/>
        <v>70</v>
      </c>
      <c r="H65" s="109">
        <f t="shared" si="6"/>
        <v>70</v>
      </c>
      <c r="I65" s="110">
        <f t="shared" si="7"/>
        <v>70</v>
      </c>
    </row>
    <row r="66" spans="1:9" x14ac:dyDescent="0.25">
      <c r="A66" s="9">
        <v>62</v>
      </c>
      <c r="B66" s="109">
        <f t="shared" si="0"/>
        <v>405</v>
      </c>
      <c r="C66" s="110">
        <f t="shared" si="1"/>
        <v>66</v>
      </c>
      <c r="D66" s="109">
        <f t="shared" si="2"/>
        <v>71</v>
      </c>
      <c r="E66" s="110">
        <f t="shared" si="3"/>
        <v>71</v>
      </c>
      <c r="F66" s="109">
        <f t="shared" si="4"/>
        <v>71</v>
      </c>
      <c r="G66" s="110">
        <f t="shared" si="5"/>
        <v>71</v>
      </c>
      <c r="H66" s="109">
        <f t="shared" si="6"/>
        <v>71</v>
      </c>
      <c r="I66" s="110">
        <f t="shared" si="7"/>
        <v>71</v>
      </c>
    </row>
    <row r="67" spans="1:9" x14ac:dyDescent="0.25">
      <c r="A67" s="9">
        <v>63</v>
      </c>
      <c r="B67" s="109">
        <f t="shared" si="0"/>
        <v>410</v>
      </c>
      <c r="C67" s="110">
        <f t="shared" si="1"/>
        <v>67</v>
      </c>
      <c r="D67" s="109">
        <f t="shared" si="2"/>
        <v>72</v>
      </c>
      <c r="E67" s="110">
        <f t="shared" si="3"/>
        <v>72</v>
      </c>
      <c r="F67" s="109">
        <f t="shared" si="4"/>
        <v>72</v>
      </c>
      <c r="G67" s="110">
        <f t="shared" si="5"/>
        <v>72</v>
      </c>
      <c r="H67" s="109">
        <f t="shared" si="6"/>
        <v>72</v>
      </c>
      <c r="I67" s="110">
        <f t="shared" si="7"/>
        <v>72</v>
      </c>
    </row>
    <row r="68" spans="1:9" x14ac:dyDescent="0.25">
      <c r="A68" s="9">
        <v>64</v>
      </c>
      <c r="B68" s="109">
        <f t="shared" si="0"/>
        <v>415</v>
      </c>
      <c r="C68" s="110">
        <f t="shared" si="1"/>
        <v>68</v>
      </c>
      <c r="D68" s="109">
        <f t="shared" si="2"/>
        <v>73</v>
      </c>
      <c r="E68" s="110">
        <f t="shared" si="3"/>
        <v>73</v>
      </c>
      <c r="F68" s="109">
        <f t="shared" si="4"/>
        <v>73</v>
      </c>
      <c r="G68" s="110">
        <f t="shared" si="5"/>
        <v>73</v>
      </c>
      <c r="H68" s="109">
        <f t="shared" si="6"/>
        <v>73</v>
      </c>
      <c r="I68" s="110">
        <f t="shared" si="7"/>
        <v>73</v>
      </c>
    </row>
    <row r="69" spans="1:9" x14ac:dyDescent="0.25">
      <c r="A69" s="9">
        <v>65</v>
      </c>
      <c r="B69" s="109">
        <f t="shared" si="0"/>
        <v>420</v>
      </c>
      <c r="C69" s="110">
        <f t="shared" si="1"/>
        <v>69</v>
      </c>
      <c r="D69" s="109">
        <f t="shared" si="2"/>
        <v>74</v>
      </c>
      <c r="E69" s="110">
        <f t="shared" si="3"/>
        <v>74</v>
      </c>
      <c r="F69" s="109">
        <f t="shared" si="4"/>
        <v>74</v>
      </c>
      <c r="G69" s="110">
        <f t="shared" si="5"/>
        <v>74</v>
      </c>
      <c r="H69" s="109">
        <f t="shared" si="6"/>
        <v>74</v>
      </c>
      <c r="I69" s="110">
        <f t="shared" si="7"/>
        <v>74</v>
      </c>
    </row>
    <row r="70" spans="1:9" x14ac:dyDescent="0.25">
      <c r="A70" s="9">
        <v>66</v>
      </c>
      <c r="B70" s="109">
        <f t="shared" si="0"/>
        <v>425</v>
      </c>
      <c r="C70" s="110">
        <f t="shared" si="1"/>
        <v>70</v>
      </c>
      <c r="D70" s="109">
        <f t="shared" si="2"/>
        <v>75</v>
      </c>
      <c r="E70" s="110">
        <f t="shared" si="3"/>
        <v>75</v>
      </c>
      <c r="F70" s="109">
        <f t="shared" si="4"/>
        <v>75</v>
      </c>
      <c r="G70" s="110">
        <f t="shared" si="5"/>
        <v>75</v>
      </c>
      <c r="H70" s="109">
        <f t="shared" si="6"/>
        <v>75</v>
      </c>
      <c r="I70" s="110">
        <f t="shared" si="7"/>
        <v>75</v>
      </c>
    </row>
    <row r="71" spans="1:9" x14ac:dyDescent="0.25">
      <c r="A71" s="9">
        <v>67</v>
      </c>
      <c r="B71" s="109">
        <f t="shared" si="0"/>
        <v>430</v>
      </c>
      <c r="C71" s="110">
        <f t="shared" si="1"/>
        <v>71</v>
      </c>
      <c r="D71" s="109">
        <f t="shared" si="2"/>
        <v>76</v>
      </c>
      <c r="E71" s="110">
        <f t="shared" si="3"/>
        <v>76</v>
      </c>
      <c r="F71" s="109">
        <f t="shared" si="4"/>
        <v>76</v>
      </c>
      <c r="G71" s="110">
        <f t="shared" si="5"/>
        <v>76</v>
      </c>
      <c r="H71" s="109">
        <f t="shared" si="6"/>
        <v>76</v>
      </c>
      <c r="I71" s="110">
        <f t="shared" si="7"/>
        <v>76</v>
      </c>
    </row>
    <row r="72" spans="1:9" x14ac:dyDescent="0.25">
      <c r="A72" s="9">
        <v>68</v>
      </c>
      <c r="B72" s="109">
        <f t="shared" ref="B72:B103" si="8">$B71+$B$3</f>
        <v>435</v>
      </c>
      <c r="C72" s="110">
        <f t="shared" ref="C72:C103" si="9">$C71+$C$3</f>
        <v>72</v>
      </c>
      <c r="D72" s="109">
        <f t="shared" ref="D72:D103" si="10">$D71+$D$3</f>
        <v>77</v>
      </c>
      <c r="E72" s="110">
        <f t="shared" ref="E72:E103" si="11">$E71+$E$3</f>
        <v>77</v>
      </c>
      <c r="F72" s="109">
        <f t="shared" ref="F72:F103" si="12">$F71+$F$3</f>
        <v>77</v>
      </c>
      <c r="G72" s="110">
        <f t="shared" ref="G72:G103" si="13">$G71+$G$3</f>
        <v>77</v>
      </c>
      <c r="H72" s="109">
        <f t="shared" ref="H72:H103" si="14">$H71+$H$3</f>
        <v>77</v>
      </c>
      <c r="I72" s="110">
        <f t="shared" ref="I72:I103" si="15">$I71+$I$3</f>
        <v>77</v>
      </c>
    </row>
    <row r="73" spans="1:9" x14ac:dyDescent="0.25">
      <c r="A73" s="9">
        <v>69</v>
      </c>
      <c r="B73" s="109">
        <f t="shared" si="8"/>
        <v>440</v>
      </c>
      <c r="C73" s="110">
        <f t="shared" si="9"/>
        <v>73</v>
      </c>
      <c r="D73" s="109">
        <f t="shared" si="10"/>
        <v>78</v>
      </c>
      <c r="E73" s="110">
        <f t="shared" si="11"/>
        <v>78</v>
      </c>
      <c r="F73" s="109">
        <f t="shared" si="12"/>
        <v>78</v>
      </c>
      <c r="G73" s="110">
        <f t="shared" si="13"/>
        <v>78</v>
      </c>
      <c r="H73" s="109">
        <f t="shared" si="14"/>
        <v>78</v>
      </c>
      <c r="I73" s="110">
        <f t="shared" si="15"/>
        <v>78</v>
      </c>
    </row>
    <row r="74" spans="1:9" x14ac:dyDescent="0.25">
      <c r="A74" s="9">
        <v>70</v>
      </c>
      <c r="B74" s="109">
        <f t="shared" si="8"/>
        <v>445</v>
      </c>
      <c r="C74" s="110">
        <f t="shared" si="9"/>
        <v>74</v>
      </c>
      <c r="D74" s="109">
        <f t="shared" si="10"/>
        <v>79</v>
      </c>
      <c r="E74" s="110">
        <f t="shared" si="11"/>
        <v>79</v>
      </c>
      <c r="F74" s="109">
        <f t="shared" si="12"/>
        <v>79</v>
      </c>
      <c r="G74" s="110">
        <f t="shared" si="13"/>
        <v>79</v>
      </c>
      <c r="H74" s="109">
        <f t="shared" si="14"/>
        <v>79</v>
      </c>
      <c r="I74" s="110">
        <f t="shared" si="15"/>
        <v>79</v>
      </c>
    </row>
    <row r="75" spans="1:9" x14ac:dyDescent="0.25">
      <c r="A75" s="9">
        <v>71</v>
      </c>
      <c r="B75" s="109">
        <f t="shared" si="8"/>
        <v>450</v>
      </c>
      <c r="C75" s="110">
        <f t="shared" si="9"/>
        <v>75</v>
      </c>
      <c r="D75" s="109">
        <f t="shared" si="10"/>
        <v>80</v>
      </c>
      <c r="E75" s="110">
        <f t="shared" si="11"/>
        <v>80</v>
      </c>
      <c r="F75" s="109">
        <f t="shared" si="12"/>
        <v>80</v>
      </c>
      <c r="G75" s="110">
        <f t="shared" si="13"/>
        <v>80</v>
      </c>
      <c r="H75" s="109">
        <f t="shared" si="14"/>
        <v>80</v>
      </c>
      <c r="I75" s="110">
        <f t="shared" si="15"/>
        <v>80</v>
      </c>
    </row>
    <row r="76" spans="1:9" x14ac:dyDescent="0.25">
      <c r="A76" s="9">
        <v>72</v>
      </c>
      <c r="B76" s="109">
        <f t="shared" si="8"/>
        <v>455</v>
      </c>
      <c r="C76" s="110">
        <f t="shared" si="9"/>
        <v>76</v>
      </c>
      <c r="D76" s="109">
        <f t="shared" si="10"/>
        <v>81</v>
      </c>
      <c r="E76" s="110">
        <f t="shared" si="11"/>
        <v>81</v>
      </c>
      <c r="F76" s="109">
        <f t="shared" si="12"/>
        <v>81</v>
      </c>
      <c r="G76" s="110">
        <f t="shared" si="13"/>
        <v>81</v>
      </c>
      <c r="H76" s="109">
        <f t="shared" si="14"/>
        <v>81</v>
      </c>
      <c r="I76" s="110">
        <f t="shared" si="15"/>
        <v>81</v>
      </c>
    </row>
    <row r="77" spans="1:9" x14ac:dyDescent="0.25">
      <c r="A77" s="9">
        <v>73</v>
      </c>
      <c r="B77" s="109">
        <f t="shared" si="8"/>
        <v>460</v>
      </c>
      <c r="C77" s="110">
        <f t="shared" si="9"/>
        <v>77</v>
      </c>
      <c r="D77" s="109">
        <f t="shared" si="10"/>
        <v>82</v>
      </c>
      <c r="E77" s="110">
        <f t="shared" si="11"/>
        <v>82</v>
      </c>
      <c r="F77" s="109">
        <f t="shared" si="12"/>
        <v>82</v>
      </c>
      <c r="G77" s="110">
        <f t="shared" si="13"/>
        <v>82</v>
      </c>
      <c r="H77" s="109">
        <f t="shared" si="14"/>
        <v>82</v>
      </c>
      <c r="I77" s="110">
        <f t="shared" si="15"/>
        <v>82</v>
      </c>
    </row>
    <row r="78" spans="1:9" x14ac:dyDescent="0.25">
      <c r="A78" s="9">
        <v>74</v>
      </c>
      <c r="B78" s="109">
        <f t="shared" si="8"/>
        <v>465</v>
      </c>
      <c r="C78" s="110">
        <f t="shared" si="9"/>
        <v>78</v>
      </c>
      <c r="D78" s="109">
        <f t="shared" si="10"/>
        <v>83</v>
      </c>
      <c r="E78" s="110">
        <f t="shared" si="11"/>
        <v>83</v>
      </c>
      <c r="F78" s="109">
        <f t="shared" si="12"/>
        <v>83</v>
      </c>
      <c r="G78" s="110">
        <f t="shared" si="13"/>
        <v>83</v>
      </c>
      <c r="H78" s="109">
        <f t="shared" si="14"/>
        <v>83</v>
      </c>
      <c r="I78" s="110">
        <f t="shared" si="15"/>
        <v>83</v>
      </c>
    </row>
    <row r="79" spans="1:9" x14ac:dyDescent="0.25">
      <c r="A79" s="9">
        <v>75</v>
      </c>
      <c r="B79" s="109">
        <f t="shared" si="8"/>
        <v>470</v>
      </c>
      <c r="C79" s="110">
        <f t="shared" si="9"/>
        <v>79</v>
      </c>
      <c r="D79" s="109">
        <f t="shared" si="10"/>
        <v>84</v>
      </c>
      <c r="E79" s="110">
        <f t="shared" si="11"/>
        <v>84</v>
      </c>
      <c r="F79" s="109">
        <f t="shared" si="12"/>
        <v>84</v>
      </c>
      <c r="G79" s="110">
        <f t="shared" si="13"/>
        <v>84</v>
      </c>
      <c r="H79" s="109">
        <f t="shared" si="14"/>
        <v>84</v>
      </c>
      <c r="I79" s="110">
        <f t="shared" si="15"/>
        <v>84</v>
      </c>
    </row>
    <row r="80" spans="1:9" x14ac:dyDescent="0.25">
      <c r="A80" s="9">
        <v>76</v>
      </c>
      <c r="B80" s="109">
        <f t="shared" si="8"/>
        <v>475</v>
      </c>
      <c r="C80" s="110">
        <f t="shared" si="9"/>
        <v>80</v>
      </c>
      <c r="D80" s="109">
        <f t="shared" si="10"/>
        <v>85</v>
      </c>
      <c r="E80" s="110">
        <f t="shared" si="11"/>
        <v>85</v>
      </c>
      <c r="F80" s="109">
        <f t="shared" si="12"/>
        <v>85</v>
      </c>
      <c r="G80" s="110">
        <f t="shared" si="13"/>
        <v>85</v>
      </c>
      <c r="H80" s="109">
        <f t="shared" si="14"/>
        <v>85</v>
      </c>
      <c r="I80" s="110">
        <f t="shared" si="15"/>
        <v>85</v>
      </c>
    </row>
    <row r="81" spans="1:9" x14ac:dyDescent="0.25">
      <c r="A81" s="9">
        <v>77</v>
      </c>
      <c r="B81" s="109">
        <f t="shared" si="8"/>
        <v>480</v>
      </c>
      <c r="C81" s="110">
        <f t="shared" si="9"/>
        <v>81</v>
      </c>
      <c r="D81" s="109">
        <f t="shared" si="10"/>
        <v>86</v>
      </c>
      <c r="E81" s="110">
        <f t="shared" si="11"/>
        <v>86</v>
      </c>
      <c r="F81" s="109">
        <f t="shared" si="12"/>
        <v>86</v>
      </c>
      <c r="G81" s="110">
        <f t="shared" si="13"/>
        <v>86</v>
      </c>
      <c r="H81" s="109">
        <f t="shared" si="14"/>
        <v>86</v>
      </c>
      <c r="I81" s="110">
        <f t="shared" si="15"/>
        <v>86</v>
      </c>
    </row>
    <row r="82" spans="1:9" x14ac:dyDescent="0.25">
      <c r="A82" s="9">
        <v>78</v>
      </c>
      <c r="B82" s="109">
        <f t="shared" si="8"/>
        <v>485</v>
      </c>
      <c r="C82" s="110">
        <f t="shared" si="9"/>
        <v>82</v>
      </c>
      <c r="D82" s="109">
        <f t="shared" si="10"/>
        <v>87</v>
      </c>
      <c r="E82" s="110">
        <f t="shared" si="11"/>
        <v>87</v>
      </c>
      <c r="F82" s="109">
        <f t="shared" si="12"/>
        <v>87</v>
      </c>
      <c r="G82" s="110">
        <f t="shared" si="13"/>
        <v>87</v>
      </c>
      <c r="H82" s="109">
        <f t="shared" si="14"/>
        <v>87</v>
      </c>
      <c r="I82" s="110">
        <f t="shared" si="15"/>
        <v>87</v>
      </c>
    </row>
    <row r="83" spans="1:9" x14ac:dyDescent="0.25">
      <c r="A83" s="9">
        <v>79</v>
      </c>
      <c r="B83" s="109">
        <f t="shared" si="8"/>
        <v>490</v>
      </c>
      <c r="C83" s="110">
        <f t="shared" si="9"/>
        <v>83</v>
      </c>
      <c r="D83" s="109">
        <f t="shared" si="10"/>
        <v>88</v>
      </c>
      <c r="E83" s="110">
        <f t="shared" si="11"/>
        <v>88</v>
      </c>
      <c r="F83" s="109">
        <f t="shared" si="12"/>
        <v>88</v>
      </c>
      <c r="G83" s="110">
        <f t="shared" si="13"/>
        <v>88</v>
      </c>
      <c r="H83" s="109">
        <f t="shared" si="14"/>
        <v>88</v>
      </c>
      <c r="I83" s="110">
        <f t="shared" si="15"/>
        <v>88</v>
      </c>
    </row>
    <row r="84" spans="1:9" x14ac:dyDescent="0.25">
      <c r="A84" s="9">
        <v>80</v>
      </c>
      <c r="B84" s="109">
        <f t="shared" si="8"/>
        <v>495</v>
      </c>
      <c r="C84" s="110">
        <f t="shared" si="9"/>
        <v>84</v>
      </c>
      <c r="D84" s="109">
        <f t="shared" si="10"/>
        <v>89</v>
      </c>
      <c r="E84" s="110">
        <f t="shared" si="11"/>
        <v>89</v>
      </c>
      <c r="F84" s="109">
        <f t="shared" si="12"/>
        <v>89</v>
      </c>
      <c r="G84" s="110">
        <f t="shared" si="13"/>
        <v>89</v>
      </c>
      <c r="H84" s="109">
        <f t="shared" si="14"/>
        <v>89</v>
      </c>
      <c r="I84" s="110">
        <f t="shared" si="15"/>
        <v>89</v>
      </c>
    </row>
    <row r="85" spans="1:9" x14ac:dyDescent="0.25">
      <c r="A85" s="9">
        <v>81</v>
      </c>
      <c r="B85" s="109">
        <f t="shared" si="8"/>
        <v>500</v>
      </c>
      <c r="C85" s="110">
        <f t="shared" si="9"/>
        <v>85</v>
      </c>
      <c r="D85" s="109">
        <f t="shared" si="10"/>
        <v>90</v>
      </c>
      <c r="E85" s="110">
        <f t="shared" si="11"/>
        <v>90</v>
      </c>
      <c r="F85" s="109">
        <f t="shared" si="12"/>
        <v>90</v>
      </c>
      <c r="G85" s="110">
        <f t="shared" si="13"/>
        <v>90</v>
      </c>
      <c r="H85" s="109">
        <f t="shared" si="14"/>
        <v>90</v>
      </c>
      <c r="I85" s="110">
        <f t="shared" si="15"/>
        <v>90</v>
      </c>
    </row>
    <row r="86" spans="1:9" x14ac:dyDescent="0.25">
      <c r="A86" s="9">
        <v>82</v>
      </c>
      <c r="B86" s="109">
        <f t="shared" si="8"/>
        <v>505</v>
      </c>
      <c r="C86" s="110">
        <f t="shared" si="9"/>
        <v>86</v>
      </c>
      <c r="D86" s="109">
        <f t="shared" si="10"/>
        <v>91</v>
      </c>
      <c r="E86" s="110">
        <f t="shared" si="11"/>
        <v>91</v>
      </c>
      <c r="F86" s="109">
        <f t="shared" si="12"/>
        <v>91</v>
      </c>
      <c r="G86" s="110">
        <f t="shared" si="13"/>
        <v>91</v>
      </c>
      <c r="H86" s="109">
        <f t="shared" si="14"/>
        <v>91</v>
      </c>
      <c r="I86" s="110">
        <f t="shared" si="15"/>
        <v>91</v>
      </c>
    </row>
    <row r="87" spans="1:9" x14ac:dyDescent="0.25">
      <c r="A87" s="9">
        <v>83</v>
      </c>
      <c r="B87" s="109">
        <f t="shared" si="8"/>
        <v>510</v>
      </c>
      <c r="C87" s="110">
        <f t="shared" si="9"/>
        <v>87</v>
      </c>
      <c r="D87" s="109">
        <f t="shared" si="10"/>
        <v>92</v>
      </c>
      <c r="E87" s="110">
        <f t="shared" si="11"/>
        <v>92</v>
      </c>
      <c r="F87" s="109">
        <f t="shared" si="12"/>
        <v>92</v>
      </c>
      <c r="G87" s="110">
        <f t="shared" si="13"/>
        <v>92</v>
      </c>
      <c r="H87" s="109">
        <f t="shared" si="14"/>
        <v>92</v>
      </c>
      <c r="I87" s="110">
        <f t="shared" si="15"/>
        <v>92</v>
      </c>
    </row>
    <row r="88" spans="1:9" x14ac:dyDescent="0.25">
      <c r="A88" s="9">
        <v>84</v>
      </c>
      <c r="B88" s="109">
        <f t="shared" si="8"/>
        <v>515</v>
      </c>
      <c r="C88" s="110">
        <f t="shared" si="9"/>
        <v>88</v>
      </c>
      <c r="D88" s="109">
        <f t="shared" si="10"/>
        <v>93</v>
      </c>
      <c r="E88" s="110">
        <f t="shared" si="11"/>
        <v>93</v>
      </c>
      <c r="F88" s="109">
        <f t="shared" si="12"/>
        <v>93</v>
      </c>
      <c r="G88" s="110">
        <f t="shared" si="13"/>
        <v>93</v>
      </c>
      <c r="H88" s="109">
        <f t="shared" si="14"/>
        <v>93</v>
      </c>
      <c r="I88" s="110">
        <f t="shared" si="15"/>
        <v>93</v>
      </c>
    </row>
    <row r="89" spans="1:9" x14ac:dyDescent="0.25">
      <c r="A89" s="9">
        <v>85</v>
      </c>
      <c r="B89" s="109">
        <f t="shared" si="8"/>
        <v>520</v>
      </c>
      <c r="C89" s="110">
        <f t="shared" si="9"/>
        <v>89</v>
      </c>
      <c r="D89" s="109">
        <f t="shared" si="10"/>
        <v>94</v>
      </c>
      <c r="E89" s="110">
        <f t="shared" si="11"/>
        <v>94</v>
      </c>
      <c r="F89" s="109">
        <f t="shared" si="12"/>
        <v>94</v>
      </c>
      <c r="G89" s="110">
        <f t="shared" si="13"/>
        <v>94</v>
      </c>
      <c r="H89" s="109">
        <f t="shared" si="14"/>
        <v>94</v>
      </c>
      <c r="I89" s="110">
        <f t="shared" si="15"/>
        <v>94</v>
      </c>
    </row>
    <row r="90" spans="1:9" x14ac:dyDescent="0.25">
      <c r="A90" s="9">
        <v>86</v>
      </c>
      <c r="B90" s="109">
        <f t="shared" si="8"/>
        <v>525</v>
      </c>
      <c r="C90" s="110">
        <f t="shared" si="9"/>
        <v>90</v>
      </c>
      <c r="D90" s="109">
        <f t="shared" si="10"/>
        <v>95</v>
      </c>
      <c r="E90" s="110">
        <f t="shared" si="11"/>
        <v>95</v>
      </c>
      <c r="F90" s="109">
        <f t="shared" si="12"/>
        <v>95</v>
      </c>
      <c r="G90" s="110">
        <f t="shared" si="13"/>
        <v>95</v>
      </c>
      <c r="H90" s="109">
        <f t="shared" si="14"/>
        <v>95</v>
      </c>
      <c r="I90" s="110">
        <f t="shared" si="15"/>
        <v>95</v>
      </c>
    </row>
    <row r="91" spans="1:9" x14ac:dyDescent="0.25">
      <c r="A91" s="9">
        <v>87</v>
      </c>
      <c r="B91" s="109">
        <f t="shared" si="8"/>
        <v>530</v>
      </c>
      <c r="C91" s="110">
        <f t="shared" si="9"/>
        <v>91</v>
      </c>
      <c r="D91" s="109">
        <f t="shared" si="10"/>
        <v>96</v>
      </c>
      <c r="E91" s="110">
        <f t="shared" si="11"/>
        <v>96</v>
      </c>
      <c r="F91" s="109">
        <f t="shared" si="12"/>
        <v>96</v>
      </c>
      <c r="G91" s="110">
        <f t="shared" si="13"/>
        <v>96</v>
      </c>
      <c r="H91" s="109">
        <f t="shared" si="14"/>
        <v>96</v>
      </c>
      <c r="I91" s="110">
        <f t="shared" si="15"/>
        <v>96</v>
      </c>
    </row>
    <row r="92" spans="1:9" x14ac:dyDescent="0.25">
      <c r="A92" s="9">
        <v>88</v>
      </c>
      <c r="B92" s="109">
        <f t="shared" si="8"/>
        <v>535</v>
      </c>
      <c r="C92" s="110">
        <f t="shared" si="9"/>
        <v>92</v>
      </c>
      <c r="D92" s="109">
        <f t="shared" si="10"/>
        <v>97</v>
      </c>
      <c r="E92" s="110">
        <f t="shared" si="11"/>
        <v>97</v>
      </c>
      <c r="F92" s="109">
        <f t="shared" si="12"/>
        <v>97</v>
      </c>
      <c r="G92" s="110">
        <f t="shared" si="13"/>
        <v>97</v>
      </c>
      <c r="H92" s="109">
        <f t="shared" si="14"/>
        <v>97</v>
      </c>
      <c r="I92" s="110">
        <f t="shared" si="15"/>
        <v>97</v>
      </c>
    </row>
    <row r="93" spans="1:9" x14ac:dyDescent="0.25">
      <c r="A93" s="9">
        <v>89</v>
      </c>
      <c r="B93" s="109">
        <f t="shared" si="8"/>
        <v>540</v>
      </c>
      <c r="C93" s="110">
        <f t="shared" si="9"/>
        <v>93</v>
      </c>
      <c r="D93" s="109">
        <f t="shared" si="10"/>
        <v>98</v>
      </c>
      <c r="E93" s="110">
        <f t="shared" si="11"/>
        <v>98</v>
      </c>
      <c r="F93" s="109">
        <f t="shared" si="12"/>
        <v>98</v>
      </c>
      <c r="G93" s="110">
        <f t="shared" si="13"/>
        <v>98</v>
      </c>
      <c r="H93" s="109">
        <f t="shared" si="14"/>
        <v>98</v>
      </c>
      <c r="I93" s="110">
        <f t="shared" si="15"/>
        <v>98</v>
      </c>
    </row>
    <row r="94" spans="1:9" x14ac:dyDescent="0.25">
      <c r="A94" s="9">
        <v>90</v>
      </c>
      <c r="B94" s="109">
        <f t="shared" si="8"/>
        <v>545</v>
      </c>
      <c r="C94" s="110">
        <f t="shared" si="9"/>
        <v>94</v>
      </c>
      <c r="D94" s="109">
        <f t="shared" si="10"/>
        <v>99</v>
      </c>
      <c r="E94" s="110">
        <f t="shared" si="11"/>
        <v>99</v>
      </c>
      <c r="F94" s="109">
        <f t="shared" si="12"/>
        <v>99</v>
      </c>
      <c r="G94" s="110">
        <f t="shared" si="13"/>
        <v>99</v>
      </c>
      <c r="H94" s="109">
        <f t="shared" si="14"/>
        <v>99</v>
      </c>
      <c r="I94" s="110">
        <f t="shared" si="15"/>
        <v>99</v>
      </c>
    </row>
    <row r="95" spans="1:9" x14ac:dyDescent="0.25">
      <c r="A95" s="9">
        <v>91</v>
      </c>
      <c r="B95" s="109">
        <f t="shared" si="8"/>
        <v>550</v>
      </c>
      <c r="C95" s="110">
        <f t="shared" si="9"/>
        <v>95</v>
      </c>
      <c r="D95" s="109">
        <f t="shared" si="10"/>
        <v>100</v>
      </c>
      <c r="E95" s="110">
        <f t="shared" si="11"/>
        <v>100</v>
      </c>
      <c r="F95" s="109">
        <f t="shared" si="12"/>
        <v>100</v>
      </c>
      <c r="G95" s="110">
        <f t="shared" si="13"/>
        <v>100</v>
      </c>
      <c r="H95" s="109">
        <f t="shared" si="14"/>
        <v>100</v>
      </c>
      <c r="I95" s="110">
        <f t="shared" si="15"/>
        <v>100</v>
      </c>
    </row>
    <row r="96" spans="1:9" x14ac:dyDescent="0.25">
      <c r="A96" s="9">
        <v>92</v>
      </c>
      <c r="B96" s="109">
        <f t="shared" si="8"/>
        <v>555</v>
      </c>
      <c r="C96" s="110">
        <f t="shared" si="9"/>
        <v>96</v>
      </c>
      <c r="D96" s="109">
        <f t="shared" si="10"/>
        <v>101</v>
      </c>
      <c r="E96" s="110">
        <f t="shared" si="11"/>
        <v>101</v>
      </c>
      <c r="F96" s="109">
        <f t="shared" si="12"/>
        <v>101</v>
      </c>
      <c r="G96" s="110">
        <f t="shared" si="13"/>
        <v>101</v>
      </c>
      <c r="H96" s="109">
        <f t="shared" si="14"/>
        <v>101</v>
      </c>
      <c r="I96" s="110">
        <f t="shared" si="15"/>
        <v>101</v>
      </c>
    </row>
    <row r="97" spans="1:9" x14ac:dyDescent="0.25">
      <c r="A97" s="9">
        <v>93</v>
      </c>
      <c r="B97" s="109">
        <f t="shared" si="8"/>
        <v>560</v>
      </c>
      <c r="C97" s="110">
        <f t="shared" si="9"/>
        <v>97</v>
      </c>
      <c r="D97" s="109">
        <f t="shared" si="10"/>
        <v>102</v>
      </c>
      <c r="E97" s="110">
        <f t="shared" si="11"/>
        <v>102</v>
      </c>
      <c r="F97" s="109">
        <f t="shared" si="12"/>
        <v>102</v>
      </c>
      <c r="G97" s="110">
        <f t="shared" si="13"/>
        <v>102</v>
      </c>
      <c r="H97" s="109">
        <f t="shared" si="14"/>
        <v>102</v>
      </c>
      <c r="I97" s="110">
        <f t="shared" si="15"/>
        <v>102</v>
      </c>
    </row>
    <row r="98" spans="1:9" x14ac:dyDescent="0.25">
      <c r="A98" s="9">
        <v>94</v>
      </c>
      <c r="B98" s="109">
        <f t="shared" si="8"/>
        <v>565</v>
      </c>
      <c r="C98" s="110">
        <f t="shared" si="9"/>
        <v>98</v>
      </c>
      <c r="D98" s="109">
        <f t="shared" si="10"/>
        <v>103</v>
      </c>
      <c r="E98" s="110">
        <f t="shared" si="11"/>
        <v>103</v>
      </c>
      <c r="F98" s="109">
        <f t="shared" si="12"/>
        <v>103</v>
      </c>
      <c r="G98" s="110">
        <f t="shared" si="13"/>
        <v>103</v>
      </c>
      <c r="H98" s="109">
        <f t="shared" si="14"/>
        <v>103</v>
      </c>
      <c r="I98" s="110">
        <f t="shared" si="15"/>
        <v>103</v>
      </c>
    </row>
    <row r="99" spans="1:9" x14ac:dyDescent="0.25">
      <c r="A99" s="9">
        <v>95</v>
      </c>
      <c r="B99" s="109">
        <f t="shared" si="8"/>
        <v>570</v>
      </c>
      <c r="C99" s="110">
        <f t="shared" si="9"/>
        <v>99</v>
      </c>
      <c r="D99" s="109">
        <f t="shared" si="10"/>
        <v>104</v>
      </c>
      <c r="E99" s="110">
        <f t="shared" si="11"/>
        <v>104</v>
      </c>
      <c r="F99" s="109">
        <f t="shared" si="12"/>
        <v>104</v>
      </c>
      <c r="G99" s="110">
        <f t="shared" si="13"/>
        <v>104</v>
      </c>
      <c r="H99" s="109">
        <f t="shared" si="14"/>
        <v>104</v>
      </c>
      <c r="I99" s="110">
        <f t="shared" si="15"/>
        <v>104</v>
      </c>
    </row>
    <row r="100" spans="1:9" x14ac:dyDescent="0.25">
      <c r="A100" s="9">
        <v>96</v>
      </c>
      <c r="B100" s="109">
        <f t="shared" si="8"/>
        <v>575</v>
      </c>
      <c r="C100" s="110">
        <f t="shared" si="9"/>
        <v>100</v>
      </c>
      <c r="D100" s="109">
        <f t="shared" si="10"/>
        <v>105</v>
      </c>
      <c r="E100" s="110">
        <f t="shared" si="11"/>
        <v>105</v>
      </c>
      <c r="F100" s="109">
        <f t="shared" si="12"/>
        <v>105</v>
      </c>
      <c r="G100" s="110">
        <f t="shared" si="13"/>
        <v>105</v>
      </c>
      <c r="H100" s="109">
        <f t="shared" si="14"/>
        <v>105</v>
      </c>
      <c r="I100" s="110">
        <f t="shared" si="15"/>
        <v>105</v>
      </c>
    </row>
    <row r="101" spans="1:9" x14ac:dyDescent="0.25">
      <c r="A101" s="9">
        <v>97</v>
      </c>
      <c r="B101" s="109">
        <f t="shared" si="8"/>
        <v>580</v>
      </c>
      <c r="C101" s="110">
        <f t="shared" si="9"/>
        <v>101</v>
      </c>
      <c r="D101" s="109">
        <f t="shared" si="10"/>
        <v>106</v>
      </c>
      <c r="E101" s="110">
        <f t="shared" si="11"/>
        <v>106</v>
      </c>
      <c r="F101" s="109">
        <f t="shared" si="12"/>
        <v>106</v>
      </c>
      <c r="G101" s="110">
        <f t="shared" si="13"/>
        <v>106</v>
      </c>
      <c r="H101" s="109">
        <f t="shared" si="14"/>
        <v>106</v>
      </c>
      <c r="I101" s="110">
        <f t="shared" si="15"/>
        <v>106</v>
      </c>
    </row>
    <row r="102" spans="1:9" x14ac:dyDescent="0.25">
      <c r="A102" s="9">
        <v>98</v>
      </c>
      <c r="B102" s="109">
        <f t="shared" si="8"/>
        <v>585</v>
      </c>
      <c r="C102" s="110">
        <f t="shared" si="9"/>
        <v>102</v>
      </c>
      <c r="D102" s="109">
        <f t="shared" si="10"/>
        <v>107</v>
      </c>
      <c r="E102" s="110">
        <f t="shared" si="11"/>
        <v>107</v>
      </c>
      <c r="F102" s="109">
        <f t="shared" si="12"/>
        <v>107</v>
      </c>
      <c r="G102" s="110">
        <f t="shared" si="13"/>
        <v>107</v>
      </c>
      <c r="H102" s="109">
        <f t="shared" si="14"/>
        <v>107</v>
      </c>
      <c r="I102" s="110">
        <f t="shared" si="15"/>
        <v>107</v>
      </c>
    </row>
    <row r="103" spans="1:9" x14ac:dyDescent="0.25">
      <c r="A103" s="10">
        <v>99</v>
      </c>
      <c r="B103" s="109">
        <f t="shared" si="8"/>
        <v>590</v>
      </c>
      <c r="C103" s="110">
        <f t="shared" si="9"/>
        <v>103</v>
      </c>
      <c r="D103" s="109">
        <f t="shared" si="10"/>
        <v>108</v>
      </c>
      <c r="E103" s="110">
        <f t="shared" si="11"/>
        <v>108</v>
      </c>
      <c r="F103" s="109">
        <f t="shared" si="12"/>
        <v>108</v>
      </c>
      <c r="G103" s="110">
        <f t="shared" si="13"/>
        <v>108</v>
      </c>
      <c r="H103" s="109">
        <f t="shared" si="14"/>
        <v>108</v>
      </c>
      <c r="I103" s="110">
        <f t="shared" si="15"/>
        <v>108</v>
      </c>
    </row>
  </sheetData>
  <mergeCells count="2">
    <mergeCell ref="A1:I1"/>
    <mergeCell ref="A2:I2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188118-6BD8-4BC0-AC38-212EC02B4DA6}">
  <sheetPr>
    <tabColor rgb="FF00B050"/>
  </sheetPr>
  <dimension ref="A1:I103"/>
  <sheetViews>
    <sheetView workbookViewId="0">
      <selection activeCell="B5" sqref="B5"/>
    </sheetView>
  </sheetViews>
  <sheetFormatPr defaultRowHeight="15" x14ac:dyDescent="0.25"/>
  <sheetData>
    <row r="1" spans="1:9" ht="18.75" x14ac:dyDescent="0.3">
      <c r="A1" s="85" t="s">
        <v>106</v>
      </c>
      <c r="B1" s="86"/>
      <c r="C1" s="86"/>
      <c r="D1" s="86"/>
      <c r="E1" s="86"/>
      <c r="F1" s="86"/>
      <c r="G1" s="86"/>
      <c r="H1" s="86"/>
      <c r="I1" s="87"/>
    </row>
    <row r="2" spans="1:9" ht="15.75" thickBot="1" x14ac:dyDescent="0.3">
      <c r="A2" s="88" t="s">
        <v>100</v>
      </c>
      <c r="B2" s="89"/>
      <c r="C2" s="89"/>
      <c r="D2" s="89"/>
      <c r="E2" s="89"/>
      <c r="F2" s="89"/>
      <c r="G2" s="89"/>
      <c r="H2" s="89"/>
      <c r="I2" s="90"/>
    </row>
    <row r="3" spans="1:9" x14ac:dyDescent="0.25">
      <c r="A3" s="108" t="s">
        <v>99</v>
      </c>
      <c r="B3" s="113">
        <v>5</v>
      </c>
      <c r="C3" s="114">
        <v>1</v>
      </c>
      <c r="D3" s="113">
        <v>1</v>
      </c>
      <c r="E3" s="114">
        <v>1</v>
      </c>
      <c r="F3" s="113">
        <v>1</v>
      </c>
      <c r="G3" s="114">
        <v>1</v>
      </c>
      <c r="H3" s="113">
        <v>1</v>
      </c>
      <c r="I3" s="115">
        <v>1</v>
      </c>
    </row>
    <row r="4" spans="1:9" x14ac:dyDescent="0.25">
      <c r="A4" s="6" t="s">
        <v>13</v>
      </c>
      <c r="B4" s="7" t="s">
        <v>0</v>
      </c>
      <c r="C4" s="8" t="s">
        <v>1</v>
      </c>
      <c r="D4" s="7" t="s">
        <v>7</v>
      </c>
      <c r="E4" s="8" t="s">
        <v>8</v>
      </c>
      <c r="F4" s="7" t="s">
        <v>9</v>
      </c>
      <c r="G4" s="8" t="s">
        <v>10</v>
      </c>
      <c r="H4" s="7" t="s">
        <v>11</v>
      </c>
      <c r="I4" s="8" t="s">
        <v>12</v>
      </c>
    </row>
    <row r="5" spans="1:9" x14ac:dyDescent="0.25">
      <c r="A5" s="9">
        <v>1</v>
      </c>
      <c r="B5" s="111">
        <v>100</v>
      </c>
      <c r="C5" s="112">
        <v>5</v>
      </c>
      <c r="D5" s="111">
        <v>10</v>
      </c>
      <c r="E5" s="112">
        <v>10</v>
      </c>
      <c r="F5" s="111">
        <v>10</v>
      </c>
      <c r="G5" s="112">
        <v>10</v>
      </c>
      <c r="H5" s="111">
        <v>10</v>
      </c>
      <c r="I5" s="112">
        <v>10</v>
      </c>
    </row>
    <row r="6" spans="1:9" x14ac:dyDescent="0.25">
      <c r="A6" s="9">
        <v>2</v>
      </c>
      <c r="B6" s="109">
        <f>$B5+$B$3</f>
        <v>105</v>
      </c>
      <c r="C6" s="110">
        <f>$C5+$C$3</f>
        <v>6</v>
      </c>
      <c r="D6" s="109">
        <f>$D5+$D$3</f>
        <v>11</v>
      </c>
      <c r="E6" s="110">
        <f>$E5+$E$3</f>
        <v>11</v>
      </c>
      <c r="F6" s="109">
        <f>$F5+$F$3</f>
        <v>11</v>
      </c>
      <c r="G6" s="110">
        <f>$G5+$G$3</f>
        <v>11</v>
      </c>
      <c r="H6" s="109">
        <f>$H5+$H$3</f>
        <v>11</v>
      </c>
      <c r="I6" s="110">
        <f>$I5+$I$3</f>
        <v>11</v>
      </c>
    </row>
    <row r="7" spans="1:9" x14ac:dyDescent="0.25">
      <c r="A7" s="9">
        <v>3</v>
      </c>
      <c r="B7" s="109">
        <f>$B6+$B$3</f>
        <v>110</v>
      </c>
      <c r="C7" s="110">
        <f>$C6+$C$3</f>
        <v>7</v>
      </c>
      <c r="D7" s="109">
        <f>$D6+$D$3</f>
        <v>12</v>
      </c>
      <c r="E7" s="110">
        <f>$E6+$E$3</f>
        <v>12</v>
      </c>
      <c r="F7" s="109">
        <f>$F6+$F$3</f>
        <v>12</v>
      </c>
      <c r="G7" s="110">
        <f>$G6+$G$3</f>
        <v>12</v>
      </c>
      <c r="H7" s="109">
        <f>$H6+$H$3</f>
        <v>12</v>
      </c>
      <c r="I7" s="110">
        <f>$I6+$I$3</f>
        <v>12</v>
      </c>
    </row>
    <row r="8" spans="1:9" x14ac:dyDescent="0.25">
      <c r="A8" s="9">
        <v>4</v>
      </c>
      <c r="B8" s="109">
        <f t="shared" ref="B8:B71" si="0">$B7+$B$3</f>
        <v>115</v>
      </c>
      <c r="C8" s="110">
        <f t="shared" ref="C8:C71" si="1">$C7+$C$3</f>
        <v>8</v>
      </c>
      <c r="D8" s="109">
        <f t="shared" ref="D8:D71" si="2">$D7+$D$3</f>
        <v>13</v>
      </c>
      <c r="E8" s="110">
        <f t="shared" ref="E8:E71" si="3">$E7+$E$3</f>
        <v>13</v>
      </c>
      <c r="F8" s="109">
        <f t="shared" ref="F8:F71" si="4">$F7+$F$3</f>
        <v>13</v>
      </c>
      <c r="G8" s="110">
        <f t="shared" ref="G8:G71" si="5">$G7+$G$3</f>
        <v>13</v>
      </c>
      <c r="H8" s="109">
        <f t="shared" ref="H8:H71" si="6">$H7+$H$3</f>
        <v>13</v>
      </c>
      <c r="I8" s="110">
        <f t="shared" ref="I8:I71" si="7">$I7+$I$3</f>
        <v>13</v>
      </c>
    </row>
    <row r="9" spans="1:9" x14ac:dyDescent="0.25">
      <c r="A9" s="9">
        <v>5</v>
      </c>
      <c r="B9" s="109">
        <f t="shared" si="0"/>
        <v>120</v>
      </c>
      <c r="C9" s="110">
        <f t="shared" si="1"/>
        <v>9</v>
      </c>
      <c r="D9" s="109">
        <f t="shared" si="2"/>
        <v>14</v>
      </c>
      <c r="E9" s="110">
        <f t="shared" si="3"/>
        <v>14</v>
      </c>
      <c r="F9" s="109">
        <f t="shared" si="4"/>
        <v>14</v>
      </c>
      <c r="G9" s="110">
        <f t="shared" si="5"/>
        <v>14</v>
      </c>
      <c r="H9" s="109">
        <f t="shared" si="6"/>
        <v>14</v>
      </c>
      <c r="I9" s="110">
        <f t="shared" si="7"/>
        <v>14</v>
      </c>
    </row>
    <row r="10" spans="1:9" x14ac:dyDescent="0.25">
      <c r="A10" s="9">
        <v>6</v>
      </c>
      <c r="B10" s="109">
        <f t="shared" si="0"/>
        <v>125</v>
      </c>
      <c r="C10" s="110">
        <f t="shared" si="1"/>
        <v>10</v>
      </c>
      <c r="D10" s="109">
        <f t="shared" si="2"/>
        <v>15</v>
      </c>
      <c r="E10" s="110">
        <f t="shared" si="3"/>
        <v>15</v>
      </c>
      <c r="F10" s="109">
        <f t="shared" si="4"/>
        <v>15</v>
      </c>
      <c r="G10" s="110">
        <f t="shared" si="5"/>
        <v>15</v>
      </c>
      <c r="H10" s="109">
        <f t="shared" si="6"/>
        <v>15</v>
      </c>
      <c r="I10" s="110">
        <f t="shared" si="7"/>
        <v>15</v>
      </c>
    </row>
    <row r="11" spans="1:9" x14ac:dyDescent="0.25">
      <c r="A11" s="9">
        <v>7</v>
      </c>
      <c r="B11" s="109">
        <f t="shared" si="0"/>
        <v>130</v>
      </c>
      <c r="C11" s="110">
        <f t="shared" si="1"/>
        <v>11</v>
      </c>
      <c r="D11" s="109">
        <f t="shared" si="2"/>
        <v>16</v>
      </c>
      <c r="E11" s="110">
        <f t="shared" si="3"/>
        <v>16</v>
      </c>
      <c r="F11" s="109">
        <f t="shared" si="4"/>
        <v>16</v>
      </c>
      <c r="G11" s="110">
        <f t="shared" si="5"/>
        <v>16</v>
      </c>
      <c r="H11" s="109">
        <f t="shared" si="6"/>
        <v>16</v>
      </c>
      <c r="I11" s="110">
        <f t="shared" si="7"/>
        <v>16</v>
      </c>
    </row>
    <row r="12" spans="1:9" x14ac:dyDescent="0.25">
      <c r="A12" s="9">
        <v>8</v>
      </c>
      <c r="B12" s="109">
        <f t="shared" si="0"/>
        <v>135</v>
      </c>
      <c r="C12" s="110">
        <f t="shared" si="1"/>
        <v>12</v>
      </c>
      <c r="D12" s="109">
        <f t="shared" si="2"/>
        <v>17</v>
      </c>
      <c r="E12" s="110">
        <f t="shared" si="3"/>
        <v>17</v>
      </c>
      <c r="F12" s="109">
        <f t="shared" si="4"/>
        <v>17</v>
      </c>
      <c r="G12" s="110">
        <f t="shared" si="5"/>
        <v>17</v>
      </c>
      <c r="H12" s="109">
        <f t="shared" si="6"/>
        <v>17</v>
      </c>
      <c r="I12" s="110">
        <f t="shared" si="7"/>
        <v>17</v>
      </c>
    </row>
    <row r="13" spans="1:9" x14ac:dyDescent="0.25">
      <c r="A13" s="9">
        <v>9</v>
      </c>
      <c r="B13" s="109">
        <f t="shared" si="0"/>
        <v>140</v>
      </c>
      <c r="C13" s="110">
        <f t="shared" si="1"/>
        <v>13</v>
      </c>
      <c r="D13" s="109">
        <f t="shared" si="2"/>
        <v>18</v>
      </c>
      <c r="E13" s="110">
        <f t="shared" si="3"/>
        <v>18</v>
      </c>
      <c r="F13" s="109">
        <f t="shared" si="4"/>
        <v>18</v>
      </c>
      <c r="G13" s="110">
        <f t="shared" si="5"/>
        <v>18</v>
      </c>
      <c r="H13" s="109">
        <f t="shared" si="6"/>
        <v>18</v>
      </c>
      <c r="I13" s="110">
        <f t="shared" si="7"/>
        <v>18</v>
      </c>
    </row>
    <row r="14" spans="1:9" x14ac:dyDescent="0.25">
      <c r="A14" s="9">
        <v>10</v>
      </c>
      <c r="B14" s="109">
        <f t="shared" si="0"/>
        <v>145</v>
      </c>
      <c r="C14" s="110">
        <f t="shared" si="1"/>
        <v>14</v>
      </c>
      <c r="D14" s="109">
        <f t="shared" si="2"/>
        <v>19</v>
      </c>
      <c r="E14" s="110">
        <f t="shared" si="3"/>
        <v>19</v>
      </c>
      <c r="F14" s="109">
        <f t="shared" si="4"/>
        <v>19</v>
      </c>
      <c r="G14" s="110">
        <f t="shared" si="5"/>
        <v>19</v>
      </c>
      <c r="H14" s="109">
        <f t="shared" si="6"/>
        <v>19</v>
      </c>
      <c r="I14" s="110">
        <f t="shared" si="7"/>
        <v>19</v>
      </c>
    </row>
    <row r="15" spans="1:9" x14ac:dyDescent="0.25">
      <c r="A15" s="9">
        <v>11</v>
      </c>
      <c r="B15" s="109">
        <f t="shared" si="0"/>
        <v>150</v>
      </c>
      <c r="C15" s="110">
        <f t="shared" si="1"/>
        <v>15</v>
      </c>
      <c r="D15" s="109">
        <f t="shared" si="2"/>
        <v>20</v>
      </c>
      <c r="E15" s="110">
        <f t="shared" si="3"/>
        <v>20</v>
      </c>
      <c r="F15" s="109">
        <f t="shared" si="4"/>
        <v>20</v>
      </c>
      <c r="G15" s="110">
        <f t="shared" si="5"/>
        <v>20</v>
      </c>
      <c r="H15" s="109">
        <f t="shared" si="6"/>
        <v>20</v>
      </c>
      <c r="I15" s="110">
        <f t="shared" si="7"/>
        <v>20</v>
      </c>
    </row>
    <row r="16" spans="1:9" x14ac:dyDescent="0.25">
      <c r="A16" s="9">
        <v>12</v>
      </c>
      <c r="B16" s="109">
        <f t="shared" si="0"/>
        <v>155</v>
      </c>
      <c r="C16" s="110">
        <f t="shared" si="1"/>
        <v>16</v>
      </c>
      <c r="D16" s="109">
        <f t="shared" si="2"/>
        <v>21</v>
      </c>
      <c r="E16" s="110">
        <f t="shared" si="3"/>
        <v>21</v>
      </c>
      <c r="F16" s="109">
        <f t="shared" si="4"/>
        <v>21</v>
      </c>
      <c r="G16" s="110">
        <f t="shared" si="5"/>
        <v>21</v>
      </c>
      <c r="H16" s="109">
        <f t="shared" si="6"/>
        <v>21</v>
      </c>
      <c r="I16" s="110">
        <f t="shared" si="7"/>
        <v>21</v>
      </c>
    </row>
    <row r="17" spans="1:9" x14ac:dyDescent="0.25">
      <c r="A17" s="9">
        <v>13</v>
      </c>
      <c r="B17" s="109">
        <f t="shared" si="0"/>
        <v>160</v>
      </c>
      <c r="C17" s="110">
        <f t="shared" si="1"/>
        <v>17</v>
      </c>
      <c r="D17" s="109">
        <f t="shared" si="2"/>
        <v>22</v>
      </c>
      <c r="E17" s="110">
        <f t="shared" si="3"/>
        <v>22</v>
      </c>
      <c r="F17" s="109">
        <f t="shared" si="4"/>
        <v>22</v>
      </c>
      <c r="G17" s="110">
        <f t="shared" si="5"/>
        <v>22</v>
      </c>
      <c r="H17" s="109">
        <f t="shared" si="6"/>
        <v>22</v>
      </c>
      <c r="I17" s="110">
        <f t="shared" si="7"/>
        <v>22</v>
      </c>
    </row>
    <row r="18" spans="1:9" x14ac:dyDescent="0.25">
      <c r="A18" s="9">
        <v>14</v>
      </c>
      <c r="B18" s="109">
        <f t="shared" si="0"/>
        <v>165</v>
      </c>
      <c r="C18" s="110">
        <f t="shared" si="1"/>
        <v>18</v>
      </c>
      <c r="D18" s="109">
        <f t="shared" si="2"/>
        <v>23</v>
      </c>
      <c r="E18" s="110">
        <f t="shared" si="3"/>
        <v>23</v>
      </c>
      <c r="F18" s="109">
        <f t="shared" si="4"/>
        <v>23</v>
      </c>
      <c r="G18" s="110">
        <f t="shared" si="5"/>
        <v>23</v>
      </c>
      <c r="H18" s="109">
        <f t="shared" si="6"/>
        <v>23</v>
      </c>
      <c r="I18" s="110">
        <f t="shared" si="7"/>
        <v>23</v>
      </c>
    </row>
    <row r="19" spans="1:9" x14ac:dyDescent="0.25">
      <c r="A19" s="9">
        <v>15</v>
      </c>
      <c r="B19" s="109">
        <f t="shared" si="0"/>
        <v>170</v>
      </c>
      <c r="C19" s="110">
        <f t="shared" si="1"/>
        <v>19</v>
      </c>
      <c r="D19" s="109">
        <f t="shared" si="2"/>
        <v>24</v>
      </c>
      <c r="E19" s="110">
        <f t="shared" si="3"/>
        <v>24</v>
      </c>
      <c r="F19" s="109">
        <f t="shared" si="4"/>
        <v>24</v>
      </c>
      <c r="G19" s="110">
        <f t="shared" si="5"/>
        <v>24</v>
      </c>
      <c r="H19" s="109">
        <f t="shared" si="6"/>
        <v>24</v>
      </c>
      <c r="I19" s="110">
        <f t="shared" si="7"/>
        <v>24</v>
      </c>
    </row>
    <row r="20" spans="1:9" x14ac:dyDescent="0.25">
      <c r="A20" s="9">
        <v>16</v>
      </c>
      <c r="B20" s="109">
        <f t="shared" si="0"/>
        <v>175</v>
      </c>
      <c r="C20" s="110">
        <f t="shared" si="1"/>
        <v>20</v>
      </c>
      <c r="D20" s="109">
        <f t="shared" si="2"/>
        <v>25</v>
      </c>
      <c r="E20" s="110">
        <f t="shared" si="3"/>
        <v>25</v>
      </c>
      <c r="F20" s="109">
        <f t="shared" si="4"/>
        <v>25</v>
      </c>
      <c r="G20" s="110">
        <f t="shared" si="5"/>
        <v>25</v>
      </c>
      <c r="H20" s="109">
        <f t="shared" si="6"/>
        <v>25</v>
      </c>
      <c r="I20" s="110">
        <f t="shared" si="7"/>
        <v>25</v>
      </c>
    </row>
    <row r="21" spans="1:9" x14ac:dyDescent="0.25">
      <c r="A21" s="9">
        <v>17</v>
      </c>
      <c r="B21" s="109">
        <f t="shared" si="0"/>
        <v>180</v>
      </c>
      <c r="C21" s="110">
        <f t="shared" si="1"/>
        <v>21</v>
      </c>
      <c r="D21" s="109">
        <f t="shared" si="2"/>
        <v>26</v>
      </c>
      <c r="E21" s="110">
        <f t="shared" si="3"/>
        <v>26</v>
      </c>
      <c r="F21" s="109">
        <f t="shared" si="4"/>
        <v>26</v>
      </c>
      <c r="G21" s="110">
        <f t="shared" si="5"/>
        <v>26</v>
      </c>
      <c r="H21" s="109">
        <f t="shared" si="6"/>
        <v>26</v>
      </c>
      <c r="I21" s="110">
        <f t="shared" si="7"/>
        <v>26</v>
      </c>
    </row>
    <row r="22" spans="1:9" x14ac:dyDescent="0.25">
      <c r="A22" s="9">
        <v>18</v>
      </c>
      <c r="B22" s="109">
        <f t="shared" si="0"/>
        <v>185</v>
      </c>
      <c r="C22" s="110">
        <f t="shared" si="1"/>
        <v>22</v>
      </c>
      <c r="D22" s="109">
        <f t="shared" si="2"/>
        <v>27</v>
      </c>
      <c r="E22" s="110">
        <f t="shared" si="3"/>
        <v>27</v>
      </c>
      <c r="F22" s="109">
        <f t="shared" si="4"/>
        <v>27</v>
      </c>
      <c r="G22" s="110">
        <f t="shared" si="5"/>
        <v>27</v>
      </c>
      <c r="H22" s="109">
        <f t="shared" si="6"/>
        <v>27</v>
      </c>
      <c r="I22" s="110">
        <f t="shared" si="7"/>
        <v>27</v>
      </c>
    </row>
    <row r="23" spans="1:9" x14ac:dyDescent="0.25">
      <c r="A23" s="9">
        <v>19</v>
      </c>
      <c r="B23" s="109">
        <f t="shared" si="0"/>
        <v>190</v>
      </c>
      <c r="C23" s="110">
        <f t="shared" si="1"/>
        <v>23</v>
      </c>
      <c r="D23" s="109">
        <f t="shared" si="2"/>
        <v>28</v>
      </c>
      <c r="E23" s="110">
        <f t="shared" si="3"/>
        <v>28</v>
      </c>
      <c r="F23" s="109">
        <f t="shared" si="4"/>
        <v>28</v>
      </c>
      <c r="G23" s="110">
        <f t="shared" si="5"/>
        <v>28</v>
      </c>
      <c r="H23" s="109">
        <f t="shared" si="6"/>
        <v>28</v>
      </c>
      <c r="I23" s="110">
        <f t="shared" si="7"/>
        <v>28</v>
      </c>
    </row>
    <row r="24" spans="1:9" x14ac:dyDescent="0.25">
      <c r="A24" s="9">
        <v>20</v>
      </c>
      <c r="B24" s="109">
        <f t="shared" si="0"/>
        <v>195</v>
      </c>
      <c r="C24" s="110">
        <f t="shared" si="1"/>
        <v>24</v>
      </c>
      <c r="D24" s="109">
        <f t="shared" si="2"/>
        <v>29</v>
      </c>
      <c r="E24" s="110">
        <f t="shared" si="3"/>
        <v>29</v>
      </c>
      <c r="F24" s="109">
        <f t="shared" si="4"/>
        <v>29</v>
      </c>
      <c r="G24" s="110">
        <f t="shared" si="5"/>
        <v>29</v>
      </c>
      <c r="H24" s="109">
        <f t="shared" si="6"/>
        <v>29</v>
      </c>
      <c r="I24" s="110">
        <f t="shared" si="7"/>
        <v>29</v>
      </c>
    </row>
    <row r="25" spans="1:9" x14ac:dyDescent="0.25">
      <c r="A25" s="9">
        <v>21</v>
      </c>
      <c r="B25" s="109">
        <f t="shared" si="0"/>
        <v>200</v>
      </c>
      <c r="C25" s="110">
        <f t="shared" si="1"/>
        <v>25</v>
      </c>
      <c r="D25" s="109">
        <f t="shared" si="2"/>
        <v>30</v>
      </c>
      <c r="E25" s="110">
        <f t="shared" si="3"/>
        <v>30</v>
      </c>
      <c r="F25" s="109">
        <f t="shared" si="4"/>
        <v>30</v>
      </c>
      <c r="G25" s="110">
        <f t="shared" si="5"/>
        <v>30</v>
      </c>
      <c r="H25" s="109">
        <f t="shared" si="6"/>
        <v>30</v>
      </c>
      <c r="I25" s="110">
        <f t="shared" si="7"/>
        <v>30</v>
      </c>
    </row>
    <row r="26" spans="1:9" x14ac:dyDescent="0.25">
      <c r="A26" s="9">
        <v>22</v>
      </c>
      <c r="B26" s="109">
        <f t="shared" si="0"/>
        <v>205</v>
      </c>
      <c r="C26" s="110">
        <f t="shared" si="1"/>
        <v>26</v>
      </c>
      <c r="D26" s="109">
        <f t="shared" si="2"/>
        <v>31</v>
      </c>
      <c r="E26" s="110">
        <f t="shared" si="3"/>
        <v>31</v>
      </c>
      <c r="F26" s="109">
        <f t="shared" si="4"/>
        <v>31</v>
      </c>
      <c r="G26" s="110">
        <f t="shared" si="5"/>
        <v>31</v>
      </c>
      <c r="H26" s="109">
        <f t="shared" si="6"/>
        <v>31</v>
      </c>
      <c r="I26" s="110">
        <f t="shared" si="7"/>
        <v>31</v>
      </c>
    </row>
    <row r="27" spans="1:9" x14ac:dyDescent="0.25">
      <c r="A27" s="9">
        <v>23</v>
      </c>
      <c r="B27" s="109">
        <f t="shared" si="0"/>
        <v>210</v>
      </c>
      <c r="C27" s="110">
        <f t="shared" si="1"/>
        <v>27</v>
      </c>
      <c r="D27" s="109">
        <f t="shared" si="2"/>
        <v>32</v>
      </c>
      <c r="E27" s="110">
        <f t="shared" si="3"/>
        <v>32</v>
      </c>
      <c r="F27" s="109">
        <f t="shared" si="4"/>
        <v>32</v>
      </c>
      <c r="G27" s="110">
        <f t="shared" si="5"/>
        <v>32</v>
      </c>
      <c r="H27" s="109">
        <f t="shared" si="6"/>
        <v>32</v>
      </c>
      <c r="I27" s="110">
        <f t="shared" si="7"/>
        <v>32</v>
      </c>
    </row>
    <row r="28" spans="1:9" x14ac:dyDescent="0.25">
      <c r="A28" s="9">
        <v>24</v>
      </c>
      <c r="B28" s="109">
        <f t="shared" si="0"/>
        <v>215</v>
      </c>
      <c r="C28" s="110">
        <f t="shared" si="1"/>
        <v>28</v>
      </c>
      <c r="D28" s="109">
        <f t="shared" si="2"/>
        <v>33</v>
      </c>
      <c r="E28" s="110">
        <f t="shared" si="3"/>
        <v>33</v>
      </c>
      <c r="F28" s="109">
        <f t="shared" si="4"/>
        <v>33</v>
      </c>
      <c r="G28" s="110">
        <f t="shared" si="5"/>
        <v>33</v>
      </c>
      <c r="H28" s="109">
        <f t="shared" si="6"/>
        <v>33</v>
      </c>
      <c r="I28" s="110">
        <f t="shared" si="7"/>
        <v>33</v>
      </c>
    </row>
    <row r="29" spans="1:9" x14ac:dyDescent="0.25">
      <c r="A29" s="9">
        <v>25</v>
      </c>
      <c r="B29" s="109">
        <f t="shared" si="0"/>
        <v>220</v>
      </c>
      <c r="C29" s="110">
        <f t="shared" si="1"/>
        <v>29</v>
      </c>
      <c r="D29" s="109">
        <f t="shared" si="2"/>
        <v>34</v>
      </c>
      <c r="E29" s="110">
        <f t="shared" si="3"/>
        <v>34</v>
      </c>
      <c r="F29" s="109">
        <f t="shared" si="4"/>
        <v>34</v>
      </c>
      <c r="G29" s="110">
        <f t="shared" si="5"/>
        <v>34</v>
      </c>
      <c r="H29" s="109">
        <f t="shared" si="6"/>
        <v>34</v>
      </c>
      <c r="I29" s="110">
        <f t="shared" si="7"/>
        <v>34</v>
      </c>
    </row>
    <row r="30" spans="1:9" x14ac:dyDescent="0.25">
      <c r="A30" s="9">
        <v>26</v>
      </c>
      <c r="B30" s="109">
        <f t="shared" si="0"/>
        <v>225</v>
      </c>
      <c r="C30" s="110">
        <f t="shared" si="1"/>
        <v>30</v>
      </c>
      <c r="D30" s="109">
        <f t="shared" si="2"/>
        <v>35</v>
      </c>
      <c r="E30" s="110">
        <f t="shared" si="3"/>
        <v>35</v>
      </c>
      <c r="F30" s="109">
        <f t="shared" si="4"/>
        <v>35</v>
      </c>
      <c r="G30" s="110">
        <f t="shared" si="5"/>
        <v>35</v>
      </c>
      <c r="H30" s="109">
        <f t="shared" si="6"/>
        <v>35</v>
      </c>
      <c r="I30" s="110">
        <f t="shared" si="7"/>
        <v>35</v>
      </c>
    </row>
    <row r="31" spans="1:9" x14ac:dyDescent="0.25">
      <c r="A31" s="9">
        <v>27</v>
      </c>
      <c r="B31" s="109">
        <f t="shared" si="0"/>
        <v>230</v>
      </c>
      <c r="C31" s="110">
        <f t="shared" si="1"/>
        <v>31</v>
      </c>
      <c r="D31" s="109">
        <f t="shared" si="2"/>
        <v>36</v>
      </c>
      <c r="E31" s="110">
        <f t="shared" si="3"/>
        <v>36</v>
      </c>
      <c r="F31" s="109">
        <f t="shared" si="4"/>
        <v>36</v>
      </c>
      <c r="G31" s="110">
        <f t="shared" si="5"/>
        <v>36</v>
      </c>
      <c r="H31" s="109">
        <f t="shared" si="6"/>
        <v>36</v>
      </c>
      <c r="I31" s="110">
        <f t="shared" si="7"/>
        <v>36</v>
      </c>
    </row>
    <row r="32" spans="1:9" x14ac:dyDescent="0.25">
      <c r="A32" s="9">
        <v>28</v>
      </c>
      <c r="B32" s="109">
        <f t="shared" si="0"/>
        <v>235</v>
      </c>
      <c r="C32" s="110">
        <f t="shared" si="1"/>
        <v>32</v>
      </c>
      <c r="D32" s="109">
        <f t="shared" si="2"/>
        <v>37</v>
      </c>
      <c r="E32" s="110">
        <f t="shared" si="3"/>
        <v>37</v>
      </c>
      <c r="F32" s="109">
        <f t="shared" si="4"/>
        <v>37</v>
      </c>
      <c r="G32" s="110">
        <f t="shared" si="5"/>
        <v>37</v>
      </c>
      <c r="H32" s="109">
        <f t="shared" si="6"/>
        <v>37</v>
      </c>
      <c r="I32" s="110">
        <f t="shared" si="7"/>
        <v>37</v>
      </c>
    </row>
    <row r="33" spans="1:9" x14ac:dyDescent="0.25">
      <c r="A33" s="9">
        <v>29</v>
      </c>
      <c r="B33" s="109">
        <f t="shared" si="0"/>
        <v>240</v>
      </c>
      <c r="C33" s="110">
        <f t="shared" si="1"/>
        <v>33</v>
      </c>
      <c r="D33" s="109">
        <f t="shared" si="2"/>
        <v>38</v>
      </c>
      <c r="E33" s="110">
        <f t="shared" si="3"/>
        <v>38</v>
      </c>
      <c r="F33" s="109">
        <f t="shared" si="4"/>
        <v>38</v>
      </c>
      <c r="G33" s="110">
        <f t="shared" si="5"/>
        <v>38</v>
      </c>
      <c r="H33" s="109">
        <f t="shared" si="6"/>
        <v>38</v>
      </c>
      <c r="I33" s="110">
        <f t="shared" si="7"/>
        <v>38</v>
      </c>
    </row>
    <row r="34" spans="1:9" x14ac:dyDescent="0.25">
      <c r="A34" s="9">
        <v>30</v>
      </c>
      <c r="B34" s="109">
        <f t="shared" si="0"/>
        <v>245</v>
      </c>
      <c r="C34" s="110">
        <f t="shared" si="1"/>
        <v>34</v>
      </c>
      <c r="D34" s="109">
        <f t="shared" si="2"/>
        <v>39</v>
      </c>
      <c r="E34" s="110">
        <f t="shared" si="3"/>
        <v>39</v>
      </c>
      <c r="F34" s="109">
        <f t="shared" si="4"/>
        <v>39</v>
      </c>
      <c r="G34" s="110">
        <f t="shared" si="5"/>
        <v>39</v>
      </c>
      <c r="H34" s="109">
        <f t="shared" si="6"/>
        <v>39</v>
      </c>
      <c r="I34" s="110">
        <f t="shared" si="7"/>
        <v>39</v>
      </c>
    </row>
    <row r="35" spans="1:9" x14ac:dyDescent="0.25">
      <c r="A35" s="9">
        <v>31</v>
      </c>
      <c r="B35" s="109">
        <f t="shared" si="0"/>
        <v>250</v>
      </c>
      <c r="C35" s="110">
        <f t="shared" si="1"/>
        <v>35</v>
      </c>
      <c r="D35" s="109">
        <f t="shared" si="2"/>
        <v>40</v>
      </c>
      <c r="E35" s="110">
        <f t="shared" si="3"/>
        <v>40</v>
      </c>
      <c r="F35" s="109">
        <f t="shared" si="4"/>
        <v>40</v>
      </c>
      <c r="G35" s="110">
        <f t="shared" si="5"/>
        <v>40</v>
      </c>
      <c r="H35" s="109">
        <f t="shared" si="6"/>
        <v>40</v>
      </c>
      <c r="I35" s="110">
        <f t="shared" si="7"/>
        <v>40</v>
      </c>
    </row>
    <row r="36" spans="1:9" x14ac:dyDescent="0.25">
      <c r="A36" s="9">
        <v>32</v>
      </c>
      <c r="B36" s="109">
        <f t="shared" si="0"/>
        <v>255</v>
      </c>
      <c r="C36" s="110">
        <f t="shared" si="1"/>
        <v>36</v>
      </c>
      <c r="D36" s="109">
        <f t="shared" si="2"/>
        <v>41</v>
      </c>
      <c r="E36" s="110">
        <f t="shared" si="3"/>
        <v>41</v>
      </c>
      <c r="F36" s="109">
        <f t="shared" si="4"/>
        <v>41</v>
      </c>
      <c r="G36" s="110">
        <f t="shared" si="5"/>
        <v>41</v>
      </c>
      <c r="H36" s="109">
        <f t="shared" si="6"/>
        <v>41</v>
      </c>
      <c r="I36" s="110">
        <f t="shared" si="7"/>
        <v>41</v>
      </c>
    </row>
    <row r="37" spans="1:9" x14ac:dyDescent="0.25">
      <c r="A37" s="9">
        <v>33</v>
      </c>
      <c r="B37" s="109">
        <f t="shared" si="0"/>
        <v>260</v>
      </c>
      <c r="C37" s="110">
        <f t="shared" si="1"/>
        <v>37</v>
      </c>
      <c r="D37" s="109">
        <f t="shared" si="2"/>
        <v>42</v>
      </c>
      <c r="E37" s="110">
        <f t="shared" si="3"/>
        <v>42</v>
      </c>
      <c r="F37" s="109">
        <f t="shared" si="4"/>
        <v>42</v>
      </c>
      <c r="G37" s="110">
        <f t="shared" si="5"/>
        <v>42</v>
      </c>
      <c r="H37" s="109">
        <f t="shared" si="6"/>
        <v>42</v>
      </c>
      <c r="I37" s="110">
        <f t="shared" si="7"/>
        <v>42</v>
      </c>
    </row>
    <row r="38" spans="1:9" x14ac:dyDescent="0.25">
      <c r="A38" s="9">
        <v>34</v>
      </c>
      <c r="B38" s="109">
        <f t="shared" si="0"/>
        <v>265</v>
      </c>
      <c r="C38" s="110">
        <f t="shared" si="1"/>
        <v>38</v>
      </c>
      <c r="D38" s="109">
        <f t="shared" si="2"/>
        <v>43</v>
      </c>
      <c r="E38" s="110">
        <f t="shared" si="3"/>
        <v>43</v>
      </c>
      <c r="F38" s="109">
        <f t="shared" si="4"/>
        <v>43</v>
      </c>
      <c r="G38" s="110">
        <f t="shared" si="5"/>
        <v>43</v>
      </c>
      <c r="H38" s="109">
        <f t="shared" si="6"/>
        <v>43</v>
      </c>
      <c r="I38" s="110">
        <f t="shared" si="7"/>
        <v>43</v>
      </c>
    </row>
    <row r="39" spans="1:9" x14ac:dyDescent="0.25">
      <c r="A39" s="9">
        <v>35</v>
      </c>
      <c r="B39" s="109">
        <f t="shared" si="0"/>
        <v>270</v>
      </c>
      <c r="C39" s="110">
        <f t="shared" si="1"/>
        <v>39</v>
      </c>
      <c r="D39" s="109">
        <f t="shared" si="2"/>
        <v>44</v>
      </c>
      <c r="E39" s="110">
        <f t="shared" si="3"/>
        <v>44</v>
      </c>
      <c r="F39" s="109">
        <f t="shared" si="4"/>
        <v>44</v>
      </c>
      <c r="G39" s="110">
        <f t="shared" si="5"/>
        <v>44</v>
      </c>
      <c r="H39" s="109">
        <f t="shared" si="6"/>
        <v>44</v>
      </c>
      <c r="I39" s="110">
        <f t="shared" si="7"/>
        <v>44</v>
      </c>
    </row>
    <row r="40" spans="1:9" x14ac:dyDescent="0.25">
      <c r="A40" s="9">
        <v>36</v>
      </c>
      <c r="B40" s="109">
        <f t="shared" si="0"/>
        <v>275</v>
      </c>
      <c r="C40" s="110">
        <f t="shared" si="1"/>
        <v>40</v>
      </c>
      <c r="D40" s="109">
        <f t="shared" si="2"/>
        <v>45</v>
      </c>
      <c r="E40" s="110">
        <f t="shared" si="3"/>
        <v>45</v>
      </c>
      <c r="F40" s="109">
        <f t="shared" si="4"/>
        <v>45</v>
      </c>
      <c r="G40" s="110">
        <f t="shared" si="5"/>
        <v>45</v>
      </c>
      <c r="H40" s="109">
        <f t="shared" si="6"/>
        <v>45</v>
      </c>
      <c r="I40" s="110">
        <f t="shared" si="7"/>
        <v>45</v>
      </c>
    </row>
    <row r="41" spans="1:9" x14ac:dyDescent="0.25">
      <c r="A41" s="9">
        <v>37</v>
      </c>
      <c r="B41" s="109">
        <f t="shared" si="0"/>
        <v>280</v>
      </c>
      <c r="C41" s="110">
        <f t="shared" si="1"/>
        <v>41</v>
      </c>
      <c r="D41" s="109">
        <f t="shared" si="2"/>
        <v>46</v>
      </c>
      <c r="E41" s="110">
        <f t="shared" si="3"/>
        <v>46</v>
      </c>
      <c r="F41" s="109">
        <f t="shared" si="4"/>
        <v>46</v>
      </c>
      <c r="G41" s="110">
        <f t="shared" si="5"/>
        <v>46</v>
      </c>
      <c r="H41" s="109">
        <f t="shared" si="6"/>
        <v>46</v>
      </c>
      <c r="I41" s="110">
        <f t="shared" si="7"/>
        <v>46</v>
      </c>
    </row>
    <row r="42" spans="1:9" x14ac:dyDescent="0.25">
      <c r="A42" s="9">
        <v>38</v>
      </c>
      <c r="B42" s="109">
        <f t="shared" si="0"/>
        <v>285</v>
      </c>
      <c r="C42" s="110">
        <f t="shared" si="1"/>
        <v>42</v>
      </c>
      <c r="D42" s="109">
        <f t="shared" si="2"/>
        <v>47</v>
      </c>
      <c r="E42" s="110">
        <f t="shared" si="3"/>
        <v>47</v>
      </c>
      <c r="F42" s="109">
        <f t="shared" si="4"/>
        <v>47</v>
      </c>
      <c r="G42" s="110">
        <f t="shared" si="5"/>
        <v>47</v>
      </c>
      <c r="H42" s="109">
        <f t="shared" si="6"/>
        <v>47</v>
      </c>
      <c r="I42" s="110">
        <f t="shared" si="7"/>
        <v>47</v>
      </c>
    </row>
    <row r="43" spans="1:9" x14ac:dyDescent="0.25">
      <c r="A43" s="9">
        <v>39</v>
      </c>
      <c r="B43" s="109">
        <f t="shared" si="0"/>
        <v>290</v>
      </c>
      <c r="C43" s="110">
        <f t="shared" si="1"/>
        <v>43</v>
      </c>
      <c r="D43" s="109">
        <f t="shared" si="2"/>
        <v>48</v>
      </c>
      <c r="E43" s="110">
        <f t="shared" si="3"/>
        <v>48</v>
      </c>
      <c r="F43" s="109">
        <f t="shared" si="4"/>
        <v>48</v>
      </c>
      <c r="G43" s="110">
        <f t="shared" si="5"/>
        <v>48</v>
      </c>
      <c r="H43" s="109">
        <f t="shared" si="6"/>
        <v>48</v>
      </c>
      <c r="I43" s="110">
        <f t="shared" si="7"/>
        <v>48</v>
      </c>
    </row>
    <row r="44" spans="1:9" x14ac:dyDescent="0.25">
      <c r="A44" s="9">
        <v>40</v>
      </c>
      <c r="B44" s="109">
        <f t="shared" si="0"/>
        <v>295</v>
      </c>
      <c r="C44" s="110">
        <f t="shared" si="1"/>
        <v>44</v>
      </c>
      <c r="D44" s="109">
        <f t="shared" si="2"/>
        <v>49</v>
      </c>
      <c r="E44" s="110">
        <f t="shared" si="3"/>
        <v>49</v>
      </c>
      <c r="F44" s="109">
        <f t="shared" si="4"/>
        <v>49</v>
      </c>
      <c r="G44" s="110">
        <f t="shared" si="5"/>
        <v>49</v>
      </c>
      <c r="H44" s="109">
        <f t="shared" si="6"/>
        <v>49</v>
      </c>
      <c r="I44" s="110">
        <f t="shared" si="7"/>
        <v>49</v>
      </c>
    </row>
    <row r="45" spans="1:9" x14ac:dyDescent="0.25">
      <c r="A45" s="9">
        <v>41</v>
      </c>
      <c r="B45" s="109">
        <f t="shared" si="0"/>
        <v>300</v>
      </c>
      <c r="C45" s="110">
        <f t="shared" si="1"/>
        <v>45</v>
      </c>
      <c r="D45" s="109">
        <f t="shared" si="2"/>
        <v>50</v>
      </c>
      <c r="E45" s="110">
        <f t="shared" si="3"/>
        <v>50</v>
      </c>
      <c r="F45" s="109">
        <f t="shared" si="4"/>
        <v>50</v>
      </c>
      <c r="G45" s="110">
        <f t="shared" si="5"/>
        <v>50</v>
      </c>
      <c r="H45" s="109">
        <f t="shared" si="6"/>
        <v>50</v>
      </c>
      <c r="I45" s="110">
        <f t="shared" si="7"/>
        <v>50</v>
      </c>
    </row>
    <row r="46" spans="1:9" x14ac:dyDescent="0.25">
      <c r="A46" s="9">
        <v>42</v>
      </c>
      <c r="B46" s="109">
        <f t="shared" si="0"/>
        <v>305</v>
      </c>
      <c r="C46" s="110">
        <f t="shared" si="1"/>
        <v>46</v>
      </c>
      <c r="D46" s="109">
        <f t="shared" si="2"/>
        <v>51</v>
      </c>
      <c r="E46" s="110">
        <f t="shared" si="3"/>
        <v>51</v>
      </c>
      <c r="F46" s="109">
        <f t="shared" si="4"/>
        <v>51</v>
      </c>
      <c r="G46" s="110">
        <f t="shared" si="5"/>
        <v>51</v>
      </c>
      <c r="H46" s="109">
        <f t="shared" si="6"/>
        <v>51</v>
      </c>
      <c r="I46" s="110">
        <f t="shared" si="7"/>
        <v>51</v>
      </c>
    </row>
    <row r="47" spans="1:9" x14ac:dyDescent="0.25">
      <c r="A47" s="9">
        <v>43</v>
      </c>
      <c r="B47" s="109">
        <f t="shared" si="0"/>
        <v>310</v>
      </c>
      <c r="C47" s="110">
        <f t="shared" si="1"/>
        <v>47</v>
      </c>
      <c r="D47" s="109">
        <f t="shared" si="2"/>
        <v>52</v>
      </c>
      <c r="E47" s="110">
        <f t="shared" si="3"/>
        <v>52</v>
      </c>
      <c r="F47" s="109">
        <f t="shared" si="4"/>
        <v>52</v>
      </c>
      <c r="G47" s="110">
        <f t="shared" si="5"/>
        <v>52</v>
      </c>
      <c r="H47" s="109">
        <f t="shared" si="6"/>
        <v>52</v>
      </c>
      <c r="I47" s="110">
        <f t="shared" si="7"/>
        <v>52</v>
      </c>
    </row>
    <row r="48" spans="1:9" x14ac:dyDescent="0.25">
      <c r="A48" s="9">
        <v>44</v>
      </c>
      <c r="B48" s="109">
        <f t="shared" si="0"/>
        <v>315</v>
      </c>
      <c r="C48" s="110">
        <f t="shared" si="1"/>
        <v>48</v>
      </c>
      <c r="D48" s="109">
        <f t="shared" si="2"/>
        <v>53</v>
      </c>
      <c r="E48" s="110">
        <f t="shared" si="3"/>
        <v>53</v>
      </c>
      <c r="F48" s="109">
        <f t="shared" si="4"/>
        <v>53</v>
      </c>
      <c r="G48" s="110">
        <f t="shared" si="5"/>
        <v>53</v>
      </c>
      <c r="H48" s="109">
        <f t="shared" si="6"/>
        <v>53</v>
      </c>
      <c r="I48" s="110">
        <f t="shared" si="7"/>
        <v>53</v>
      </c>
    </row>
    <row r="49" spans="1:9" x14ac:dyDescent="0.25">
      <c r="A49" s="9">
        <v>45</v>
      </c>
      <c r="B49" s="109">
        <f t="shared" si="0"/>
        <v>320</v>
      </c>
      <c r="C49" s="110">
        <f t="shared" si="1"/>
        <v>49</v>
      </c>
      <c r="D49" s="109">
        <f t="shared" si="2"/>
        <v>54</v>
      </c>
      <c r="E49" s="110">
        <f t="shared" si="3"/>
        <v>54</v>
      </c>
      <c r="F49" s="109">
        <f t="shared" si="4"/>
        <v>54</v>
      </c>
      <c r="G49" s="110">
        <f t="shared" si="5"/>
        <v>54</v>
      </c>
      <c r="H49" s="109">
        <f t="shared" si="6"/>
        <v>54</v>
      </c>
      <c r="I49" s="110">
        <f t="shared" si="7"/>
        <v>54</v>
      </c>
    </row>
    <row r="50" spans="1:9" x14ac:dyDescent="0.25">
      <c r="A50" s="9">
        <v>46</v>
      </c>
      <c r="B50" s="109">
        <f t="shared" si="0"/>
        <v>325</v>
      </c>
      <c r="C50" s="110">
        <f t="shared" si="1"/>
        <v>50</v>
      </c>
      <c r="D50" s="109">
        <f t="shared" si="2"/>
        <v>55</v>
      </c>
      <c r="E50" s="110">
        <f t="shared" si="3"/>
        <v>55</v>
      </c>
      <c r="F50" s="109">
        <f t="shared" si="4"/>
        <v>55</v>
      </c>
      <c r="G50" s="110">
        <f t="shared" si="5"/>
        <v>55</v>
      </c>
      <c r="H50" s="109">
        <f t="shared" si="6"/>
        <v>55</v>
      </c>
      <c r="I50" s="110">
        <f t="shared" si="7"/>
        <v>55</v>
      </c>
    </row>
    <row r="51" spans="1:9" x14ac:dyDescent="0.25">
      <c r="A51" s="9">
        <v>47</v>
      </c>
      <c r="B51" s="109">
        <f t="shared" si="0"/>
        <v>330</v>
      </c>
      <c r="C51" s="110">
        <f t="shared" si="1"/>
        <v>51</v>
      </c>
      <c r="D51" s="109">
        <f t="shared" si="2"/>
        <v>56</v>
      </c>
      <c r="E51" s="110">
        <f t="shared" si="3"/>
        <v>56</v>
      </c>
      <c r="F51" s="109">
        <f t="shared" si="4"/>
        <v>56</v>
      </c>
      <c r="G51" s="110">
        <f t="shared" si="5"/>
        <v>56</v>
      </c>
      <c r="H51" s="109">
        <f t="shared" si="6"/>
        <v>56</v>
      </c>
      <c r="I51" s="110">
        <f t="shared" si="7"/>
        <v>56</v>
      </c>
    </row>
    <row r="52" spans="1:9" x14ac:dyDescent="0.25">
      <c r="A52" s="9">
        <v>48</v>
      </c>
      <c r="B52" s="109">
        <f t="shared" si="0"/>
        <v>335</v>
      </c>
      <c r="C52" s="110">
        <f t="shared" si="1"/>
        <v>52</v>
      </c>
      <c r="D52" s="109">
        <f t="shared" si="2"/>
        <v>57</v>
      </c>
      <c r="E52" s="110">
        <f t="shared" si="3"/>
        <v>57</v>
      </c>
      <c r="F52" s="109">
        <f t="shared" si="4"/>
        <v>57</v>
      </c>
      <c r="G52" s="110">
        <f t="shared" si="5"/>
        <v>57</v>
      </c>
      <c r="H52" s="109">
        <f t="shared" si="6"/>
        <v>57</v>
      </c>
      <c r="I52" s="110">
        <f t="shared" si="7"/>
        <v>57</v>
      </c>
    </row>
    <row r="53" spans="1:9" x14ac:dyDescent="0.25">
      <c r="A53" s="9">
        <v>49</v>
      </c>
      <c r="B53" s="109">
        <f t="shared" si="0"/>
        <v>340</v>
      </c>
      <c r="C53" s="110">
        <f t="shared" si="1"/>
        <v>53</v>
      </c>
      <c r="D53" s="109">
        <f t="shared" si="2"/>
        <v>58</v>
      </c>
      <c r="E53" s="110">
        <f t="shared" si="3"/>
        <v>58</v>
      </c>
      <c r="F53" s="109">
        <f t="shared" si="4"/>
        <v>58</v>
      </c>
      <c r="G53" s="110">
        <f t="shared" si="5"/>
        <v>58</v>
      </c>
      <c r="H53" s="109">
        <f t="shared" si="6"/>
        <v>58</v>
      </c>
      <c r="I53" s="110">
        <f t="shared" si="7"/>
        <v>58</v>
      </c>
    </row>
    <row r="54" spans="1:9" x14ac:dyDescent="0.25">
      <c r="A54" s="9">
        <v>50</v>
      </c>
      <c r="B54" s="109">
        <f t="shared" si="0"/>
        <v>345</v>
      </c>
      <c r="C54" s="110">
        <f t="shared" si="1"/>
        <v>54</v>
      </c>
      <c r="D54" s="109">
        <f t="shared" si="2"/>
        <v>59</v>
      </c>
      <c r="E54" s="110">
        <f t="shared" si="3"/>
        <v>59</v>
      </c>
      <c r="F54" s="109">
        <f t="shared" si="4"/>
        <v>59</v>
      </c>
      <c r="G54" s="110">
        <f t="shared" si="5"/>
        <v>59</v>
      </c>
      <c r="H54" s="109">
        <f t="shared" si="6"/>
        <v>59</v>
      </c>
      <c r="I54" s="110">
        <f t="shared" si="7"/>
        <v>59</v>
      </c>
    </row>
    <row r="55" spans="1:9" x14ac:dyDescent="0.25">
      <c r="A55" s="9">
        <v>51</v>
      </c>
      <c r="B55" s="109">
        <f t="shared" si="0"/>
        <v>350</v>
      </c>
      <c r="C55" s="110">
        <f t="shared" si="1"/>
        <v>55</v>
      </c>
      <c r="D55" s="109">
        <f t="shared" si="2"/>
        <v>60</v>
      </c>
      <c r="E55" s="110">
        <f t="shared" si="3"/>
        <v>60</v>
      </c>
      <c r="F55" s="109">
        <f t="shared" si="4"/>
        <v>60</v>
      </c>
      <c r="G55" s="110">
        <f t="shared" si="5"/>
        <v>60</v>
      </c>
      <c r="H55" s="109">
        <f t="shared" si="6"/>
        <v>60</v>
      </c>
      <c r="I55" s="110">
        <f t="shared" si="7"/>
        <v>60</v>
      </c>
    </row>
    <row r="56" spans="1:9" x14ac:dyDescent="0.25">
      <c r="A56" s="9">
        <v>52</v>
      </c>
      <c r="B56" s="109">
        <f t="shared" si="0"/>
        <v>355</v>
      </c>
      <c r="C56" s="110">
        <f t="shared" si="1"/>
        <v>56</v>
      </c>
      <c r="D56" s="109">
        <f t="shared" si="2"/>
        <v>61</v>
      </c>
      <c r="E56" s="110">
        <f t="shared" si="3"/>
        <v>61</v>
      </c>
      <c r="F56" s="109">
        <f t="shared" si="4"/>
        <v>61</v>
      </c>
      <c r="G56" s="110">
        <f t="shared" si="5"/>
        <v>61</v>
      </c>
      <c r="H56" s="109">
        <f t="shared" si="6"/>
        <v>61</v>
      </c>
      <c r="I56" s="110">
        <f t="shared" si="7"/>
        <v>61</v>
      </c>
    </row>
    <row r="57" spans="1:9" x14ac:dyDescent="0.25">
      <c r="A57" s="9">
        <v>53</v>
      </c>
      <c r="B57" s="109">
        <f t="shared" si="0"/>
        <v>360</v>
      </c>
      <c r="C57" s="110">
        <f t="shared" si="1"/>
        <v>57</v>
      </c>
      <c r="D57" s="109">
        <f t="shared" si="2"/>
        <v>62</v>
      </c>
      <c r="E57" s="110">
        <f t="shared" si="3"/>
        <v>62</v>
      </c>
      <c r="F57" s="109">
        <f t="shared" si="4"/>
        <v>62</v>
      </c>
      <c r="G57" s="110">
        <f t="shared" si="5"/>
        <v>62</v>
      </c>
      <c r="H57" s="109">
        <f t="shared" si="6"/>
        <v>62</v>
      </c>
      <c r="I57" s="110">
        <f t="shared" si="7"/>
        <v>62</v>
      </c>
    </row>
    <row r="58" spans="1:9" x14ac:dyDescent="0.25">
      <c r="A58" s="9">
        <v>54</v>
      </c>
      <c r="B58" s="109">
        <f t="shared" si="0"/>
        <v>365</v>
      </c>
      <c r="C58" s="110">
        <f t="shared" si="1"/>
        <v>58</v>
      </c>
      <c r="D58" s="109">
        <f t="shared" si="2"/>
        <v>63</v>
      </c>
      <c r="E58" s="110">
        <f t="shared" si="3"/>
        <v>63</v>
      </c>
      <c r="F58" s="109">
        <f t="shared" si="4"/>
        <v>63</v>
      </c>
      <c r="G58" s="110">
        <f t="shared" si="5"/>
        <v>63</v>
      </c>
      <c r="H58" s="109">
        <f t="shared" si="6"/>
        <v>63</v>
      </c>
      <c r="I58" s="110">
        <f t="shared" si="7"/>
        <v>63</v>
      </c>
    </row>
    <row r="59" spans="1:9" x14ac:dyDescent="0.25">
      <c r="A59" s="9">
        <v>55</v>
      </c>
      <c r="B59" s="109">
        <f t="shared" si="0"/>
        <v>370</v>
      </c>
      <c r="C59" s="110">
        <f t="shared" si="1"/>
        <v>59</v>
      </c>
      <c r="D59" s="109">
        <f t="shared" si="2"/>
        <v>64</v>
      </c>
      <c r="E59" s="110">
        <f t="shared" si="3"/>
        <v>64</v>
      </c>
      <c r="F59" s="109">
        <f t="shared" si="4"/>
        <v>64</v>
      </c>
      <c r="G59" s="110">
        <f t="shared" si="5"/>
        <v>64</v>
      </c>
      <c r="H59" s="109">
        <f t="shared" si="6"/>
        <v>64</v>
      </c>
      <c r="I59" s="110">
        <f t="shared" si="7"/>
        <v>64</v>
      </c>
    </row>
    <row r="60" spans="1:9" x14ac:dyDescent="0.25">
      <c r="A60" s="9">
        <v>56</v>
      </c>
      <c r="B60" s="109">
        <f t="shared" si="0"/>
        <v>375</v>
      </c>
      <c r="C60" s="110">
        <f t="shared" si="1"/>
        <v>60</v>
      </c>
      <c r="D60" s="109">
        <f t="shared" si="2"/>
        <v>65</v>
      </c>
      <c r="E60" s="110">
        <f t="shared" si="3"/>
        <v>65</v>
      </c>
      <c r="F60" s="109">
        <f t="shared" si="4"/>
        <v>65</v>
      </c>
      <c r="G60" s="110">
        <f t="shared" si="5"/>
        <v>65</v>
      </c>
      <c r="H60" s="109">
        <f t="shared" si="6"/>
        <v>65</v>
      </c>
      <c r="I60" s="110">
        <f t="shared" si="7"/>
        <v>65</v>
      </c>
    </row>
    <row r="61" spans="1:9" x14ac:dyDescent="0.25">
      <c r="A61" s="9">
        <v>57</v>
      </c>
      <c r="B61" s="109">
        <f t="shared" si="0"/>
        <v>380</v>
      </c>
      <c r="C61" s="110">
        <f t="shared" si="1"/>
        <v>61</v>
      </c>
      <c r="D61" s="109">
        <f t="shared" si="2"/>
        <v>66</v>
      </c>
      <c r="E61" s="110">
        <f t="shared" si="3"/>
        <v>66</v>
      </c>
      <c r="F61" s="109">
        <f t="shared" si="4"/>
        <v>66</v>
      </c>
      <c r="G61" s="110">
        <f t="shared" si="5"/>
        <v>66</v>
      </c>
      <c r="H61" s="109">
        <f t="shared" si="6"/>
        <v>66</v>
      </c>
      <c r="I61" s="110">
        <f t="shared" si="7"/>
        <v>66</v>
      </c>
    </row>
    <row r="62" spans="1:9" x14ac:dyDescent="0.25">
      <c r="A62" s="9">
        <v>58</v>
      </c>
      <c r="B62" s="109">
        <f t="shared" si="0"/>
        <v>385</v>
      </c>
      <c r="C62" s="110">
        <f t="shared" si="1"/>
        <v>62</v>
      </c>
      <c r="D62" s="109">
        <f t="shared" si="2"/>
        <v>67</v>
      </c>
      <c r="E62" s="110">
        <f t="shared" si="3"/>
        <v>67</v>
      </c>
      <c r="F62" s="109">
        <f t="shared" si="4"/>
        <v>67</v>
      </c>
      <c r="G62" s="110">
        <f t="shared" si="5"/>
        <v>67</v>
      </c>
      <c r="H62" s="109">
        <f t="shared" si="6"/>
        <v>67</v>
      </c>
      <c r="I62" s="110">
        <f t="shared" si="7"/>
        <v>67</v>
      </c>
    </row>
    <row r="63" spans="1:9" x14ac:dyDescent="0.25">
      <c r="A63" s="9">
        <v>59</v>
      </c>
      <c r="B63" s="109">
        <f t="shared" si="0"/>
        <v>390</v>
      </c>
      <c r="C63" s="110">
        <f t="shared" si="1"/>
        <v>63</v>
      </c>
      <c r="D63" s="109">
        <f t="shared" si="2"/>
        <v>68</v>
      </c>
      <c r="E63" s="110">
        <f t="shared" si="3"/>
        <v>68</v>
      </c>
      <c r="F63" s="109">
        <f t="shared" si="4"/>
        <v>68</v>
      </c>
      <c r="G63" s="110">
        <f t="shared" si="5"/>
        <v>68</v>
      </c>
      <c r="H63" s="109">
        <f t="shared" si="6"/>
        <v>68</v>
      </c>
      <c r="I63" s="110">
        <f t="shared" si="7"/>
        <v>68</v>
      </c>
    </row>
    <row r="64" spans="1:9" x14ac:dyDescent="0.25">
      <c r="A64" s="9">
        <v>60</v>
      </c>
      <c r="B64" s="109">
        <f t="shared" si="0"/>
        <v>395</v>
      </c>
      <c r="C64" s="110">
        <f t="shared" si="1"/>
        <v>64</v>
      </c>
      <c r="D64" s="109">
        <f t="shared" si="2"/>
        <v>69</v>
      </c>
      <c r="E64" s="110">
        <f t="shared" si="3"/>
        <v>69</v>
      </c>
      <c r="F64" s="109">
        <f t="shared" si="4"/>
        <v>69</v>
      </c>
      <c r="G64" s="110">
        <f t="shared" si="5"/>
        <v>69</v>
      </c>
      <c r="H64" s="109">
        <f t="shared" si="6"/>
        <v>69</v>
      </c>
      <c r="I64" s="110">
        <f t="shared" si="7"/>
        <v>69</v>
      </c>
    </row>
    <row r="65" spans="1:9" x14ac:dyDescent="0.25">
      <c r="A65" s="9">
        <v>61</v>
      </c>
      <c r="B65" s="109">
        <f t="shared" si="0"/>
        <v>400</v>
      </c>
      <c r="C65" s="110">
        <f t="shared" si="1"/>
        <v>65</v>
      </c>
      <c r="D65" s="109">
        <f t="shared" si="2"/>
        <v>70</v>
      </c>
      <c r="E65" s="110">
        <f t="shared" si="3"/>
        <v>70</v>
      </c>
      <c r="F65" s="109">
        <f t="shared" si="4"/>
        <v>70</v>
      </c>
      <c r="G65" s="110">
        <f t="shared" si="5"/>
        <v>70</v>
      </c>
      <c r="H65" s="109">
        <f t="shared" si="6"/>
        <v>70</v>
      </c>
      <c r="I65" s="110">
        <f t="shared" si="7"/>
        <v>70</v>
      </c>
    </row>
    <row r="66" spans="1:9" x14ac:dyDescent="0.25">
      <c r="A66" s="9">
        <v>62</v>
      </c>
      <c r="B66" s="109">
        <f t="shared" si="0"/>
        <v>405</v>
      </c>
      <c r="C66" s="110">
        <f t="shared" si="1"/>
        <v>66</v>
      </c>
      <c r="D66" s="109">
        <f t="shared" si="2"/>
        <v>71</v>
      </c>
      <c r="E66" s="110">
        <f t="shared" si="3"/>
        <v>71</v>
      </c>
      <c r="F66" s="109">
        <f t="shared" si="4"/>
        <v>71</v>
      </c>
      <c r="G66" s="110">
        <f t="shared" si="5"/>
        <v>71</v>
      </c>
      <c r="H66" s="109">
        <f t="shared" si="6"/>
        <v>71</v>
      </c>
      <c r="I66" s="110">
        <f t="shared" si="7"/>
        <v>71</v>
      </c>
    </row>
    <row r="67" spans="1:9" x14ac:dyDescent="0.25">
      <c r="A67" s="9">
        <v>63</v>
      </c>
      <c r="B67" s="109">
        <f t="shared" si="0"/>
        <v>410</v>
      </c>
      <c r="C67" s="110">
        <f t="shared" si="1"/>
        <v>67</v>
      </c>
      <c r="D67" s="109">
        <f t="shared" si="2"/>
        <v>72</v>
      </c>
      <c r="E67" s="110">
        <f t="shared" si="3"/>
        <v>72</v>
      </c>
      <c r="F67" s="109">
        <f t="shared" si="4"/>
        <v>72</v>
      </c>
      <c r="G67" s="110">
        <f t="shared" si="5"/>
        <v>72</v>
      </c>
      <c r="H67" s="109">
        <f t="shared" si="6"/>
        <v>72</v>
      </c>
      <c r="I67" s="110">
        <f t="shared" si="7"/>
        <v>72</v>
      </c>
    </row>
    <row r="68" spans="1:9" x14ac:dyDescent="0.25">
      <c r="A68" s="9">
        <v>64</v>
      </c>
      <c r="B68" s="109">
        <f t="shared" si="0"/>
        <v>415</v>
      </c>
      <c r="C68" s="110">
        <f t="shared" si="1"/>
        <v>68</v>
      </c>
      <c r="D68" s="109">
        <f t="shared" si="2"/>
        <v>73</v>
      </c>
      <c r="E68" s="110">
        <f t="shared" si="3"/>
        <v>73</v>
      </c>
      <c r="F68" s="109">
        <f t="shared" si="4"/>
        <v>73</v>
      </c>
      <c r="G68" s="110">
        <f t="shared" si="5"/>
        <v>73</v>
      </c>
      <c r="H68" s="109">
        <f t="shared" si="6"/>
        <v>73</v>
      </c>
      <c r="I68" s="110">
        <f t="shared" si="7"/>
        <v>73</v>
      </c>
    </row>
    <row r="69" spans="1:9" x14ac:dyDescent="0.25">
      <c r="A69" s="9">
        <v>65</v>
      </c>
      <c r="B69" s="109">
        <f t="shared" si="0"/>
        <v>420</v>
      </c>
      <c r="C69" s="110">
        <f t="shared" si="1"/>
        <v>69</v>
      </c>
      <c r="D69" s="109">
        <f t="shared" si="2"/>
        <v>74</v>
      </c>
      <c r="E69" s="110">
        <f t="shared" si="3"/>
        <v>74</v>
      </c>
      <c r="F69" s="109">
        <f t="shared" si="4"/>
        <v>74</v>
      </c>
      <c r="G69" s="110">
        <f t="shared" si="5"/>
        <v>74</v>
      </c>
      <c r="H69" s="109">
        <f t="shared" si="6"/>
        <v>74</v>
      </c>
      <c r="I69" s="110">
        <f t="shared" si="7"/>
        <v>74</v>
      </c>
    </row>
    <row r="70" spans="1:9" x14ac:dyDescent="0.25">
      <c r="A70" s="9">
        <v>66</v>
      </c>
      <c r="B70" s="109">
        <f t="shared" si="0"/>
        <v>425</v>
      </c>
      <c r="C70" s="110">
        <f t="shared" si="1"/>
        <v>70</v>
      </c>
      <c r="D70" s="109">
        <f t="shared" si="2"/>
        <v>75</v>
      </c>
      <c r="E70" s="110">
        <f t="shared" si="3"/>
        <v>75</v>
      </c>
      <c r="F70" s="109">
        <f t="shared" si="4"/>
        <v>75</v>
      </c>
      <c r="G70" s="110">
        <f t="shared" si="5"/>
        <v>75</v>
      </c>
      <c r="H70" s="109">
        <f t="shared" si="6"/>
        <v>75</v>
      </c>
      <c r="I70" s="110">
        <f t="shared" si="7"/>
        <v>75</v>
      </c>
    </row>
    <row r="71" spans="1:9" x14ac:dyDescent="0.25">
      <c r="A71" s="9">
        <v>67</v>
      </c>
      <c r="B71" s="109">
        <f t="shared" si="0"/>
        <v>430</v>
      </c>
      <c r="C71" s="110">
        <f t="shared" si="1"/>
        <v>71</v>
      </c>
      <c r="D71" s="109">
        <f t="shared" si="2"/>
        <v>76</v>
      </c>
      <c r="E71" s="110">
        <f t="shared" si="3"/>
        <v>76</v>
      </c>
      <c r="F71" s="109">
        <f t="shared" si="4"/>
        <v>76</v>
      </c>
      <c r="G71" s="110">
        <f t="shared" si="5"/>
        <v>76</v>
      </c>
      <c r="H71" s="109">
        <f t="shared" si="6"/>
        <v>76</v>
      </c>
      <c r="I71" s="110">
        <f t="shared" si="7"/>
        <v>76</v>
      </c>
    </row>
    <row r="72" spans="1:9" x14ac:dyDescent="0.25">
      <c r="A72" s="9">
        <v>68</v>
      </c>
      <c r="B72" s="109">
        <f t="shared" ref="B72:B103" si="8">$B71+$B$3</f>
        <v>435</v>
      </c>
      <c r="C72" s="110">
        <f t="shared" ref="C72:C103" si="9">$C71+$C$3</f>
        <v>72</v>
      </c>
      <c r="D72" s="109">
        <f t="shared" ref="D72:D103" si="10">$D71+$D$3</f>
        <v>77</v>
      </c>
      <c r="E72" s="110">
        <f t="shared" ref="E72:E103" si="11">$E71+$E$3</f>
        <v>77</v>
      </c>
      <c r="F72" s="109">
        <f t="shared" ref="F72:F103" si="12">$F71+$F$3</f>
        <v>77</v>
      </c>
      <c r="G72" s="110">
        <f t="shared" ref="G72:G103" si="13">$G71+$G$3</f>
        <v>77</v>
      </c>
      <c r="H72" s="109">
        <f t="shared" ref="H72:H103" si="14">$H71+$H$3</f>
        <v>77</v>
      </c>
      <c r="I72" s="110">
        <f t="shared" ref="I72:I103" si="15">$I71+$I$3</f>
        <v>77</v>
      </c>
    </row>
    <row r="73" spans="1:9" x14ac:dyDescent="0.25">
      <c r="A73" s="9">
        <v>69</v>
      </c>
      <c r="B73" s="109">
        <f t="shared" si="8"/>
        <v>440</v>
      </c>
      <c r="C73" s="110">
        <f t="shared" si="9"/>
        <v>73</v>
      </c>
      <c r="D73" s="109">
        <f t="shared" si="10"/>
        <v>78</v>
      </c>
      <c r="E73" s="110">
        <f t="shared" si="11"/>
        <v>78</v>
      </c>
      <c r="F73" s="109">
        <f t="shared" si="12"/>
        <v>78</v>
      </c>
      <c r="G73" s="110">
        <f t="shared" si="13"/>
        <v>78</v>
      </c>
      <c r="H73" s="109">
        <f t="shared" si="14"/>
        <v>78</v>
      </c>
      <c r="I73" s="110">
        <f t="shared" si="15"/>
        <v>78</v>
      </c>
    </row>
    <row r="74" spans="1:9" x14ac:dyDescent="0.25">
      <c r="A74" s="9">
        <v>70</v>
      </c>
      <c r="B74" s="109">
        <f t="shared" si="8"/>
        <v>445</v>
      </c>
      <c r="C74" s="110">
        <f t="shared" si="9"/>
        <v>74</v>
      </c>
      <c r="D74" s="109">
        <f t="shared" si="10"/>
        <v>79</v>
      </c>
      <c r="E74" s="110">
        <f t="shared" si="11"/>
        <v>79</v>
      </c>
      <c r="F74" s="109">
        <f t="shared" si="12"/>
        <v>79</v>
      </c>
      <c r="G74" s="110">
        <f t="shared" si="13"/>
        <v>79</v>
      </c>
      <c r="H74" s="109">
        <f t="shared" si="14"/>
        <v>79</v>
      </c>
      <c r="I74" s="110">
        <f t="shared" si="15"/>
        <v>79</v>
      </c>
    </row>
    <row r="75" spans="1:9" x14ac:dyDescent="0.25">
      <c r="A75" s="9">
        <v>71</v>
      </c>
      <c r="B75" s="109">
        <f t="shared" si="8"/>
        <v>450</v>
      </c>
      <c r="C75" s="110">
        <f t="shared" si="9"/>
        <v>75</v>
      </c>
      <c r="D75" s="109">
        <f t="shared" si="10"/>
        <v>80</v>
      </c>
      <c r="E75" s="110">
        <f t="shared" si="11"/>
        <v>80</v>
      </c>
      <c r="F75" s="109">
        <f t="shared" si="12"/>
        <v>80</v>
      </c>
      <c r="G75" s="110">
        <f t="shared" si="13"/>
        <v>80</v>
      </c>
      <c r="H75" s="109">
        <f t="shared" si="14"/>
        <v>80</v>
      </c>
      <c r="I75" s="110">
        <f t="shared" si="15"/>
        <v>80</v>
      </c>
    </row>
    <row r="76" spans="1:9" x14ac:dyDescent="0.25">
      <c r="A76" s="9">
        <v>72</v>
      </c>
      <c r="B76" s="109">
        <f t="shared" si="8"/>
        <v>455</v>
      </c>
      <c r="C76" s="110">
        <f t="shared" si="9"/>
        <v>76</v>
      </c>
      <c r="D76" s="109">
        <f t="shared" si="10"/>
        <v>81</v>
      </c>
      <c r="E76" s="110">
        <f t="shared" si="11"/>
        <v>81</v>
      </c>
      <c r="F76" s="109">
        <f t="shared" si="12"/>
        <v>81</v>
      </c>
      <c r="G76" s="110">
        <f t="shared" si="13"/>
        <v>81</v>
      </c>
      <c r="H76" s="109">
        <f t="shared" si="14"/>
        <v>81</v>
      </c>
      <c r="I76" s="110">
        <f t="shared" si="15"/>
        <v>81</v>
      </c>
    </row>
    <row r="77" spans="1:9" x14ac:dyDescent="0.25">
      <c r="A77" s="9">
        <v>73</v>
      </c>
      <c r="B77" s="109">
        <f t="shared" si="8"/>
        <v>460</v>
      </c>
      <c r="C77" s="110">
        <f t="shared" si="9"/>
        <v>77</v>
      </c>
      <c r="D77" s="109">
        <f t="shared" si="10"/>
        <v>82</v>
      </c>
      <c r="E77" s="110">
        <f t="shared" si="11"/>
        <v>82</v>
      </c>
      <c r="F77" s="109">
        <f t="shared" si="12"/>
        <v>82</v>
      </c>
      <c r="G77" s="110">
        <f t="shared" si="13"/>
        <v>82</v>
      </c>
      <c r="H77" s="109">
        <f t="shared" si="14"/>
        <v>82</v>
      </c>
      <c r="I77" s="110">
        <f t="shared" si="15"/>
        <v>82</v>
      </c>
    </row>
    <row r="78" spans="1:9" x14ac:dyDescent="0.25">
      <c r="A78" s="9">
        <v>74</v>
      </c>
      <c r="B78" s="109">
        <f t="shared" si="8"/>
        <v>465</v>
      </c>
      <c r="C78" s="110">
        <f t="shared" si="9"/>
        <v>78</v>
      </c>
      <c r="D78" s="109">
        <f t="shared" si="10"/>
        <v>83</v>
      </c>
      <c r="E78" s="110">
        <f t="shared" si="11"/>
        <v>83</v>
      </c>
      <c r="F78" s="109">
        <f t="shared" si="12"/>
        <v>83</v>
      </c>
      <c r="G78" s="110">
        <f t="shared" si="13"/>
        <v>83</v>
      </c>
      <c r="H78" s="109">
        <f t="shared" si="14"/>
        <v>83</v>
      </c>
      <c r="I78" s="110">
        <f t="shared" si="15"/>
        <v>83</v>
      </c>
    </row>
    <row r="79" spans="1:9" x14ac:dyDescent="0.25">
      <c r="A79" s="9">
        <v>75</v>
      </c>
      <c r="B79" s="109">
        <f t="shared" si="8"/>
        <v>470</v>
      </c>
      <c r="C79" s="110">
        <f t="shared" si="9"/>
        <v>79</v>
      </c>
      <c r="D79" s="109">
        <f t="shared" si="10"/>
        <v>84</v>
      </c>
      <c r="E79" s="110">
        <f t="shared" si="11"/>
        <v>84</v>
      </c>
      <c r="F79" s="109">
        <f t="shared" si="12"/>
        <v>84</v>
      </c>
      <c r="G79" s="110">
        <f t="shared" si="13"/>
        <v>84</v>
      </c>
      <c r="H79" s="109">
        <f t="shared" si="14"/>
        <v>84</v>
      </c>
      <c r="I79" s="110">
        <f t="shared" si="15"/>
        <v>84</v>
      </c>
    </row>
    <row r="80" spans="1:9" x14ac:dyDescent="0.25">
      <c r="A80" s="9">
        <v>76</v>
      </c>
      <c r="B80" s="109">
        <f t="shared" si="8"/>
        <v>475</v>
      </c>
      <c r="C80" s="110">
        <f t="shared" si="9"/>
        <v>80</v>
      </c>
      <c r="D80" s="109">
        <f t="shared" si="10"/>
        <v>85</v>
      </c>
      <c r="E80" s="110">
        <f t="shared" si="11"/>
        <v>85</v>
      </c>
      <c r="F80" s="109">
        <f t="shared" si="12"/>
        <v>85</v>
      </c>
      <c r="G80" s="110">
        <f t="shared" si="13"/>
        <v>85</v>
      </c>
      <c r="H80" s="109">
        <f t="shared" si="14"/>
        <v>85</v>
      </c>
      <c r="I80" s="110">
        <f t="shared" si="15"/>
        <v>85</v>
      </c>
    </row>
    <row r="81" spans="1:9" x14ac:dyDescent="0.25">
      <c r="A81" s="9">
        <v>77</v>
      </c>
      <c r="B81" s="109">
        <f t="shared" si="8"/>
        <v>480</v>
      </c>
      <c r="C81" s="110">
        <f t="shared" si="9"/>
        <v>81</v>
      </c>
      <c r="D81" s="109">
        <f t="shared" si="10"/>
        <v>86</v>
      </c>
      <c r="E81" s="110">
        <f t="shared" si="11"/>
        <v>86</v>
      </c>
      <c r="F81" s="109">
        <f t="shared" si="12"/>
        <v>86</v>
      </c>
      <c r="G81" s="110">
        <f t="shared" si="13"/>
        <v>86</v>
      </c>
      <c r="H81" s="109">
        <f t="shared" si="14"/>
        <v>86</v>
      </c>
      <c r="I81" s="110">
        <f t="shared" si="15"/>
        <v>86</v>
      </c>
    </row>
    <row r="82" spans="1:9" x14ac:dyDescent="0.25">
      <c r="A82" s="9">
        <v>78</v>
      </c>
      <c r="B82" s="109">
        <f t="shared" si="8"/>
        <v>485</v>
      </c>
      <c r="C82" s="110">
        <f t="shared" si="9"/>
        <v>82</v>
      </c>
      <c r="D82" s="109">
        <f t="shared" si="10"/>
        <v>87</v>
      </c>
      <c r="E82" s="110">
        <f t="shared" si="11"/>
        <v>87</v>
      </c>
      <c r="F82" s="109">
        <f t="shared" si="12"/>
        <v>87</v>
      </c>
      <c r="G82" s="110">
        <f t="shared" si="13"/>
        <v>87</v>
      </c>
      <c r="H82" s="109">
        <f t="shared" si="14"/>
        <v>87</v>
      </c>
      <c r="I82" s="110">
        <f t="shared" si="15"/>
        <v>87</v>
      </c>
    </row>
    <row r="83" spans="1:9" x14ac:dyDescent="0.25">
      <c r="A83" s="9">
        <v>79</v>
      </c>
      <c r="B83" s="109">
        <f t="shared" si="8"/>
        <v>490</v>
      </c>
      <c r="C83" s="110">
        <f t="shared" si="9"/>
        <v>83</v>
      </c>
      <c r="D83" s="109">
        <f t="shared" si="10"/>
        <v>88</v>
      </c>
      <c r="E83" s="110">
        <f t="shared" si="11"/>
        <v>88</v>
      </c>
      <c r="F83" s="109">
        <f t="shared" si="12"/>
        <v>88</v>
      </c>
      <c r="G83" s="110">
        <f t="shared" si="13"/>
        <v>88</v>
      </c>
      <c r="H83" s="109">
        <f t="shared" si="14"/>
        <v>88</v>
      </c>
      <c r="I83" s="110">
        <f t="shared" si="15"/>
        <v>88</v>
      </c>
    </row>
    <row r="84" spans="1:9" x14ac:dyDescent="0.25">
      <c r="A84" s="9">
        <v>80</v>
      </c>
      <c r="B84" s="109">
        <f t="shared" si="8"/>
        <v>495</v>
      </c>
      <c r="C84" s="110">
        <f t="shared" si="9"/>
        <v>84</v>
      </c>
      <c r="D84" s="109">
        <f t="shared" si="10"/>
        <v>89</v>
      </c>
      <c r="E84" s="110">
        <f t="shared" si="11"/>
        <v>89</v>
      </c>
      <c r="F84" s="109">
        <f t="shared" si="12"/>
        <v>89</v>
      </c>
      <c r="G84" s="110">
        <f t="shared" si="13"/>
        <v>89</v>
      </c>
      <c r="H84" s="109">
        <f t="shared" si="14"/>
        <v>89</v>
      </c>
      <c r="I84" s="110">
        <f t="shared" si="15"/>
        <v>89</v>
      </c>
    </row>
    <row r="85" spans="1:9" x14ac:dyDescent="0.25">
      <c r="A85" s="9">
        <v>81</v>
      </c>
      <c r="B85" s="109">
        <f t="shared" si="8"/>
        <v>500</v>
      </c>
      <c r="C85" s="110">
        <f t="shared" si="9"/>
        <v>85</v>
      </c>
      <c r="D85" s="109">
        <f t="shared" si="10"/>
        <v>90</v>
      </c>
      <c r="E85" s="110">
        <f t="shared" si="11"/>
        <v>90</v>
      </c>
      <c r="F85" s="109">
        <f t="shared" si="12"/>
        <v>90</v>
      </c>
      <c r="G85" s="110">
        <f t="shared" si="13"/>
        <v>90</v>
      </c>
      <c r="H85" s="109">
        <f t="shared" si="14"/>
        <v>90</v>
      </c>
      <c r="I85" s="110">
        <f t="shared" si="15"/>
        <v>90</v>
      </c>
    </row>
    <row r="86" spans="1:9" x14ac:dyDescent="0.25">
      <c r="A86" s="9">
        <v>82</v>
      </c>
      <c r="B86" s="109">
        <f t="shared" si="8"/>
        <v>505</v>
      </c>
      <c r="C86" s="110">
        <f t="shared" si="9"/>
        <v>86</v>
      </c>
      <c r="D86" s="109">
        <f t="shared" si="10"/>
        <v>91</v>
      </c>
      <c r="E86" s="110">
        <f t="shared" si="11"/>
        <v>91</v>
      </c>
      <c r="F86" s="109">
        <f t="shared" si="12"/>
        <v>91</v>
      </c>
      <c r="G86" s="110">
        <f t="shared" si="13"/>
        <v>91</v>
      </c>
      <c r="H86" s="109">
        <f t="shared" si="14"/>
        <v>91</v>
      </c>
      <c r="I86" s="110">
        <f t="shared" si="15"/>
        <v>91</v>
      </c>
    </row>
    <row r="87" spans="1:9" x14ac:dyDescent="0.25">
      <c r="A87" s="9">
        <v>83</v>
      </c>
      <c r="B87" s="109">
        <f t="shared" si="8"/>
        <v>510</v>
      </c>
      <c r="C87" s="110">
        <f t="shared" si="9"/>
        <v>87</v>
      </c>
      <c r="D87" s="109">
        <f t="shared" si="10"/>
        <v>92</v>
      </c>
      <c r="E87" s="110">
        <f t="shared" si="11"/>
        <v>92</v>
      </c>
      <c r="F87" s="109">
        <f t="shared" si="12"/>
        <v>92</v>
      </c>
      <c r="G87" s="110">
        <f t="shared" si="13"/>
        <v>92</v>
      </c>
      <c r="H87" s="109">
        <f t="shared" si="14"/>
        <v>92</v>
      </c>
      <c r="I87" s="110">
        <f t="shared" si="15"/>
        <v>92</v>
      </c>
    </row>
    <row r="88" spans="1:9" x14ac:dyDescent="0.25">
      <c r="A88" s="9">
        <v>84</v>
      </c>
      <c r="B88" s="109">
        <f t="shared" si="8"/>
        <v>515</v>
      </c>
      <c r="C88" s="110">
        <f t="shared" si="9"/>
        <v>88</v>
      </c>
      <c r="D88" s="109">
        <f t="shared" si="10"/>
        <v>93</v>
      </c>
      <c r="E88" s="110">
        <f t="shared" si="11"/>
        <v>93</v>
      </c>
      <c r="F88" s="109">
        <f t="shared" si="12"/>
        <v>93</v>
      </c>
      <c r="G88" s="110">
        <f t="shared" si="13"/>
        <v>93</v>
      </c>
      <c r="H88" s="109">
        <f t="shared" si="14"/>
        <v>93</v>
      </c>
      <c r="I88" s="110">
        <f t="shared" si="15"/>
        <v>93</v>
      </c>
    </row>
    <row r="89" spans="1:9" x14ac:dyDescent="0.25">
      <c r="A89" s="9">
        <v>85</v>
      </c>
      <c r="B89" s="109">
        <f t="shared" si="8"/>
        <v>520</v>
      </c>
      <c r="C89" s="110">
        <f t="shared" si="9"/>
        <v>89</v>
      </c>
      <c r="D89" s="109">
        <f t="shared" si="10"/>
        <v>94</v>
      </c>
      <c r="E89" s="110">
        <f t="shared" si="11"/>
        <v>94</v>
      </c>
      <c r="F89" s="109">
        <f t="shared" si="12"/>
        <v>94</v>
      </c>
      <c r="G89" s="110">
        <f t="shared" si="13"/>
        <v>94</v>
      </c>
      <c r="H89" s="109">
        <f t="shared" si="14"/>
        <v>94</v>
      </c>
      <c r="I89" s="110">
        <f t="shared" si="15"/>
        <v>94</v>
      </c>
    </row>
    <row r="90" spans="1:9" x14ac:dyDescent="0.25">
      <c r="A90" s="9">
        <v>86</v>
      </c>
      <c r="B90" s="109">
        <f t="shared" si="8"/>
        <v>525</v>
      </c>
      <c r="C90" s="110">
        <f t="shared" si="9"/>
        <v>90</v>
      </c>
      <c r="D90" s="109">
        <f t="shared" si="10"/>
        <v>95</v>
      </c>
      <c r="E90" s="110">
        <f t="shared" si="11"/>
        <v>95</v>
      </c>
      <c r="F90" s="109">
        <f t="shared" si="12"/>
        <v>95</v>
      </c>
      <c r="G90" s="110">
        <f t="shared" si="13"/>
        <v>95</v>
      </c>
      <c r="H90" s="109">
        <f t="shared" si="14"/>
        <v>95</v>
      </c>
      <c r="I90" s="110">
        <f t="shared" si="15"/>
        <v>95</v>
      </c>
    </row>
    <row r="91" spans="1:9" x14ac:dyDescent="0.25">
      <c r="A91" s="9">
        <v>87</v>
      </c>
      <c r="B91" s="109">
        <f t="shared" si="8"/>
        <v>530</v>
      </c>
      <c r="C91" s="110">
        <f t="shared" si="9"/>
        <v>91</v>
      </c>
      <c r="D91" s="109">
        <f t="shared" si="10"/>
        <v>96</v>
      </c>
      <c r="E91" s="110">
        <f t="shared" si="11"/>
        <v>96</v>
      </c>
      <c r="F91" s="109">
        <f t="shared" si="12"/>
        <v>96</v>
      </c>
      <c r="G91" s="110">
        <f t="shared" si="13"/>
        <v>96</v>
      </c>
      <c r="H91" s="109">
        <f t="shared" si="14"/>
        <v>96</v>
      </c>
      <c r="I91" s="110">
        <f t="shared" si="15"/>
        <v>96</v>
      </c>
    </row>
    <row r="92" spans="1:9" x14ac:dyDescent="0.25">
      <c r="A92" s="9">
        <v>88</v>
      </c>
      <c r="B92" s="109">
        <f t="shared" si="8"/>
        <v>535</v>
      </c>
      <c r="C92" s="110">
        <f t="shared" si="9"/>
        <v>92</v>
      </c>
      <c r="D92" s="109">
        <f t="shared" si="10"/>
        <v>97</v>
      </c>
      <c r="E92" s="110">
        <f t="shared" si="11"/>
        <v>97</v>
      </c>
      <c r="F92" s="109">
        <f t="shared" si="12"/>
        <v>97</v>
      </c>
      <c r="G92" s="110">
        <f t="shared" si="13"/>
        <v>97</v>
      </c>
      <c r="H92" s="109">
        <f t="shared" si="14"/>
        <v>97</v>
      </c>
      <c r="I92" s="110">
        <f t="shared" si="15"/>
        <v>97</v>
      </c>
    </row>
    <row r="93" spans="1:9" x14ac:dyDescent="0.25">
      <c r="A93" s="9">
        <v>89</v>
      </c>
      <c r="B93" s="109">
        <f t="shared" si="8"/>
        <v>540</v>
      </c>
      <c r="C93" s="110">
        <f t="shared" si="9"/>
        <v>93</v>
      </c>
      <c r="D93" s="109">
        <f t="shared" si="10"/>
        <v>98</v>
      </c>
      <c r="E93" s="110">
        <f t="shared" si="11"/>
        <v>98</v>
      </c>
      <c r="F93" s="109">
        <f t="shared" si="12"/>
        <v>98</v>
      </c>
      <c r="G93" s="110">
        <f t="shared" si="13"/>
        <v>98</v>
      </c>
      <c r="H93" s="109">
        <f t="shared" si="14"/>
        <v>98</v>
      </c>
      <c r="I93" s="110">
        <f t="shared" si="15"/>
        <v>98</v>
      </c>
    </row>
    <row r="94" spans="1:9" x14ac:dyDescent="0.25">
      <c r="A94" s="9">
        <v>90</v>
      </c>
      <c r="B94" s="109">
        <f t="shared" si="8"/>
        <v>545</v>
      </c>
      <c r="C94" s="110">
        <f t="shared" si="9"/>
        <v>94</v>
      </c>
      <c r="D94" s="109">
        <f t="shared" si="10"/>
        <v>99</v>
      </c>
      <c r="E94" s="110">
        <f t="shared" si="11"/>
        <v>99</v>
      </c>
      <c r="F94" s="109">
        <f t="shared" si="12"/>
        <v>99</v>
      </c>
      <c r="G94" s="110">
        <f t="shared" si="13"/>
        <v>99</v>
      </c>
      <c r="H94" s="109">
        <f t="shared" si="14"/>
        <v>99</v>
      </c>
      <c r="I94" s="110">
        <f t="shared" si="15"/>
        <v>99</v>
      </c>
    </row>
    <row r="95" spans="1:9" x14ac:dyDescent="0.25">
      <c r="A95" s="9">
        <v>91</v>
      </c>
      <c r="B95" s="109">
        <f t="shared" si="8"/>
        <v>550</v>
      </c>
      <c r="C95" s="110">
        <f t="shared" si="9"/>
        <v>95</v>
      </c>
      <c r="D95" s="109">
        <f t="shared" si="10"/>
        <v>100</v>
      </c>
      <c r="E95" s="110">
        <f t="shared" si="11"/>
        <v>100</v>
      </c>
      <c r="F95" s="109">
        <f t="shared" si="12"/>
        <v>100</v>
      </c>
      <c r="G95" s="110">
        <f t="shared" si="13"/>
        <v>100</v>
      </c>
      <c r="H95" s="109">
        <f t="shared" si="14"/>
        <v>100</v>
      </c>
      <c r="I95" s="110">
        <f t="shared" si="15"/>
        <v>100</v>
      </c>
    </row>
    <row r="96" spans="1:9" x14ac:dyDescent="0.25">
      <c r="A96" s="9">
        <v>92</v>
      </c>
      <c r="B96" s="109">
        <f t="shared" si="8"/>
        <v>555</v>
      </c>
      <c r="C96" s="110">
        <f t="shared" si="9"/>
        <v>96</v>
      </c>
      <c r="D96" s="109">
        <f t="shared" si="10"/>
        <v>101</v>
      </c>
      <c r="E96" s="110">
        <f t="shared" si="11"/>
        <v>101</v>
      </c>
      <c r="F96" s="109">
        <f t="shared" si="12"/>
        <v>101</v>
      </c>
      <c r="G96" s="110">
        <f t="shared" si="13"/>
        <v>101</v>
      </c>
      <c r="H96" s="109">
        <f t="shared" si="14"/>
        <v>101</v>
      </c>
      <c r="I96" s="110">
        <f t="shared" si="15"/>
        <v>101</v>
      </c>
    </row>
    <row r="97" spans="1:9" x14ac:dyDescent="0.25">
      <c r="A97" s="9">
        <v>93</v>
      </c>
      <c r="B97" s="109">
        <f t="shared" si="8"/>
        <v>560</v>
      </c>
      <c r="C97" s="110">
        <f t="shared" si="9"/>
        <v>97</v>
      </c>
      <c r="D97" s="109">
        <f t="shared" si="10"/>
        <v>102</v>
      </c>
      <c r="E97" s="110">
        <f t="shared" si="11"/>
        <v>102</v>
      </c>
      <c r="F97" s="109">
        <f t="shared" si="12"/>
        <v>102</v>
      </c>
      <c r="G97" s="110">
        <f t="shared" si="13"/>
        <v>102</v>
      </c>
      <c r="H97" s="109">
        <f t="shared" si="14"/>
        <v>102</v>
      </c>
      <c r="I97" s="110">
        <f t="shared" si="15"/>
        <v>102</v>
      </c>
    </row>
    <row r="98" spans="1:9" x14ac:dyDescent="0.25">
      <c r="A98" s="9">
        <v>94</v>
      </c>
      <c r="B98" s="109">
        <f t="shared" si="8"/>
        <v>565</v>
      </c>
      <c r="C98" s="110">
        <f t="shared" si="9"/>
        <v>98</v>
      </c>
      <c r="D98" s="109">
        <f t="shared" si="10"/>
        <v>103</v>
      </c>
      <c r="E98" s="110">
        <f t="shared" si="11"/>
        <v>103</v>
      </c>
      <c r="F98" s="109">
        <f t="shared" si="12"/>
        <v>103</v>
      </c>
      <c r="G98" s="110">
        <f t="shared" si="13"/>
        <v>103</v>
      </c>
      <c r="H98" s="109">
        <f t="shared" si="14"/>
        <v>103</v>
      </c>
      <c r="I98" s="110">
        <f t="shared" si="15"/>
        <v>103</v>
      </c>
    </row>
    <row r="99" spans="1:9" x14ac:dyDescent="0.25">
      <c r="A99" s="9">
        <v>95</v>
      </c>
      <c r="B99" s="109">
        <f t="shared" si="8"/>
        <v>570</v>
      </c>
      <c r="C99" s="110">
        <f t="shared" si="9"/>
        <v>99</v>
      </c>
      <c r="D99" s="109">
        <f t="shared" si="10"/>
        <v>104</v>
      </c>
      <c r="E99" s="110">
        <f t="shared" si="11"/>
        <v>104</v>
      </c>
      <c r="F99" s="109">
        <f t="shared" si="12"/>
        <v>104</v>
      </c>
      <c r="G99" s="110">
        <f t="shared" si="13"/>
        <v>104</v>
      </c>
      <c r="H99" s="109">
        <f t="shared" si="14"/>
        <v>104</v>
      </c>
      <c r="I99" s="110">
        <f t="shared" si="15"/>
        <v>104</v>
      </c>
    </row>
    <row r="100" spans="1:9" x14ac:dyDescent="0.25">
      <c r="A100" s="9">
        <v>96</v>
      </c>
      <c r="B100" s="109">
        <f t="shared" si="8"/>
        <v>575</v>
      </c>
      <c r="C100" s="110">
        <f t="shared" si="9"/>
        <v>100</v>
      </c>
      <c r="D100" s="109">
        <f t="shared" si="10"/>
        <v>105</v>
      </c>
      <c r="E100" s="110">
        <f t="shared" si="11"/>
        <v>105</v>
      </c>
      <c r="F100" s="109">
        <f t="shared" si="12"/>
        <v>105</v>
      </c>
      <c r="G100" s="110">
        <f t="shared" si="13"/>
        <v>105</v>
      </c>
      <c r="H100" s="109">
        <f t="shared" si="14"/>
        <v>105</v>
      </c>
      <c r="I100" s="110">
        <f t="shared" si="15"/>
        <v>105</v>
      </c>
    </row>
    <row r="101" spans="1:9" x14ac:dyDescent="0.25">
      <c r="A101" s="9">
        <v>97</v>
      </c>
      <c r="B101" s="109">
        <f t="shared" si="8"/>
        <v>580</v>
      </c>
      <c r="C101" s="110">
        <f t="shared" si="9"/>
        <v>101</v>
      </c>
      <c r="D101" s="109">
        <f t="shared" si="10"/>
        <v>106</v>
      </c>
      <c r="E101" s="110">
        <f t="shared" si="11"/>
        <v>106</v>
      </c>
      <c r="F101" s="109">
        <f t="shared" si="12"/>
        <v>106</v>
      </c>
      <c r="G101" s="110">
        <f t="shared" si="13"/>
        <v>106</v>
      </c>
      <c r="H101" s="109">
        <f t="shared" si="14"/>
        <v>106</v>
      </c>
      <c r="I101" s="110">
        <f t="shared" si="15"/>
        <v>106</v>
      </c>
    </row>
    <row r="102" spans="1:9" x14ac:dyDescent="0.25">
      <c r="A102" s="9">
        <v>98</v>
      </c>
      <c r="B102" s="109">
        <f t="shared" si="8"/>
        <v>585</v>
      </c>
      <c r="C102" s="110">
        <f t="shared" si="9"/>
        <v>102</v>
      </c>
      <c r="D102" s="109">
        <f t="shared" si="10"/>
        <v>107</v>
      </c>
      <c r="E102" s="110">
        <f t="shared" si="11"/>
        <v>107</v>
      </c>
      <c r="F102" s="109">
        <f t="shared" si="12"/>
        <v>107</v>
      </c>
      <c r="G102" s="110">
        <f t="shared" si="13"/>
        <v>107</v>
      </c>
      <c r="H102" s="109">
        <f t="shared" si="14"/>
        <v>107</v>
      </c>
      <c r="I102" s="110">
        <f t="shared" si="15"/>
        <v>107</v>
      </c>
    </row>
    <row r="103" spans="1:9" x14ac:dyDescent="0.25">
      <c r="A103" s="10">
        <v>99</v>
      </c>
      <c r="B103" s="109">
        <f t="shared" si="8"/>
        <v>590</v>
      </c>
      <c r="C103" s="110">
        <f t="shared" si="9"/>
        <v>103</v>
      </c>
      <c r="D103" s="109">
        <f t="shared" si="10"/>
        <v>108</v>
      </c>
      <c r="E103" s="110">
        <f t="shared" si="11"/>
        <v>108</v>
      </c>
      <c r="F103" s="109">
        <f t="shared" si="12"/>
        <v>108</v>
      </c>
      <c r="G103" s="110">
        <f t="shared" si="13"/>
        <v>108</v>
      </c>
      <c r="H103" s="109">
        <f t="shared" si="14"/>
        <v>108</v>
      </c>
      <c r="I103" s="110">
        <f t="shared" si="15"/>
        <v>108</v>
      </c>
    </row>
  </sheetData>
  <mergeCells count="2">
    <mergeCell ref="A1:I1"/>
    <mergeCell ref="A2:I2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30D53E-B902-4E15-B40C-1C3DA5FD1C3F}">
  <sheetPr>
    <tabColor rgb="FF00B050"/>
  </sheetPr>
  <dimension ref="A1:I103"/>
  <sheetViews>
    <sheetView workbookViewId="0">
      <selection activeCell="B5" sqref="B5"/>
    </sheetView>
  </sheetViews>
  <sheetFormatPr defaultRowHeight="15" x14ac:dyDescent="0.25"/>
  <sheetData>
    <row r="1" spans="1:9" ht="18.75" x14ac:dyDescent="0.3">
      <c r="A1" s="85" t="s">
        <v>107</v>
      </c>
      <c r="B1" s="86"/>
      <c r="C1" s="86"/>
      <c r="D1" s="86"/>
      <c r="E1" s="86"/>
      <c r="F1" s="86"/>
      <c r="G1" s="86"/>
      <c r="H1" s="86"/>
      <c r="I1" s="87"/>
    </row>
    <row r="2" spans="1:9" ht="15.75" thickBot="1" x14ac:dyDescent="0.3">
      <c r="A2" s="88" t="s">
        <v>100</v>
      </c>
      <c r="B2" s="89"/>
      <c r="C2" s="89"/>
      <c r="D2" s="89"/>
      <c r="E2" s="89"/>
      <c r="F2" s="89"/>
      <c r="G2" s="89"/>
      <c r="H2" s="89"/>
      <c r="I2" s="90"/>
    </row>
    <row r="3" spans="1:9" x14ac:dyDescent="0.25">
      <c r="A3" s="108" t="s">
        <v>99</v>
      </c>
      <c r="B3" s="113">
        <v>5</v>
      </c>
      <c r="C3" s="114">
        <v>1</v>
      </c>
      <c r="D3" s="113">
        <v>1</v>
      </c>
      <c r="E3" s="114">
        <v>1</v>
      </c>
      <c r="F3" s="113">
        <v>1</v>
      </c>
      <c r="G3" s="114">
        <v>1</v>
      </c>
      <c r="H3" s="113">
        <v>1</v>
      </c>
      <c r="I3" s="115">
        <v>1</v>
      </c>
    </row>
    <row r="4" spans="1:9" x14ac:dyDescent="0.25">
      <c r="A4" s="6" t="s">
        <v>13</v>
      </c>
      <c r="B4" s="7" t="s">
        <v>0</v>
      </c>
      <c r="C4" s="8" t="s">
        <v>1</v>
      </c>
      <c r="D4" s="7" t="s">
        <v>7</v>
      </c>
      <c r="E4" s="8" t="s">
        <v>8</v>
      </c>
      <c r="F4" s="7" t="s">
        <v>9</v>
      </c>
      <c r="G4" s="8" t="s">
        <v>10</v>
      </c>
      <c r="H4" s="7" t="s">
        <v>11</v>
      </c>
      <c r="I4" s="8" t="s">
        <v>12</v>
      </c>
    </row>
    <row r="5" spans="1:9" x14ac:dyDescent="0.25">
      <c r="A5" s="9">
        <v>1</v>
      </c>
      <c r="B5" s="111">
        <v>100</v>
      </c>
      <c r="C5" s="112">
        <v>5</v>
      </c>
      <c r="D5" s="111">
        <v>10</v>
      </c>
      <c r="E5" s="112">
        <v>10</v>
      </c>
      <c r="F5" s="111">
        <v>10</v>
      </c>
      <c r="G5" s="112">
        <v>10</v>
      </c>
      <c r="H5" s="111">
        <v>10</v>
      </c>
      <c r="I5" s="112">
        <v>10</v>
      </c>
    </row>
    <row r="6" spans="1:9" x14ac:dyDescent="0.25">
      <c r="A6" s="9">
        <v>2</v>
      </c>
      <c r="B6" s="109">
        <f>$B5+$B$3</f>
        <v>105</v>
      </c>
      <c r="C6" s="110">
        <f>$C5+$C$3</f>
        <v>6</v>
      </c>
      <c r="D6" s="109">
        <f>$D5+$D$3</f>
        <v>11</v>
      </c>
      <c r="E6" s="110">
        <f>$E5+$E$3</f>
        <v>11</v>
      </c>
      <c r="F6" s="109">
        <f>$F5+$F$3</f>
        <v>11</v>
      </c>
      <c r="G6" s="110">
        <f>$G5+$G$3</f>
        <v>11</v>
      </c>
      <c r="H6" s="109">
        <f>$H5+$H$3</f>
        <v>11</v>
      </c>
      <c r="I6" s="110">
        <f>$I5+$I$3</f>
        <v>11</v>
      </c>
    </row>
    <row r="7" spans="1:9" x14ac:dyDescent="0.25">
      <c r="A7" s="9">
        <v>3</v>
      </c>
      <c r="B7" s="109">
        <f>$B6+$B$3</f>
        <v>110</v>
      </c>
      <c r="C7" s="110">
        <f>$C6+$C$3</f>
        <v>7</v>
      </c>
      <c r="D7" s="109">
        <f>$D6+$D$3</f>
        <v>12</v>
      </c>
      <c r="E7" s="110">
        <f>$E6+$E$3</f>
        <v>12</v>
      </c>
      <c r="F7" s="109">
        <f>$F6+$F$3</f>
        <v>12</v>
      </c>
      <c r="G7" s="110">
        <f>$G6+$G$3</f>
        <v>12</v>
      </c>
      <c r="H7" s="109">
        <f>$H6+$H$3</f>
        <v>12</v>
      </c>
      <c r="I7" s="110">
        <f>$I6+$I$3</f>
        <v>12</v>
      </c>
    </row>
    <row r="8" spans="1:9" x14ac:dyDescent="0.25">
      <c r="A8" s="9">
        <v>4</v>
      </c>
      <c r="B8" s="109">
        <f t="shared" ref="B8:B71" si="0">$B7+$B$3</f>
        <v>115</v>
      </c>
      <c r="C8" s="110">
        <f t="shared" ref="C8:C71" si="1">$C7+$C$3</f>
        <v>8</v>
      </c>
      <c r="D8" s="109">
        <f t="shared" ref="D8:D71" si="2">$D7+$D$3</f>
        <v>13</v>
      </c>
      <c r="E8" s="110">
        <f t="shared" ref="E8:E71" si="3">$E7+$E$3</f>
        <v>13</v>
      </c>
      <c r="F8" s="109">
        <f t="shared" ref="F8:F71" si="4">$F7+$F$3</f>
        <v>13</v>
      </c>
      <c r="G8" s="110">
        <f t="shared" ref="G8:G71" si="5">$G7+$G$3</f>
        <v>13</v>
      </c>
      <c r="H8" s="109">
        <f t="shared" ref="H8:H71" si="6">$H7+$H$3</f>
        <v>13</v>
      </c>
      <c r="I8" s="110">
        <f t="shared" ref="I8:I71" si="7">$I7+$I$3</f>
        <v>13</v>
      </c>
    </row>
    <row r="9" spans="1:9" x14ac:dyDescent="0.25">
      <c r="A9" s="9">
        <v>5</v>
      </c>
      <c r="B9" s="109">
        <f t="shared" si="0"/>
        <v>120</v>
      </c>
      <c r="C9" s="110">
        <f t="shared" si="1"/>
        <v>9</v>
      </c>
      <c r="D9" s="109">
        <f t="shared" si="2"/>
        <v>14</v>
      </c>
      <c r="E9" s="110">
        <f t="shared" si="3"/>
        <v>14</v>
      </c>
      <c r="F9" s="109">
        <f t="shared" si="4"/>
        <v>14</v>
      </c>
      <c r="G9" s="110">
        <f t="shared" si="5"/>
        <v>14</v>
      </c>
      <c r="H9" s="109">
        <f t="shared" si="6"/>
        <v>14</v>
      </c>
      <c r="I9" s="110">
        <f t="shared" si="7"/>
        <v>14</v>
      </c>
    </row>
    <row r="10" spans="1:9" x14ac:dyDescent="0.25">
      <c r="A10" s="9">
        <v>6</v>
      </c>
      <c r="B10" s="109">
        <f t="shared" si="0"/>
        <v>125</v>
      </c>
      <c r="C10" s="110">
        <f t="shared" si="1"/>
        <v>10</v>
      </c>
      <c r="D10" s="109">
        <f t="shared" si="2"/>
        <v>15</v>
      </c>
      <c r="E10" s="110">
        <f t="shared" si="3"/>
        <v>15</v>
      </c>
      <c r="F10" s="109">
        <f t="shared" si="4"/>
        <v>15</v>
      </c>
      <c r="G10" s="110">
        <f t="shared" si="5"/>
        <v>15</v>
      </c>
      <c r="H10" s="109">
        <f t="shared" si="6"/>
        <v>15</v>
      </c>
      <c r="I10" s="110">
        <f t="shared" si="7"/>
        <v>15</v>
      </c>
    </row>
    <row r="11" spans="1:9" x14ac:dyDescent="0.25">
      <c r="A11" s="9">
        <v>7</v>
      </c>
      <c r="B11" s="109">
        <f t="shared" si="0"/>
        <v>130</v>
      </c>
      <c r="C11" s="110">
        <f t="shared" si="1"/>
        <v>11</v>
      </c>
      <c r="D11" s="109">
        <f t="shared" si="2"/>
        <v>16</v>
      </c>
      <c r="E11" s="110">
        <f t="shared" si="3"/>
        <v>16</v>
      </c>
      <c r="F11" s="109">
        <f t="shared" si="4"/>
        <v>16</v>
      </c>
      <c r="G11" s="110">
        <f t="shared" si="5"/>
        <v>16</v>
      </c>
      <c r="H11" s="109">
        <f t="shared" si="6"/>
        <v>16</v>
      </c>
      <c r="I11" s="110">
        <f t="shared" si="7"/>
        <v>16</v>
      </c>
    </row>
    <row r="12" spans="1:9" x14ac:dyDescent="0.25">
      <c r="A12" s="9">
        <v>8</v>
      </c>
      <c r="B12" s="109">
        <f t="shared" si="0"/>
        <v>135</v>
      </c>
      <c r="C12" s="110">
        <f t="shared" si="1"/>
        <v>12</v>
      </c>
      <c r="D12" s="109">
        <f t="shared" si="2"/>
        <v>17</v>
      </c>
      <c r="E12" s="110">
        <f t="shared" si="3"/>
        <v>17</v>
      </c>
      <c r="F12" s="109">
        <f t="shared" si="4"/>
        <v>17</v>
      </c>
      <c r="G12" s="110">
        <f t="shared" si="5"/>
        <v>17</v>
      </c>
      <c r="H12" s="109">
        <f t="shared" si="6"/>
        <v>17</v>
      </c>
      <c r="I12" s="110">
        <f t="shared" si="7"/>
        <v>17</v>
      </c>
    </row>
    <row r="13" spans="1:9" x14ac:dyDescent="0.25">
      <c r="A13" s="9">
        <v>9</v>
      </c>
      <c r="B13" s="109">
        <f t="shared" si="0"/>
        <v>140</v>
      </c>
      <c r="C13" s="110">
        <f t="shared" si="1"/>
        <v>13</v>
      </c>
      <c r="D13" s="109">
        <f t="shared" si="2"/>
        <v>18</v>
      </c>
      <c r="E13" s="110">
        <f t="shared" si="3"/>
        <v>18</v>
      </c>
      <c r="F13" s="109">
        <f t="shared" si="4"/>
        <v>18</v>
      </c>
      <c r="G13" s="110">
        <f t="shared" si="5"/>
        <v>18</v>
      </c>
      <c r="H13" s="109">
        <f t="shared" si="6"/>
        <v>18</v>
      </c>
      <c r="I13" s="110">
        <f t="shared" si="7"/>
        <v>18</v>
      </c>
    </row>
    <row r="14" spans="1:9" x14ac:dyDescent="0.25">
      <c r="A14" s="9">
        <v>10</v>
      </c>
      <c r="B14" s="109">
        <f t="shared" si="0"/>
        <v>145</v>
      </c>
      <c r="C14" s="110">
        <f t="shared" si="1"/>
        <v>14</v>
      </c>
      <c r="D14" s="109">
        <f t="shared" si="2"/>
        <v>19</v>
      </c>
      <c r="E14" s="110">
        <f t="shared" si="3"/>
        <v>19</v>
      </c>
      <c r="F14" s="109">
        <f t="shared" si="4"/>
        <v>19</v>
      </c>
      <c r="G14" s="110">
        <f t="shared" si="5"/>
        <v>19</v>
      </c>
      <c r="H14" s="109">
        <f t="shared" si="6"/>
        <v>19</v>
      </c>
      <c r="I14" s="110">
        <f t="shared" si="7"/>
        <v>19</v>
      </c>
    </row>
    <row r="15" spans="1:9" x14ac:dyDescent="0.25">
      <c r="A15" s="9">
        <v>11</v>
      </c>
      <c r="B15" s="109">
        <f t="shared" si="0"/>
        <v>150</v>
      </c>
      <c r="C15" s="110">
        <f t="shared" si="1"/>
        <v>15</v>
      </c>
      <c r="D15" s="109">
        <f t="shared" si="2"/>
        <v>20</v>
      </c>
      <c r="E15" s="110">
        <f t="shared" si="3"/>
        <v>20</v>
      </c>
      <c r="F15" s="109">
        <f t="shared" si="4"/>
        <v>20</v>
      </c>
      <c r="G15" s="110">
        <f t="shared" si="5"/>
        <v>20</v>
      </c>
      <c r="H15" s="109">
        <f t="shared" si="6"/>
        <v>20</v>
      </c>
      <c r="I15" s="110">
        <f t="shared" si="7"/>
        <v>20</v>
      </c>
    </row>
    <row r="16" spans="1:9" x14ac:dyDescent="0.25">
      <c r="A16" s="9">
        <v>12</v>
      </c>
      <c r="B16" s="109">
        <f t="shared" si="0"/>
        <v>155</v>
      </c>
      <c r="C16" s="110">
        <f t="shared" si="1"/>
        <v>16</v>
      </c>
      <c r="D16" s="109">
        <f t="shared" si="2"/>
        <v>21</v>
      </c>
      <c r="E16" s="110">
        <f t="shared" si="3"/>
        <v>21</v>
      </c>
      <c r="F16" s="109">
        <f t="shared" si="4"/>
        <v>21</v>
      </c>
      <c r="G16" s="110">
        <f t="shared" si="5"/>
        <v>21</v>
      </c>
      <c r="H16" s="109">
        <f t="shared" si="6"/>
        <v>21</v>
      </c>
      <c r="I16" s="110">
        <f t="shared" si="7"/>
        <v>21</v>
      </c>
    </row>
    <row r="17" spans="1:9" x14ac:dyDescent="0.25">
      <c r="A17" s="9">
        <v>13</v>
      </c>
      <c r="B17" s="109">
        <f t="shared" si="0"/>
        <v>160</v>
      </c>
      <c r="C17" s="110">
        <f t="shared" si="1"/>
        <v>17</v>
      </c>
      <c r="D17" s="109">
        <f t="shared" si="2"/>
        <v>22</v>
      </c>
      <c r="E17" s="110">
        <f t="shared" si="3"/>
        <v>22</v>
      </c>
      <c r="F17" s="109">
        <f t="shared" si="4"/>
        <v>22</v>
      </c>
      <c r="G17" s="110">
        <f t="shared" si="5"/>
        <v>22</v>
      </c>
      <c r="H17" s="109">
        <f t="shared" si="6"/>
        <v>22</v>
      </c>
      <c r="I17" s="110">
        <f t="shared" si="7"/>
        <v>22</v>
      </c>
    </row>
    <row r="18" spans="1:9" x14ac:dyDescent="0.25">
      <c r="A18" s="9">
        <v>14</v>
      </c>
      <c r="B18" s="109">
        <f t="shared" si="0"/>
        <v>165</v>
      </c>
      <c r="C18" s="110">
        <f t="shared" si="1"/>
        <v>18</v>
      </c>
      <c r="D18" s="109">
        <f t="shared" si="2"/>
        <v>23</v>
      </c>
      <c r="E18" s="110">
        <f t="shared" si="3"/>
        <v>23</v>
      </c>
      <c r="F18" s="109">
        <f t="shared" si="4"/>
        <v>23</v>
      </c>
      <c r="G18" s="110">
        <f t="shared" si="5"/>
        <v>23</v>
      </c>
      <c r="H18" s="109">
        <f t="shared" si="6"/>
        <v>23</v>
      </c>
      <c r="I18" s="110">
        <f t="shared" si="7"/>
        <v>23</v>
      </c>
    </row>
    <row r="19" spans="1:9" x14ac:dyDescent="0.25">
      <c r="A19" s="9">
        <v>15</v>
      </c>
      <c r="B19" s="109">
        <f t="shared" si="0"/>
        <v>170</v>
      </c>
      <c r="C19" s="110">
        <f t="shared" si="1"/>
        <v>19</v>
      </c>
      <c r="D19" s="109">
        <f t="shared" si="2"/>
        <v>24</v>
      </c>
      <c r="E19" s="110">
        <f t="shared" si="3"/>
        <v>24</v>
      </c>
      <c r="F19" s="109">
        <f t="shared" si="4"/>
        <v>24</v>
      </c>
      <c r="G19" s="110">
        <f t="shared" si="5"/>
        <v>24</v>
      </c>
      <c r="H19" s="109">
        <f t="shared" si="6"/>
        <v>24</v>
      </c>
      <c r="I19" s="110">
        <f t="shared" si="7"/>
        <v>24</v>
      </c>
    </row>
    <row r="20" spans="1:9" x14ac:dyDescent="0.25">
      <c r="A20" s="9">
        <v>16</v>
      </c>
      <c r="B20" s="109">
        <f t="shared" si="0"/>
        <v>175</v>
      </c>
      <c r="C20" s="110">
        <f t="shared" si="1"/>
        <v>20</v>
      </c>
      <c r="D20" s="109">
        <f t="shared" si="2"/>
        <v>25</v>
      </c>
      <c r="E20" s="110">
        <f t="shared" si="3"/>
        <v>25</v>
      </c>
      <c r="F20" s="109">
        <f t="shared" si="4"/>
        <v>25</v>
      </c>
      <c r="G20" s="110">
        <f t="shared" si="5"/>
        <v>25</v>
      </c>
      <c r="H20" s="109">
        <f t="shared" si="6"/>
        <v>25</v>
      </c>
      <c r="I20" s="110">
        <f t="shared" si="7"/>
        <v>25</v>
      </c>
    </row>
    <row r="21" spans="1:9" x14ac:dyDescent="0.25">
      <c r="A21" s="9">
        <v>17</v>
      </c>
      <c r="B21" s="109">
        <f t="shared" si="0"/>
        <v>180</v>
      </c>
      <c r="C21" s="110">
        <f t="shared" si="1"/>
        <v>21</v>
      </c>
      <c r="D21" s="109">
        <f t="shared" si="2"/>
        <v>26</v>
      </c>
      <c r="E21" s="110">
        <f t="shared" si="3"/>
        <v>26</v>
      </c>
      <c r="F21" s="109">
        <f t="shared" si="4"/>
        <v>26</v>
      </c>
      <c r="G21" s="110">
        <f t="shared" si="5"/>
        <v>26</v>
      </c>
      <c r="H21" s="109">
        <f t="shared" si="6"/>
        <v>26</v>
      </c>
      <c r="I21" s="110">
        <f t="shared" si="7"/>
        <v>26</v>
      </c>
    </row>
    <row r="22" spans="1:9" x14ac:dyDescent="0.25">
      <c r="A22" s="9">
        <v>18</v>
      </c>
      <c r="B22" s="109">
        <f t="shared" si="0"/>
        <v>185</v>
      </c>
      <c r="C22" s="110">
        <f t="shared" si="1"/>
        <v>22</v>
      </c>
      <c r="D22" s="109">
        <f t="shared" si="2"/>
        <v>27</v>
      </c>
      <c r="E22" s="110">
        <f t="shared" si="3"/>
        <v>27</v>
      </c>
      <c r="F22" s="109">
        <f t="shared" si="4"/>
        <v>27</v>
      </c>
      <c r="G22" s="110">
        <f t="shared" si="5"/>
        <v>27</v>
      </c>
      <c r="H22" s="109">
        <f t="shared" si="6"/>
        <v>27</v>
      </c>
      <c r="I22" s="110">
        <f t="shared" si="7"/>
        <v>27</v>
      </c>
    </row>
    <row r="23" spans="1:9" x14ac:dyDescent="0.25">
      <c r="A23" s="9">
        <v>19</v>
      </c>
      <c r="B23" s="109">
        <f t="shared" si="0"/>
        <v>190</v>
      </c>
      <c r="C23" s="110">
        <f t="shared" si="1"/>
        <v>23</v>
      </c>
      <c r="D23" s="109">
        <f t="shared" si="2"/>
        <v>28</v>
      </c>
      <c r="E23" s="110">
        <f t="shared" si="3"/>
        <v>28</v>
      </c>
      <c r="F23" s="109">
        <f t="shared" si="4"/>
        <v>28</v>
      </c>
      <c r="G23" s="110">
        <f t="shared" si="5"/>
        <v>28</v>
      </c>
      <c r="H23" s="109">
        <f t="shared" si="6"/>
        <v>28</v>
      </c>
      <c r="I23" s="110">
        <f t="shared" si="7"/>
        <v>28</v>
      </c>
    </row>
    <row r="24" spans="1:9" x14ac:dyDescent="0.25">
      <c r="A24" s="9">
        <v>20</v>
      </c>
      <c r="B24" s="109">
        <f t="shared" si="0"/>
        <v>195</v>
      </c>
      <c r="C24" s="110">
        <f t="shared" si="1"/>
        <v>24</v>
      </c>
      <c r="D24" s="109">
        <f t="shared" si="2"/>
        <v>29</v>
      </c>
      <c r="E24" s="110">
        <f t="shared" si="3"/>
        <v>29</v>
      </c>
      <c r="F24" s="109">
        <f t="shared" si="4"/>
        <v>29</v>
      </c>
      <c r="G24" s="110">
        <f t="shared" si="5"/>
        <v>29</v>
      </c>
      <c r="H24" s="109">
        <f t="shared" si="6"/>
        <v>29</v>
      </c>
      <c r="I24" s="110">
        <f t="shared" si="7"/>
        <v>29</v>
      </c>
    </row>
    <row r="25" spans="1:9" x14ac:dyDescent="0.25">
      <c r="A25" s="9">
        <v>21</v>
      </c>
      <c r="B25" s="109">
        <f t="shared" si="0"/>
        <v>200</v>
      </c>
      <c r="C25" s="110">
        <f t="shared" si="1"/>
        <v>25</v>
      </c>
      <c r="D25" s="109">
        <f t="shared" si="2"/>
        <v>30</v>
      </c>
      <c r="E25" s="110">
        <f t="shared" si="3"/>
        <v>30</v>
      </c>
      <c r="F25" s="109">
        <f t="shared" si="4"/>
        <v>30</v>
      </c>
      <c r="G25" s="110">
        <f t="shared" si="5"/>
        <v>30</v>
      </c>
      <c r="H25" s="109">
        <f t="shared" si="6"/>
        <v>30</v>
      </c>
      <c r="I25" s="110">
        <f t="shared" si="7"/>
        <v>30</v>
      </c>
    </row>
    <row r="26" spans="1:9" x14ac:dyDescent="0.25">
      <c r="A26" s="9">
        <v>22</v>
      </c>
      <c r="B26" s="109">
        <f t="shared" si="0"/>
        <v>205</v>
      </c>
      <c r="C26" s="110">
        <f t="shared" si="1"/>
        <v>26</v>
      </c>
      <c r="D26" s="109">
        <f t="shared" si="2"/>
        <v>31</v>
      </c>
      <c r="E26" s="110">
        <f t="shared" si="3"/>
        <v>31</v>
      </c>
      <c r="F26" s="109">
        <f t="shared" si="4"/>
        <v>31</v>
      </c>
      <c r="G26" s="110">
        <f t="shared" si="5"/>
        <v>31</v>
      </c>
      <c r="H26" s="109">
        <f t="shared" si="6"/>
        <v>31</v>
      </c>
      <c r="I26" s="110">
        <f t="shared" si="7"/>
        <v>31</v>
      </c>
    </row>
    <row r="27" spans="1:9" x14ac:dyDescent="0.25">
      <c r="A27" s="9">
        <v>23</v>
      </c>
      <c r="B27" s="109">
        <f t="shared" si="0"/>
        <v>210</v>
      </c>
      <c r="C27" s="110">
        <f t="shared" si="1"/>
        <v>27</v>
      </c>
      <c r="D27" s="109">
        <f t="shared" si="2"/>
        <v>32</v>
      </c>
      <c r="E27" s="110">
        <f t="shared" si="3"/>
        <v>32</v>
      </c>
      <c r="F27" s="109">
        <f t="shared" si="4"/>
        <v>32</v>
      </c>
      <c r="G27" s="110">
        <f t="shared" si="5"/>
        <v>32</v>
      </c>
      <c r="H27" s="109">
        <f t="shared" si="6"/>
        <v>32</v>
      </c>
      <c r="I27" s="110">
        <f t="shared" si="7"/>
        <v>32</v>
      </c>
    </row>
    <row r="28" spans="1:9" x14ac:dyDescent="0.25">
      <c r="A28" s="9">
        <v>24</v>
      </c>
      <c r="B28" s="109">
        <f t="shared" si="0"/>
        <v>215</v>
      </c>
      <c r="C28" s="110">
        <f t="shared" si="1"/>
        <v>28</v>
      </c>
      <c r="D28" s="109">
        <f t="shared" si="2"/>
        <v>33</v>
      </c>
      <c r="E28" s="110">
        <f t="shared" si="3"/>
        <v>33</v>
      </c>
      <c r="F28" s="109">
        <f t="shared" si="4"/>
        <v>33</v>
      </c>
      <c r="G28" s="110">
        <f t="shared" si="5"/>
        <v>33</v>
      </c>
      <c r="H28" s="109">
        <f t="shared" si="6"/>
        <v>33</v>
      </c>
      <c r="I28" s="110">
        <f t="shared" si="7"/>
        <v>33</v>
      </c>
    </row>
    <row r="29" spans="1:9" x14ac:dyDescent="0.25">
      <c r="A29" s="9">
        <v>25</v>
      </c>
      <c r="B29" s="109">
        <f t="shared" si="0"/>
        <v>220</v>
      </c>
      <c r="C29" s="110">
        <f t="shared" si="1"/>
        <v>29</v>
      </c>
      <c r="D29" s="109">
        <f t="shared" si="2"/>
        <v>34</v>
      </c>
      <c r="E29" s="110">
        <f t="shared" si="3"/>
        <v>34</v>
      </c>
      <c r="F29" s="109">
        <f t="shared" si="4"/>
        <v>34</v>
      </c>
      <c r="G29" s="110">
        <f t="shared" si="5"/>
        <v>34</v>
      </c>
      <c r="H29" s="109">
        <f t="shared" si="6"/>
        <v>34</v>
      </c>
      <c r="I29" s="110">
        <f t="shared" si="7"/>
        <v>34</v>
      </c>
    </row>
    <row r="30" spans="1:9" x14ac:dyDescent="0.25">
      <c r="A30" s="9">
        <v>26</v>
      </c>
      <c r="B30" s="109">
        <f t="shared" si="0"/>
        <v>225</v>
      </c>
      <c r="C30" s="110">
        <f t="shared" si="1"/>
        <v>30</v>
      </c>
      <c r="D30" s="109">
        <f t="shared" si="2"/>
        <v>35</v>
      </c>
      <c r="E30" s="110">
        <f t="shared" si="3"/>
        <v>35</v>
      </c>
      <c r="F30" s="109">
        <f t="shared" si="4"/>
        <v>35</v>
      </c>
      <c r="G30" s="110">
        <f t="shared" si="5"/>
        <v>35</v>
      </c>
      <c r="H30" s="109">
        <f t="shared" si="6"/>
        <v>35</v>
      </c>
      <c r="I30" s="110">
        <f t="shared" si="7"/>
        <v>35</v>
      </c>
    </row>
    <row r="31" spans="1:9" x14ac:dyDescent="0.25">
      <c r="A31" s="9">
        <v>27</v>
      </c>
      <c r="B31" s="109">
        <f t="shared" si="0"/>
        <v>230</v>
      </c>
      <c r="C31" s="110">
        <f t="shared" si="1"/>
        <v>31</v>
      </c>
      <c r="D31" s="109">
        <f t="shared" si="2"/>
        <v>36</v>
      </c>
      <c r="E31" s="110">
        <f t="shared" si="3"/>
        <v>36</v>
      </c>
      <c r="F31" s="109">
        <f t="shared" si="4"/>
        <v>36</v>
      </c>
      <c r="G31" s="110">
        <f t="shared" si="5"/>
        <v>36</v>
      </c>
      <c r="H31" s="109">
        <f t="shared" si="6"/>
        <v>36</v>
      </c>
      <c r="I31" s="110">
        <f t="shared" si="7"/>
        <v>36</v>
      </c>
    </row>
    <row r="32" spans="1:9" x14ac:dyDescent="0.25">
      <c r="A32" s="9">
        <v>28</v>
      </c>
      <c r="B32" s="109">
        <f t="shared" si="0"/>
        <v>235</v>
      </c>
      <c r="C32" s="110">
        <f t="shared" si="1"/>
        <v>32</v>
      </c>
      <c r="D32" s="109">
        <f t="shared" si="2"/>
        <v>37</v>
      </c>
      <c r="E32" s="110">
        <f t="shared" si="3"/>
        <v>37</v>
      </c>
      <c r="F32" s="109">
        <f t="shared" si="4"/>
        <v>37</v>
      </c>
      <c r="G32" s="110">
        <f t="shared" si="5"/>
        <v>37</v>
      </c>
      <c r="H32" s="109">
        <f t="shared" si="6"/>
        <v>37</v>
      </c>
      <c r="I32" s="110">
        <f t="shared" si="7"/>
        <v>37</v>
      </c>
    </row>
    <row r="33" spans="1:9" x14ac:dyDescent="0.25">
      <c r="A33" s="9">
        <v>29</v>
      </c>
      <c r="B33" s="109">
        <f t="shared" si="0"/>
        <v>240</v>
      </c>
      <c r="C33" s="110">
        <f t="shared" si="1"/>
        <v>33</v>
      </c>
      <c r="D33" s="109">
        <f t="shared" si="2"/>
        <v>38</v>
      </c>
      <c r="E33" s="110">
        <f t="shared" si="3"/>
        <v>38</v>
      </c>
      <c r="F33" s="109">
        <f t="shared" si="4"/>
        <v>38</v>
      </c>
      <c r="G33" s="110">
        <f t="shared" si="5"/>
        <v>38</v>
      </c>
      <c r="H33" s="109">
        <f t="shared" si="6"/>
        <v>38</v>
      </c>
      <c r="I33" s="110">
        <f t="shared" si="7"/>
        <v>38</v>
      </c>
    </row>
    <row r="34" spans="1:9" x14ac:dyDescent="0.25">
      <c r="A34" s="9">
        <v>30</v>
      </c>
      <c r="B34" s="109">
        <f t="shared" si="0"/>
        <v>245</v>
      </c>
      <c r="C34" s="110">
        <f t="shared" si="1"/>
        <v>34</v>
      </c>
      <c r="D34" s="109">
        <f t="shared" si="2"/>
        <v>39</v>
      </c>
      <c r="E34" s="110">
        <f t="shared" si="3"/>
        <v>39</v>
      </c>
      <c r="F34" s="109">
        <f t="shared" si="4"/>
        <v>39</v>
      </c>
      <c r="G34" s="110">
        <f t="shared" si="5"/>
        <v>39</v>
      </c>
      <c r="H34" s="109">
        <f t="shared" si="6"/>
        <v>39</v>
      </c>
      <c r="I34" s="110">
        <f t="shared" si="7"/>
        <v>39</v>
      </c>
    </row>
    <row r="35" spans="1:9" x14ac:dyDescent="0.25">
      <c r="A35" s="9">
        <v>31</v>
      </c>
      <c r="B35" s="109">
        <f t="shared" si="0"/>
        <v>250</v>
      </c>
      <c r="C35" s="110">
        <f t="shared" si="1"/>
        <v>35</v>
      </c>
      <c r="D35" s="109">
        <f t="shared" si="2"/>
        <v>40</v>
      </c>
      <c r="E35" s="110">
        <f t="shared" si="3"/>
        <v>40</v>
      </c>
      <c r="F35" s="109">
        <f t="shared" si="4"/>
        <v>40</v>
      </c>
      <c r="G35" s="110">
        <f t="shared" si="5"/>
        <v>40</v>
      </c>
      <c r="H35" s="109">
        <f t="shared" si="6"/>
        <v>40</v>
      </c>
      <c r="I35" s="110">
        <f t="shared" si="7"/>
        <v>40</v>
      </c>
    </row>
    <row r="36" spans="1:9" x14ac:dyDescent="0.25">
      <c r="A36" s="9">
        <v>32</v>
      </c>
      <c r="B36" s="109">
        <f t="shared" si="0"/>
        <v>255</v>
      </c>
      <c r="C36" s="110">
        <f t="shared" si="1"/>
        <v>36</v>
      </c>
      <c r="D36" s="109">
        <f t="shared" si="2"/>
        <v>41</v>
      </c>
      <c r="E36" s="110">
        <f t="shared" si="3"/>
        <v>41</v>
      </c>
      <c r="F36" s="109">
        <f t="shared" si="4"/>
        <v>41</v>
      </c>
      <c r="G36" s="110">
        <f t="shared" si="5"/>
        <v>41</v>
      </c>
      <c r="H36" s="109">
        <f t="shared" si="6"/>
        <v>41</v>
      </c>
      <c r="I36" s="110">
        <f t="shared" si="7"/>
        <v>41</v>
      </c>
    </row>
    <row r="37" spans="1:9" x14ac:dyDescent="0.25">
      <c r="A37" s="9">
        <v>33</v>
      </c>
      <c r="B37" s="109">
        <f t="shared" si="0"/>
        <v>260</v>
      </c>
      <c r="C37" s="110">
        <f t="shared" si="1"/>
        <v>37</v>
      </c>
      <c r="D37" s="109">
        <f t="shared" si="2"/>
        <v>42</v>
      </c>
      <c r="E37" s="110">
        <f t="shared" si="3"/>
        <v>42</v>
      </c>
      <c r="F37" s="109">
        <f t="shared" si="4"/>
        <v>42</v>
      </c>
      <c r="G37" s="110">
        <f t="shared" si="5"/>
        <v>42</v>
      </c>
      <c r="H37" s="109">
        <f t="shared" si="6"/>
        <v>42</v>
      </c>
      <c r="I37" s="110">
        <f t="shared" si="7"/>
        <v>42</v>
      </c>
    </row>
    <row r="38" spans="1:9" x14ac:dyDescent="0.25">
      <c r="A38" s="9">
        <v>34</v>
      </c>
      <c r="B38" s="109">
        <f t="shared" si="0"/>
        <v>265</v>
      </c>
      <c r="C38" s="110">
        <f t="shared" si="1"/>
        <v>38</v>
      </c>
      <c r="D38" s="109">
        <f t="shared" si="2"/>
        <v>43</v>
      </c>
      <c r="E38" s="110">
        <f t="shared" si="3"/>
        <v>43</v>
      </c>
      <c r="F38" s="109">
        <f t="shared" si="4"/>
        <v>43</v>
      </c>
      <c r="G38" s="110">
        <f t="shared" si="5"/>
        <v>43</v>
      </c>
      <c r="H38" s="109">
        <f t="shared" si="6"/>
        <v>43</v>
      </c>
      <c r="I38" s="110">
        <f t="shared" si="7"/>
        <v>43</v>
      </c>
    </row>
    <row r="39" spans="1:9" x14ac:dyDescent="0.25">
      <c r="A39" s="9">
        <v>35</v>
      </c>
      <c r="B39" s="109">
        <f t="shared" si="0"/>
        <v>270</v>
      </c>
      <c r="C39" s="110">
        <f t="shared" si="1"/>
        <v>39</v>
      </c>
      <c r="D39" s="109">
        <f t="shared" si="2"/>
        <v>44</v>
      </c>
      <c r="E39" s="110">
        <f t="shared" si="3"/>
        <v>44</v>
      </c>
      <c r="F39" s="109">
        <f t="shared" si="4"/>
        <v>44</v>
      </c>
      <c r="G39" s="110">
        <f t="shared" si="5"/>
        <v>44</v>
      </c>
      <c r="H39" s="109">
        <f t="shared" si="6"/>
        <v>44</v>
      </c>
      <c r="I39" s="110">
        <f t="shared" si="7"/>
        <v>44</v>
      </c>
    </row>
    <row r="40" spans="1:9" x14ac:dyDescent="0.25">
      <c r="A40" s="9">
        <v>36</v>
      </c>
      <c r="B40" s="109">
        <f t="shared" si="0"/>
        <v>275</v>
      </c>
      <c r="C40" s="110">
        <f t="shared" si="1"/>
        <v>40</v>
      </c>
      <c r="D40" s="109">
        <f t="shared" si="2"/>
        <v>45</v>
      </c>
      <c r="E40" s="110">
        <f t="shared" si="3"/>
        <v>45</v>
      </c>
      <c r="F40" s="109">
        <f t="shared" si="4"/>
        <v>45</v>
      </c>
      <c r="G40" s="110">
        <f t="shared" si="5"/>
        <v>45</v>
      </c>
      <c r="H40" s="109">
        <f t="shared" si="6"/>
        <v>45</v>
      </c>
      <c r="I40" s="110">
        <f t="shared" si="7"/>
        <v>45</v>
      </c>
    </row>
    <row r="41" spans="1:9" x14ac:dyDescent="0.25">
      <c r="A41" s="9">
        <v>37</v>
      </c>
      <c r="B41" s="109">
        <f t="shared" si="0"/>
        <v>280</v>
      </c>
      <c r="C41" s="110">
        <f t="shared" si="1"/>
        <v>41</v>
      </c>
      <c r="D41" s="109">
        <f t="shared" si="2"/>
        <v>46</v>
      </c>
      <c r="E41" s="110">
        <f t="shared" si="3"/>
        <v>46</v>
      </c>
      <c r="F41" s="109">
        <f t="shared" si="4"/>
        <v>46</v>
      </c>
      <c r="G41" s="110">
        <f t="shared" si="5"/>
        <v>46</v>
      </c>
      <c r="H41" s="109">
        <f t="shared" si="6"/>
        <v>46</v>
      </c>
      <c r="I41" s="110">
        <f t="shared" si="7"/>
        <v>46</v>
      </c>
    </row>
    <row r="42" spans="1:9" x14ac:dyDescent="0.25">
      <c r="A42" s="9">
        <v>38</v>
      </c>
      <c r="B42" s="109">
        <f t="shared" si="0"/>
        <v>285</v>
      </c>
      <c r="C42" s="110">
        <f t="shared" si="1"/>
        <v>42</v>
      </c>
      <c r="D42" s="109">
        <f t="shared" si="2"/>
        <v>47</v>
      </c>
      <c r="E42" s="110">
        <f t="shared" si="3"/>
        <v>47</v>
      </c>
      <c r="F42" s="109">
        <f t="shared" si="4"/>
        <v>47</v>
      </c>
      <c r="G42" s="110">
        <f t="shared" si="5"/>
        <v>47</v>
      </c>
      <c r="H42" s="109">
        <f t="shared" si="6"/>
        <v>47</v>
      </c>
      <c r="I42" s="110">
        <f t="shared" si="7"/>
        <v>47</v>
      </c>
    </row>
    <row r="43" spans="1:9" x14ac:dyDescent="0.25">
      <c r="A43" s="9">
        <v>39</v>
      </c>
      <c r="B43" s="109">
        <f t="shared" si="0"/>
        <v>290</v>
      </c>
      <c r="C43" s="110">
        <f t="shared" si="1"/>
        <v>43</v>
      </c>
      <c r="D43" s="109">
        <f t="shared" si="2"/>
        <v>48</v>
      </c>
      <c r="E43" s="110">
        <f t="shared" si="3"/>
        <v>48</v>
      </c>
      <c r="F43" s="109">
        <f t="shared" si="4"/>
        <v>48</v>
      </c>
      <c r="G43" s="110">
        <f t="shared" si="5"/>
        <v>48</v>
      </c>
      <c r="H43" s="109">
        <f t="shared" si="6"/>
        <v>48</v>
      </c>
      <c r="I43" s="110">
        <f t="shared" si="7"/>
        <v>48</v>
      </c>
    </row>
    <row r="44" spans="1:9" x14ac:dyDescent="0.25">
      <c r="A44" s="9">
        <v>40</v>
      </c>
      <c r="B44" s="109">
        <f t="shared" si="0"/>
        <v>295</v>
      </c>
      <c r="C44" s="110">
        <f t="shared" si="1"/>
        <v>44</v>
      </c>
      <c r="D44" s="109">
        <f t="shared" si="2"/>
        <v>49</v>
      </c>
      <c r="E44" s="110">
        <f t="shared" si="3"/>
        <v>49</v>
      </c>
      <c r="F44" s="109">
        <f t="shared" si="4"/>
        <v>49</v>
      </c>
      <c r="G44" s="110">
        <f t="shared" si="5"/>
        <v>49</v>
      </c>
      <c r="H44" s="109">
        <f t="shared" si="6"/>
        <v>49</v>
      </c>
      <c r="I44" s="110">
        <f t="shared" si="7"/>
        <v>49</v>
      </c>
    </row>
    <row r="45" spans="1:9" x14ac:dyDescent="0.25">
      <c r="A45" s="9">
        <v>41</v>
      </c>
      <c r="B45" s="109">
        <f t="shared" si="0"/>
        <v>300</v>
      </c>
      <c r="C45" s="110">
        <f t="shared" si="1"/>
        <v>45</v>
      </c>
      <c r="D45" s="109">
        <f t="shared" si="2"/>
        <v>50</v>
      </c>
      <c r="E45" s="110">
        <f t="shared" si="3"/>
        <v>50</v>
      </c>
      <c r="F45" s="109">
        <f t="shared" si="4"/>
        <v>50</v>
      </c>
      <c r="G45" s="110">
        <f t="shared" si="5"/>
        <v>50</v>
      </c>
      <c r="H45" s="109">
        <f t="shared" si="6"/>
        <v>50</v>
      </c>
      <c r="I45" s="110">
        <f t="shared" si="7"/>
        <v>50</v>
      </c>
    </row>
    <row r="46" spans="1:9" x14ac:dyDescent="0.25">
      <c r="A46" s="9">
        <v>42</v>
      </c>
      <c r="B46" s="109">
        <f t="shared" si="0"/>
        <v>305</v>
      </c>
      <c r="C46" s="110">
        <f t="shared" si="1"/>
        <v>46</v>
      </c>
      <c r="D46" s="109">
        <f t="shared" si="2"/>
        <v>51</v>
      </c>
      <c r="E46" s="110">
        <f t="shared" si="3"/>
        <v>51</v>
      </c>
      <c r="F46" s="109">
        <f t="shared" si="4"/>
        <v>51</v>
      </c>
      <c r="G46" s="110">
        <f t="shared" si="5"/>
        <v>51</v>
      </c>
      <c r="H46" s="109">
        <f t="shared" si="6"/>
        <v>51</v>
      </c>
      <c r="I46" s="110">
        <f t="shared" si="7"/>
        <v>51</v>
      </c>
    </row>
    <row r="47" spans="1:9" x14ac:dyDescent="0.25">
      <c r="A47" s="9">
        <v>43</v>
      </c>
      <c r="B47" s="109">
        <f t="shared" si="0"/>
        <v>310</v>
      </c>
      <c r="C47" s="110">
        <f t="shared" si="1"/>
        <v>47</v>
      </c>
      <c r="D47" s="109">
        <f t="shared" si="2"/>
        <v>52</v>
      </c>
      <c r="E47" s="110">
        <f t="shared" si="3"/>
        <v>52</v>
      </c>
      <c r="F47" s="109">
        <f t="shared" si="4"/>
        <v>52</v>
      </c>
      <c r="G47" s="110">
        <f t="shared" si="5"/>
        <v>52</v>
      </c>
      <c r="H47" s="109">
        <f t="shared" si="6"/>
        <v>52</v>
      </c>
      <c r="I47" s="110">
        <f t="shared" si="7"/>
        <v>52</v>
      </c>
    </row>
    <row r="48" spans="1:9" x14ac:dyDescent="0.25">
      <c r="A48" s="9">
        <v>44</v>
      </c>
      <c r="B48" s="109">
        <f t="shared" si="0"/>
        <v>315</v>
      </c>
      <c r="C48" s="110">
        <f t="shared" si="1"/>
        <v>48</v>
      </c>
      <c r="D48" s="109">
        <f t="shared" si="2"/>
        <v>53</v>
      </c>
      <c r="E48" s="110">
        <f t="shared" si="3"/>
        <v>53</v>
      </c>
      <c r="F48" s="109">
        <f t="shared" si="4"/>
        <v>53</v>
      </c>
      <c r="G48" s="110">
        <f t="shared" si="5"/>
        <v>53</v>
      </c>
      <c r="H48" s="109">
        <f t="shared" si="6"/>
        <v>53</v>
      </c>
      <c r="I48" s="110">
        <f t="shared" si="7"/>
        <v>53</v>
      </c>
    </row>
    <row r="49" spans="1:9" x14ac:dyDescent="0.25">
      <c r="A49" s="9">
        <v>45</v>
      </c>
      <c r="B49" s="109">
        <f t="shared" si="0"/>
        <v>320</v>
      </c>
      <c r="C49" s="110">
        <f t="shared" si="1"/>
        <v>49</v>
      </c>
      <c r="D49" s="109">
        <f t="shared" si="2"/>
        <v>54</v>
      </c>
      <c r="E49" s="110">
        <f t="shared" si="3"/>
        <v>54</v>
      </c>
      <c r="F49" s="109">
        <f t="shared" si="4"/>
        <v>54</v>
      </c>
      <c r="G49" s="110">
        <f t="shared" si="5"/>
        <v>54</v>
      </c>
      <c r="H49" s="109">
        <f t="shared" si="6"/>
        <v>54</v>
      </c>
      <c r="I49" s="110">
        <f t="shared" si="7"/>
        <v>54</v>
      </c>
    </row>
    <row r="50" spans="1:9" x14ac:dyDescent="0.25">
      <c r="A50" s="9">
        <v>46</v>
      </c>
      <c r="B50" s="109">
        <f t="shared" si="0"/>
        <v>325</v>
      </c>
      <c r="C50" s="110">
        <f t="shared" si="1"/>
        <v>50</v>
      </c>
      <c r="D50" s="109">
        <f t="shared" si="2"/>
        <v>55</v>
      </c>
      <c r="E50" s="110">
        <f t="shared" si="3"/>
        <v>55</v>
      </c>
      <c r="F50" s="109">
        <f t="shared" si="4"/>
        <v>55</v>
      </c>
      <c r="G50" s="110">
        <f t="shared" si="5"/>
        <v>55</v>
      </c>
      <c r="H50" s="109">
        <f t="shared" si="6"/>
        <v>55</v>
      </c>
      <c r="I50" s="110">
        <f t="shared" si="7"/>
        <v>55</v>
      </c>
    </row>
    <row r="51" spans="1:9" x14ac:dyDescent="0.25">
      <c r="A51" s="9">
        <v>47</v>
      </c>
      <c r="B51" s="109">
        <f t="shared" si="0"/>
        <v>330</v>
      </c>
      <c r="C51" s="110">
        <f t="shared" si="1"/>
        <v>51</v>
      </c>
      <c r="D51" s="109">
        <f t="shared" si="2"/>
        <v>56</v>
      </c>
      <c r="E51" s="110">
        <f t="shared" si="3"/>
        <v>56</v>
      </c>
      <c r="F51" s="109">
        <f t="shared" si="4"/>
        <v>56</v>
      </c>
      <c r="G51" s="110">
        <f t="shared" si="5"/>
        <v>56</v>
      </c>
      <c r="H51" s="109">
        <f t="shared" si="6"/>
        <v>56</v>
      </c>
      <c r="I51" s="110">
        <f t="shared" si="7"/>
        <v>56</v>
      </c>
    </row>
    <row r="52" spans="1:9" x14ac:dyDescent="0.25">
      <c r="A52" s="9">
        <v>48</v>
      </c>
      <c r="B52" s="109">
        <f t="shared" si="0"/>
        <v>335</v>
      </c>
      <c r="C52" s="110">
        <f t="shared" si="1"/>
        <v>52</v>
      </c>
      <c r="D52" s="109">
        <f t="shared" si="2"/>
        <v>57</v>
      </c>
      <c r="E52" s="110">
        <f t="shared" si="3"/>
        <v>57</v>
      </c>
      <c r="F52" s="109">
        <f t="shared" si="4"/>
        <v>57</v>
      </c>
      <c r="G52" s="110">
        <f t="shared" si="5"/>
        <v>57</v>
      </c>
      <c r="H52" s="109">
        <f t="shared" si="6"/>
        <v>57</v>
      </c>
      <c r="I52" s="110">
        <f t="shared" si="7"/>
        <v>57</v>
      </c>
    </row>
    <row r="53" spans="1:9" x14ac:dyDescent="0.25">
      <c r="A53" s="9">
        <v>49</v>
      </c>
      <c r="B53" s="109">
        <f t="shared" si="0"/>
        <v>340</v>
      </c>
      <c r="C53" s="110">
        <f t="shared" si="1"/>
        <v>53</v>
      </c>
      <c r="D53" s="109">
        <f t="shared" si="2"/>
        <v>58</v>
      </c>
      <c r="E53" s="110">
        <f t="shared" si="3"/>
        <v>58</v>
      </c>
      <c r="F53" s="109">
        <f t="shared" si="4"/>
        <v>58</v>
      </c>
      <c r="G53" s="110">
        <f t="shared" si="5"/>
        <v>58</v>
      </c>
      <c r="H53" s="109">
        <f t="shared" si="6"/>
        <v>58</v>
      </c>
      <c r="I53" s="110">
        <f t="shared" si="7"/>
        <v>58</v>
      </c>
    </row>
    <row r="54" spans="1:9" x14ac:dyDescent="0.25">
      <c r="A54" s="9">
        <v>50</v>
      </c>
      <c r="B54" s="109">
        <f t="shared" si="0"/>
        <v>345</v>
      </c>
      <c r="C54" s="110">
        <f t="shared" si="1"/>
        <v>54</v>
      </c>
      <c r="D54" s="109">
        <f t="shared" si="2"/>
        <v>59</v>
      </c>
      <c r="E54" s="110">
        <f t="shared" si="3"/>
        <v>59</v>
      </c>
      <c r="F54" s="109">
        <f t="shared" si="4"/>
        <v>59</v>
      </c>
      <c r="G54" s="110">
        <f t="shared" si="5"/>
        <v>59</v>
      </c>
      <c r="H54" s="109">
        <f t="shared" si="6"/>
        <v>59</v>
      </c>
      <c r="I54" s="110">
        <f t="shared" si="7"/>
        <v>59</v>
      </c>
    </row>
    <row r="55" spans="1:9" x14ac:dyDescent="0.25">
      <c r="A55" s="9">
        <v>51</v>
      </c>
      <c r="B55" s="109">
        <f t="shared" si="0"/>
        <v>350</v>
      </c>
      <c r="C55" s="110">
        <f t="shared" si="1"/>
        <v>55</v>
      </c>
      <c r="D55" s="109">
        <f t="shared" si="2"/>
        <v>60</v>
      </c>
      <c r="E55" s="110">
        <f t="shared" si="3"/>
        <v>60</v>
      </c>
      <c r="F55" s="109">
        <f t="shared" si="4"/>
        <v>60</v>
      </c>
      <c r="G55" s="110">
        <f t="shared" si="5"/>
        <v>60</v>
      </c>
      <c r="H55" s="109">
        <f t="shared" si="6"/>
        <v>60</v>
      </c>
      <c r="I55" s="110">
        <f t="shared" si="7"/>
        <v>60</v>
      </c>
    </row>
    <row r="56" spans="1:9" x14ac:dyDescent="0.25">
      <c r="A56" s="9">
        <v>52</v>
      </c>
      <c r="B56" s="109">
        <f t="shared" si="0"/>
        <v>355</v>
      </c>
      <c r="C56" s="110">
        <f t="shared" si="1"/>
        <v>56</v>
      </c>
      <c r="D56" s="109">
        <f t="shared" si="2"/>
        <v>61</v>
      </c>
      <c r="E56" s="110">
        <f t="shared" si="3"/>
        <v>61</v>
      </c>
      <c r="F56" s="109">
        <f t="shared" si="4"/>
        <v>61</v>
      </c>
      <c r="G56" s="110">
        <f t="shared" si="5"/>
        <v>61</v>
      </c>
      <c r="H56" s="109">
        <f t="shared" si="6"/>
        <v>61</v>
      </c>
      <c r="I56" s="110">
        <f t="shared" si="7"/>
        <v>61</v>
      </c>
    </row>
    <row r="57" spans="1:9" x14ac:dyDescent="0.25">
      <c r="A57" s="9">
        <v>53</v>
      </c>
      <c r="B57" s="109">
        <f t="shared" si="0"/>
        <v>360</v>
      </c>
      <c r="C57" s="110">
        <f t="shared" si="1"/>
        <v>57</v>
      </c>
      <c r="D57" s="109">
        <f t="shared" si="2"/>
        <v>62</v>
      </c>
      <c r="E57" s="110">
        <f t="shared" si="3"/>
        <v>62</v>
      </c>
      <c r="F57" s="109">
        <f t="shared" si="4"/>
        <v>62</v>
      </c>
      <c r="G57" s="110">
        <f t="shared" si="5"/>
        <v>62</v>
      </c>
      <c r="H57" s="109">
        <f t="shared" si="6"/>
        <v>62</v>
      </c>
      <c r="I57" s="110">
        <f t="shared" si="7"/>
        <v>62</v>
      </c>
    </row>
    <row r="58" spans="1:9" x14ac:dyDescent="0.25">
      <c r="A58" s="9">
        <v>54</v>
      </c>
      <c r="B58" s="109">
        <f t="shared" si="0"/>
        <v>365</v>
      </c>
      <c r="C58" s="110">
        <f t="shared" si="1"/>
        <v>58</v>
      </c>
      <c r="D58" s="109">
        <f t="shared" si="2"/>
        <v>63</v>
      </c>
      <c r="E58" s="110">
        <f t="shared" si="3"/>
        <v>63</v>
      </c>
      <c r="F58" s="109">
        <f t="shared" si="4"/>
        <v>63</v>
      </c>
      <c r="G58" s="110">
        <f t="shared" si="5"/>
        <v>63</v>
      </c>
      <c r="H58" s="109">
        <f t="shared" si="6"/>
        <v>63</v>
      </c>
      <c r="I58" s="110">
        <f t="shared" si="7"/>
        <v>63</v>
      </c>
    </row>
    <row r="59" spans="1:9" x14ac:dyDescent="0.25">
      <c r="A59" s="9">
        <v>55</v>
      </c>
      <c r="B59" s="109">
        <f t="shared" si="0"/>
        <v>370</v>
      </c>
      <c r="C59" s="110">
        <f t="shared" si="1"/>
        <v>59</v>
      </c>
      <c r="D59" s="109">
        <f t="shared" si="2"/>
        <v>64</v>
      </c>
      <c r="E59" s="110">
        <f t="shared" si="3"/>
        <v>64</v>
      </c>
      <c r="F59" s="109">
        <f t="shared" si="4"/>
        <v>64</v>
      </c>
      <c r="G59" s="110">
        <f t="shared" si="5"/>
        <v>64</v>
      </c>
      <c r="H59" s="109">
        <f t="shared" si="6"/>
        <v>64</v>
      </c>
      <c r="I59" s="110">
        <f t="shared" si="7"/>
        <v>64</v>
      </c>
    </row>
    <row r="60" spans="1:9" x14ac:dyDescent="0.25">
      <c r="A60" s="9">
        <v>56</v>
      </c>
      <c r="B60" s="109">
        <f t="shared" si="0"/>
        <v>375</v>
      </c>
      <c r="C60" s="110">
        <f t="shared" si="1"/>
        <v>60</v>
      </c>
      <c r="D60" s="109">
        <f t="shared" si="2"/>
        <v>65</v>
      </c>
      <c r="E60" s="110">
        <f t="shared" si="3"/>
        <v>65</v>
      </c>
      <c r="F60" s="109">
        <f t="shared" si="4"/>
        <v>65</v>
      </c>
      <c r="G60" s="110">
        <f t="shared" si="5"/>
        <v>65</v>
      </c>
      <c r="H60" s="109">
        <f t="shared" si="6"/>
        <v>65</v>
      </c>
      <c r="I60" s="110">
        <f t="shared" si="7"/>
        <v>65</v>
      </c>
    </row>
    <row r="61" spans="1:9" x14ac:dyDescent="0.25">
      <c r="A61" s="9">
        <v>57</v>
      </c>
      <c r="B61" s="109">
        <f t="shared" si="0"/>
        <v>380</v>
      </c>
      <c r="C61" s="110">
        <f t="shared" si="1"/>
        <v>61</v>
      </c>
      <c r="D61" s="109">
        <f t="shared" si="2"/>
        <v>66</v>
      </c>
      <c r="E61" s="110">
        <f t="shared" si="3"/>
        <v>66</v>
      </c>
      <c r="F61" s="109">
        <f t="shared" si="4"/>
        <v>66</v>
      </c>
      <c r="G61" s="110">
        <f t="shared" si="5"/>
        <v>66</v>
      </c>
      <c r="H61" s="109">
        <f t="shared" si="6"/>
        <v>66</v>
      </c>
      <c r="I61" s="110">
        <f t="shared" si="7"/>
        <v>66</v>
      </c>
    </row>
    <row r="62" spans="1:9" x14ac:dyDescent="0.25">
      <c r="A62" s="9">
        <v>58</v>
      </c>
      <c r="B62" s="109">
        <f t="shared" si="0"/>
        <v>385</v>
      </c>
      <c r="C62" s="110">
        <f t="shared" si="1"/>
        <v>62</v>
      </c>
      <c r="D62" s="109">
        <f t="shared" si="2"/>
        <v>67</v>
      </c>
      <c r="E62" s="110">
        <f t="shared" si="3"/>
        <v>67</v>
      </c>
      <c r="F62" s="109">
        <f t="shared" si="4"/>
        <v>67</v>
      </c>
      <c r="G62" s="110">
        <f t="shared" si="5"/>
        <v>67</v>
      </c>
      <c r="H62" s="109">
        <f t="shared" si="6"/>
        <v>67</v>
      </c>
      <c r="I62" s="110">
        <f t="shared" si="7"/>
        <v>67</v>
      </c>
    </row>
    <row r="63" spans="1:9" x14ac:dyDescent="0.25">
      <c r="A63" s="9">
        <v>59</v>
      </c>
      <c r="B63" s="109">
        <f t="shared" si="0"/>
        <v>390</v>
      </c>
      <c r="C63" s="110">
        <f t="shared" si="1"/>
        <v>63</v>
      </c>
      <c r="D63" s="109">
        <f t="shared" si="2"/>
        <v>68</v>
      </c>
      <c r="E63" s="110">
        <f t="shared" si="3"/>
        <v>68</v>
      </c>
      <c r="F63" s="109">
        <f t="shared" si="4"/>
        <v>68</v>
      </c>
      <c r="G63" s="110">
        <f t="shared" si="5"/>
        <v>68</v>
      </c>
      <c r="H63" s="109">
        <f t="shared" si="6"/>
        <v>68</v>
      </c>
      <c r="I63" s="110">
        <f t="shared" si="7"/>
        <v>68</v>
      </c>
    </row>
    <row r="64" spans="1:9" x14ac:dyDescent="0.25">
      <c r="A64" s="9">
        <v>60</v>
      </c>
      <c r="B64" s="109">
        <f t="shared" si="0"/>
        <v>395</v>
      </c>
      <c r="C64" s="110">
        <f t="shared" si="1"/>
        <v>64</v>
      </c>
      <c r="D64" s="109">
        <f t="shared" si="2"/>
        <v>69</v>
      </c>
      <c r="E64" s="110">
        <f t="shared" si="3"/>
        <v>69</v>
      </c>
      <c r="F64" s="109">
        <f t="shared" si="4"/>
        <v>69</v>
      </c>
      <c r="G64" s="110">
        <f t="shared" si="5"/>
        <v>69</v>
      </c>
      <c r="H64" s="109">
        <f t="shared" si="6"/>
        <v>69</v>
      </c>
      <c r="I64" s="110">
        <f t="shared" si="7"/>
        <v>69</v>
      </c>
    </row>
    <row r="65" spans="1:9" x14ac:dyDescent="0.25">
      <c r="A65" s="9">
        <v>61</v>
      </c>
      <c r="B65" s="109">
        <f t="shared" si="0"/>
        <v>400</v>
      </c>
      <c r="C65" s="110">
        <f t="shared" si="1"/>
        <v>65</v>
      </c>
      <c r="D65" s="109">
        <f t="shared" si="2"/>
        <v>70</v>
      </c>
      <c r="E65" s="110">
        <f t="shared" si="3"/>
        <v>70</v>
      </c>
      <c r="F65" s="109">
        <f t="shared" si="4"/>
        <v>70</v>
      </c>
      <c r="G65" s="110">
        <f t="shared" si="5"/>
        <v>70</v>
      </c>
      <c r="H65" s="109">
        <f t="shared" si="6"/>
        <v>70</v>
      </c>
      <c r="I65" s="110">
        <f t="shared" si="7"/>
        <v>70</v>
      </c>
    </row>
    <row r="66" spans="1:9" x14ac:dyDescent="0.25">
      <c r="A66" s="9">
        <v>62</v>
      </c>
      <c r="B66" s="109">
        <f t="shared" si="0"/>
        <v>405</v>
      </c>
      <c r="C66" s="110">
        <f t="shared" si="1"/>
        <v>66</v>
      </c>
      <c r="D66" s="109">
        <f t="shared" si="2"/>
        <v>71</v>
      </c>
      <c r="E66" s="110">
        <f t="shared" si="3"/>
        <v>71</v>
      </c>
      <c r="F66" s="109">
        <f t="shared" si="4"/>
        <v>71</v>
      </c>
      <c r="G66" s="110">
        <f t="shared" si="5"/>
        <v>71</v>
      </c>
      <c r="H66" s="109">
        <f t="shared" si="6"/>
        <v>71</v>
      </c>
      <c r="I66" s="110">
        <f t="shared" si="7"/>
        <v>71</v>
      </c>
    </row>
    <row r="67" spans="1:9" x14ac:dyDescent="0.25">
      <c r="A67" s="9">
        <v>63</v>
      </c>
      <c r="B67" s="109">
        <f t="shared" si="0"/>
        <v>410</v>
      </c>
      <c r="C67" s="110">
        <f t="shared" si="1"/>
        <v>67</v>
      </c>
      <c r="D67" s="109">
        <f t="shared" si="2"/>
        <v>72</v>
      </c>
      <c r="E67" s="110">
        <f t="shared" si="3"/>
        <v>72</v>
      </c>
      <c r="F67" s="109">
        <f t="shared" si="4"/>
        <v>72</v>
      </c>
      <c r="G67" s="110">
        <f t="shared" si="5"/>
        <v>72</v>
      </c>
      <c r="H67" s="109">
        <f t="shared" si="6"/>
        <v>72</v>
      </c>
      <c r="I67" s="110">
        <f t="shared" si="7"/>
        <v>72</v>
      </c>
    </row>
    <row r="68" spans="1:9" x14ac:dyDescent="0.25">
      <c r="A68" s="9">
        <v>64</v>
      </c>
      <c r="B68" s="109">
        <f t="shared" si="0"/>
        <v>415</v>
      </c>
      <c r="C68" s="110">
        <f t="shared" si="1"/>
        <v>68</v>
      </c>
      <c r="D68" s="109">
        <f t="shared" si="2"/>
        <v>73</v>
      </c>
      <c r="E68" s="110">
        <f t="shared" si="3"/>
        <v>73</v>
      </c>
      <c r="F68" s="109">
        <f t="shared" si="4"/>
        <v>73</v>
      </c>
      <c r="G68" s="110">
        <f t="shared" si="5"/>
        <v>73</v>
      </c>
      <c r="H68" s="109">
        <f t="shared" si="6"/>
        <v>73</v>
      </c>
      <c r="I68" s="110">
        <f t="shared" si="7"/>
        <v>73</v>
      </c>
    </row>
    <row r="69" spans="1:9" x14ac:dyDescent="0.25">
      <c r="A69" s="9">
        <v>65</v>
      </c>
      <c r="B69" s="109">
        <f t="shared" si="0"/>
        <v>420</v>
      </c>
      <c r="C69" s="110">
        <f t="shared" si="1"/>
        <v>69</v>
      </c>
      <c r="D69" s="109">
        <f t="shared" si="2"/>
        <v>74</v>
      </c>
      <c r="E69" s="110">
        <f t="shared" si="3"/>
        <v>74</v>
      </c>
      <c r="F69" s="109">
        <f t="shared" si="4"/>
        <v>74</v>
      </c>
      <c r="G69" s="110">
        <f t="shared" si="5"/>
        <v>74</v>
      </c>
      <c r="H69" s="109">
        <f t="shared" si="6"/>
        <v>74</v>
      </c>
      <c r="I69" s="110">
        <f t="shared" si="7"/>
        <v>74</v>
      </c>
    </row>
    <row r="70" spans="1:9" x14ac:dyDescent="0.25">
      <c r="A70" s="9">
        <v>66</v>
      </c>
      <c r="B70" s="109">
        <f t="shared" si="0"/>
        <v>425</v>
      </c>
      <c r="C70" s="110">
        <f t="shared" si="1"/>
        <v>70</v>
      </c>
      <c r="D70" s="109">
        <f t="shared" si="2"/>
        <v>75</v>
      </c>
      <c r="E70" s="110">
        <f t="shared" si="3"/>
        <v>75</v>
      </c>
      <c r="F70" s="109">
        <f t="shared" si="4"/>
        <v>75</v>
      </c>
      <c r="G70" s="110">
        <f t="shared" si="5"/>
        <v>75</v>
      </c>
      <c r="H70" s="109">
        <f t="shared" si="6"/>
        <v>75</v>
      </c>
      <c r="I70" s="110">
        <f t="shared" si="7"/>
        <v>75</v>
      </c>
    </row>
    <row r="71" spans="1:9" x14ac:dyDescent="0.25">
      <c r="A71" s="9">
        <v>67</v>
      </c>
      <c r="B71" s="109">
        <f t="shared" si="0"/>
        <v>430</v>
      </c>
      <c r="C71" s="110">
        <f t="shared" si="1"/>
        <v>71</v>
      </c>
      <c r="D71" s="109">
        <f t="shared" si="2"/>
        <v>76</v>
      </c>
      <c r="E71" s="110">
        <f t="shared" si="3"/>
        <v>76</v>
      </c>
      <c r="F71" s="109">
        <f t="shared" si="4"/>
        <v>76</v>
      </c>
      <c r="G71" s="110">
        <f t="shared" si="5"/>
        <v>76</v>
      </c>
      <c r="H71" s="109">
        <f t="shared" si="6"/>
        <v>76</v>
      </c>
      <c r="I71" s="110">
        <f t="shared" si="7"/>
        <v>76</v>
      </c>
    </row>
    <row r="72" spans="1:9" x14ac:dyDescent="0.25">
      <c r="A72" s="9">
        <v>68</v>
      </c>
      <c r="B72" s="109">
        <f t="shared" ref="B72:B103" si="8">$B71+$B$3</f>
        <v>435</v>
      </c>
      <c r="C72" s="110">
        <f t="shared" ref="C72:C103" si="9">$C71+$C$3</f>
        <v>72</v>
      </c>
      <c r="D72" s="109">
        <f t="shared" ref="D72:D103" si="10">$D71+$D$3</f>
        <v>77</v>
      </c>
      <c r="E72" s="110">
        <f t="shared" ref="E72:E103" si="11">$E71+$E$3</f>
        <v>77</v>
      </c>
      <c r="F72" s="109">
        <f t="shared" ref="F72:F103" si="12">$F71+$F$3</f>
        <v>77</v>
      </c>
      <c r="G72" s="110">
        <f t="shared" ref="G72:G103" si="13">$G71+$G$3</f>
        <v>77</v>
      </c>
      <c r="H72" s="109">
        <f t="shared" ref="H72:H103" si="14">$H71+$H$3</f>
        <v>77</v>
      </c>
      <c r="I72" s="110">
        <f t="shared" ref="I72:I103" si="15">$I71+$I$3</f>
        <v>77</v>
      </c>
    </row>
    <row r="73" spans="1:9" x14ac:dyDescent="0.25">
      <c r="A73" s="9">
        <v>69</v>
      </c>
      <c r="B73" s="109">
        <f t="shared" si="8"/>
        <v>440</v>
      </c>
      <c r="C73" s="110">
        <f t="shared" si="9"/>
        <v>73</v>
      </c>
      <c r="D73" s="109">
        <f t="shared" si="10"/>
        <v>78</v>
      </c>
      <c r="E73" s="110">
        <f t="shared" si="11"/>
        <v>78</v>
      </c>
      <c r="F73" s="109">
        <f t="shared" si="12"/>
        <v>78</v>
      </c>
      <c r="G73" s="110">
        <f t="shared" si="13"/>
        <v>78</v>
      </c>
      <c r="H73" s="109">
        <f t="shared" si="14"/>
        <v>78</v>
      </c>
      <c r="I73" s="110">
        <f t="shared" si="15"/>
        <v>78</v>
      </c>
    </row>
    <row r="74" spans="1:9" x14ac:dyDescent="0.25">
      <c r="A74" s="9">
        <v>70</v>
      </c>
      <c r="B74" s="109">
        <f t="shared" si="8"/>
        <v>445</v>
      </c>
      <c r="C74" s="110">
        <f t="shared" si="9"/>
        <v>74</v>
      </c>
      <c r="D74" s="109">
        <f t="shared" si="10"/>
        <v>79</v>
      </c>
      <c r="E74" s="110">
        <f t="shared" si="11"/>
        <v>79</v>
      </c>
      <c r="F74" s="109">
        <f t="shared" si="12"/>
        <v>79</v>
      </c>
      <c r="G74" s="110">
        <f t="shared" si="13"/>
        <v>79</v>
      </c>
      <c r="H74" s="109">
        <f t="shared" si="14"/>
        <v>79</v>
      </c>
      <c r="I74" s="110">
        <f t="shared" si="15"/>
        <v>79</v>
      </c>
    </row>
    <row r="75" spans="1:9" x14ac:dyDescent="0.25">
      <c r="A75" s="9">
        <v>71</v>
      </c>
      <c r="B75" s="109">
        <f t="shared" si="8"/>
        <v>450</v>
      </c>
      <c r="C75" s="110">
        <f t="shared" si="9"/>
        <v>75</v>
      </c>
      <c r="D75" s="109">
        <f t="shared" si="10"/>
        <v>80</v>
      </c>
      <c r="E75" s="110">
        <f t="shared" si="11"/>
        <v>80</v>
      </c>
      <c r="F75" s="109">
        <f t="shared" si="12"/>
        <v>80</v>
      </c>
      <c r="G75" s="110">
        <f t="shared" si="13"/>
        <v>80</v>
      </c>
      <c r="H75" s="109">
        <f t="shared" si="14"/>
        <v>80</v>
      </c>
      <c r="I75" s="110">
        <f t="shared" si="15"/>
        <v>80</v>
      </c>
    </row>
    <row r="76" spans="1:9" x14ac:dyDescent="0.25">
      <c r="A76" s="9">
        <v>72</v>
      </c>
      <c r="B76" s="109">
        <f t="shared" si="8"/>
        <v>455</v>
      </c>
      <c r="C76" s="110">
        <f t="shared" si="9"/>
        <v>76</v>
      </c>
      <c r="D76" s="109">
        <f t="shared" si="10"/>
        <v>81</v>
      </c>
      <c r="E76" s="110">
        <f t="shared" si="11"/>
        <v>81</v>
      </c>
      <c r="F76" s="109">
        <f t="shared" si="12"/>
        <v>81</v>
      </c>
      <c r="G76" s="110">
        <f t="shared" si="13"/>
        <v>81</v>
      </c>
      <c r="H76" s="109">
        <f t="shared" si="14"/>
        <v>81</v>
      </c>
      <c r="I76" s="110">
        <f t="shared" si="15"/>
        <v>81</v>
      </c>
    </row>
    <row r="77" spans="1:9" x14ac:dyDescent="0.25">
      <c r="A77" s="9">
        <v>73</v>
      </c>
      <c r="B77" s="109">
        <f t="shared" si="8"/>
        <v>460</v>
      </c>
      <c r="C77" s="110">
        <f t="shared" si="9"/>
        <v>77</v>
      </c>
      <c r="D77" s="109">
        <f t="shared" si="10"/>
        <v>82</v>
      </c>
      <c r="E77" s="110">
        <f t="shared" si="11"/>
        <v>82</v>
      </c>
      <c r="F77" s="109">
        <f t="shared" si="12"/>
        <v>82</v>
      </c>
      <c r="G77" s="110">
        <f t="shared" si="13"/>
        <v>82</v>
      </c>
      <c r="H77" s="109">
        <f t="shared" si="14"/>
        <v>82</v>
      </c>
      <c r="I77" s="110">
        <f t="shared" si="15"/>
        <v>82</v>
      </c>
    </row>
    <row r="78" spans="1:9" x14ac:dyDescent="0.25">
      <c r="A78" s="9">
        <v>74</v>
      </c>
      <c r="B78" s="109">
        <f t="shared" si="8"/>
        <v>465</v>
      </c>
      <c r="C78" s="110">
        <f t="shared" si="9"/>
        <v>78</v>
      </c>
      <c r="D78" s="109">
        <f t="shared" si="10"/>
        <v>83</v>
      </c>
      <c r="E78" s="110">
        <f t="shared" si="11"/>
        <v>83</v>
      </c>
      <c r="F78" s="109">
        <f t="shared" si="12"/>
        <v>83</v>
      </c>
      <c r="G78" s="110">
        <f t="shared" si="13"/>
        <v>83</v>
      </c>
      <c r="H78" s="109">
        <f t="shared" si="14"/>
        <v>83</v>
      </c>
      <c r="I78" s="110">
        <f t="shared" si="15"/>
        <v>83</v>
      </c>
    </row>
    <row r="79" spans="1:9" x14ac:dyDescent="0.25">
      <c r="A79" s="9">
        <v>75</v>
      </c>
      <c r="B79" s="109">
        <f t="shared" si="8"/>
        <v>470</v>
      </c>
      <c r="C79" s="110">
        <f t="shared" si="9"/>
        <v>79</v>
      </c>
      <c r="D79" s="109">
        <f t="shared" si="10"/>
        <v>84</v>
      </c>
      <c r="E79" s="110">
        <f t="shared" si="11"/>
        <v>84</v>
      </c>
      <c r="F79" s="109">
        <f t="shared" si="12"/>
        <v>84</v>
      </c>
      <c r="G79" s="110">
        <f t="shared" si="13"/>
        <v>84</v>
      </c>
      <c r="H79" s="109">
        <f t="shared" si="14"/>
        <v>84</v>
      </c>
      <c r="I79" s="110">
        <f t="shared" si="15"/>
        <v>84</v>
      </c>
    </row>
    <row r="80" spans="1:9" x14ac:dyDescent="0.25">
      <c r="A80" s="9">
        <v>76</v>
      </c>
      <c r="B80" s="109">
        <f t="shared" si="8"/>
        <v>475</v>
      </c>
      <c r="C80" s="110">
        <f t="shared" si="9"/>
        <v>80</v>
      </c>
      <c r="D80" s="109">
        <f t="shared" si="10"/>
        <v>85</v>
      </c>
      <c r="E80" s="110">
        <f t="shared" si="11"/>
        <v>85</v>
      </c>
      <c r="F80" s="109">
        <f t="shared" si="12"/>
        <v>85</v>
      </c>
      <c r="G80" s="110">
        <f t="shared" si="13"/>
        <v>85</v>
      </c>
      <c r="H80" s="109">
        <f t="shared" si="14"/>
        <v>85</v>
      </c>
      <c r="I80" s="110">
        <f t="shared" si="15"/>
        <v>85</v>
      </c>
    </row>
    <row r="81" spans="1:9" x14ac:dyDescent="0.25">
      <c r="A81" s="9">
        <v>77</v>
      </c>
      <c r="B81" s="109">
        <f t="shared" si="8"/>
        <v>480</v>
      </c>
      <c r="C81" s="110">
        <f t="shared" si="9"/>
        <v>81</v>
      </c>
      <c r="D81" s="109">
        <f t="shared" si="10"/>
        <v>86</v>
      </c>
      <c r="E81" s="110">
        <f t="shared" si="11"/>
        <v>86</v>
      </c>
      <c r="F81" s="109">
        <f t="shared" si="12"/>
        <v>86</v>
      </c>
      <c r="G81" s="110">
        <f t="shared" si="13"/>
        <v>86</v>
      </c>
      <c r="H81" s="109">
        <f t="shared" si="14"/>
        <v>86</v>
      </c>
      <c r="I81" s="110">
        <f t="shared" si="15"/>
        <v>86</v>
      </c>
    </row>
    <row r="82" spans="1:9" x14ac:dyDescent="0.25">
      <c r="A82" s="9">
        <v>78</v>
      </c>
      <c r="B82" s="109">
        <f t="shared" si="8"/>
        <v>485</v>
      </c>
      <c r="C82" s="110">
        <f t="shared" si="9"/>
        <v>82</v>
      </c>
      <c r="D82" s="109">
        <f t="shared" si="10"/>
        <v>87</v>
      </c>
      <c r="E82" s="110">
        <f t="shared" si="11"/>
        <v>87</v>
      </c>
      <c r="F82" s="109">
        <f t="shared" si="12"/>
        <v>87</v>
      </c>
      <c r="G82" s="110">
        <f t="shared" si="13"/>
        <v>87</v>
      </c>
      <c r="H82" s="109">
        <f t="shared" si="14"/>
        <v>87</v>
      </c>
      <c r="I82" s="110">
        <f t="shared" si="15"/>
        <v>87</v>
      </c>
    </row>
    <row r="83" spans="1:9" x14ac:dyDescent="0.25">
      <c r="A83" s="9">
        <v>79</v>
      </c>
      <c r="B83" s="109">
        <f t="shared" si="8"/>
        <v>490</v>
      </c>
      <c r="C83" s="110">
        <f t="shared" si="9"/>
        <v>83</v>
      </c>
      <c r="D83" s="109">
        <f t="shared" si="10"/>
        <v>88</v>
      </c>
      <c r="E83" s="110">
        <f t="shared" si="11"/>
        <v>88</v>
      </c>
      <c r="F83" s="109">
        <f t="shared" si="12"/>
        <v>88</v>
      </c>
      <c r="G83" s="110">
        <f t="shared" si="13"/>
        <v>88</v>
      </c>
      <c r="H83" s="109">
        <f t="shared" si="14"/>
        <v>88</v>
      </c>
      <c r="I83" s="110">
        <f t="shared" si="15"/>
        <v>88</v>
      </c>
    </row>
    <row r="84" spans="1:9" x14ac:dyDescent="0.25">
      <c r="A84" s="9">
        <v>80</v>
      </c>
      <c r="B84" s="109">
        <f t="shared" si="8"/>
        <v>495</v>
      </c>
      <c r="C84" s="110">
        <f t="shared" si="9"/>
        <v>84</v>
      </c>
      <c r="D84" s="109">
        <f t="shared" si="10"/>
        <v>89</v>
      </c>
      <c r="E84" s="110">
        <f t="shared" si="11"/>
        <v>89</v>
      </c>
      <c r="F84" s="109">
        <f t="shared" si="12"/>
        <v>89</v>
      </c>
      <c r="G84" s="110">
        <f t="shared" si="13"/>
        <v>89</v>
      </c>
      <c r="H84" s="109">
        <f t="shared" si="14"/>
        <v>89</v>
      </c>
      <c r="I84" s="110">
        <f t="shared" si="15"/>
        <v>89</v>
      </c>
    </row>
    <row r="85" spans="1:9" x14ac:dyDescent="0.25">
      <c r="A85" s="9">
        <v>81</v>
      </c>
      <c r="B85" s="109">
        <f t="shared" si="8"/>
        <v>500</v>
      </c>
      <c r="C85" s="110">
        <f t="shared" si="9"/>
        <v>85</v>
      </c>
      <c r="D85" s="109">
        <f t="shared" si="10"/>
        <v>90</v>
      </c>
      <c r="E85" s="110">
        <f t="shared" si="11"/>
        <v>90</v>
      </c>
      <c r="F85" s="109">
        <f t="shared" si="12"/>
        <v>90</v>
      </c>
      <c r="G85" s="110">
        <f t="shared" si="13"/>
        <v>90</v>
      </c>
      <c r="H85" s="109">
        <f t="shared" si="14"/>
        <v>90</v>
      </c>
      <c r="I85" s="110">
        <f t="shared" si="15"/>
        <v>90</v>
      </c>
    </row>
    <row r="86" spans="1:9" x14ac:dyDescent="0.25">
      <c r="A86" s="9">
        <v>82</v>
      </c>
      <c r="B86" s="109">
        <f t="shared" si="8"/>
        <v>505</v>
      </c>
      <c r="C86" s="110">
        <f t="shared" si="9"/>
        <v>86</v>
      </c>
      <c r="D86" s="109">
        <f t="shared" si="10"/>
        <v>91</v>
      </c>
      <c r="E86" s="110">
        <f t="shared" si="11"/>
        <v>91</v>
      </c>
      <c r="F86" s="109">
        <f t="shared" si="12"/>
        <v>91</v>
      </c>
      <c r="G86" s="110">
        <f t="shared" si="13"/>
        <v>91</v>
      </c>
      <c r="H86" s="109">
        <f t="shared" si="14"/>
        <v>91</v>
      </c>
      <c r="I86" s="110">
        <f t="shared" si="15"/>
        <v>91</v>
      </c>
    </row>
    <row r="87" spans="1:9" x14ac:dyDescent="0.25">
      <c r="A87" s="9">
        <v>83</v>
      </c>
      <c r="B87" s="109">
        <f t="shared" si="8"/>
        <v>510</v>
      </c>
      <c r="C87" s="110">
        <f t="shared" si="9"/>
        <v>87</v>
      </c>
      <c r="D87" s="109">
        <f t="shared" si="10"/>
        <v>92</v>
      </c>
      <c r="E87" s="110">
        <f t="shared" si="11"/>
        <v>92</v>
      </c>
      <c r="F87" s="109">
        <f t="shared" si="12"/>
        <v>92</v>
      </c>
      <c r="G87" s="110">
        <f t="shared" si="13"/>
        <v>92</v>
      </c>
      <c r="H87" s="109">
        <f t="shared" si="14"/>
        <v>92</v>
      </c>
      <c r="I87" s="110">
        <f t="shared" si="15"/>
        <v>92</v>
      </c>
    </row>
    <row r="88" spans="1:9" x14ac:dyDescent="0.25">
      <c r="A88" s="9">
        <v>84</v>
      </c>
      <c r="B88" s="109">
        <f t="shared" si="8"/>
        <v>515</v>
      </c>
      <c r="C88" s="110">
        <f t="shared" si="9"/>
        <v>88</v>
      </c>
      <c r="D88" s="109">
        <f t="shared" si="10"/>
        <v>93</v>
      </c>
      <c r="E88" s="110">
        <f t="shared" si="11"/>
        <v>93</v>
      </c>
      <c r="F88" s="109">
        <f t="shared" si="12"/>
        <v>93</v>
      </c>
      <c r="G88" s="110">
        <f t="shared" si="13"/>
        <v>93</v>
      </c>
      <c r="H88" s="109">
        <f t="shared" si="14"/>
        <v>93</v>
      </c>
      <c r="I88" s="110">
        <f t="shared" si="15"/>
        <v>93</v>
      </c>
    </row>
    <row r="89" spans="1:9" x14ac:dyDescent="0.25">
      <c r="A89" s="9">
        <v>85</v>
      </c>
      <c r="B89" s="109">
        <f t="shared" si="8"/>
        <v>520</v>
      </c>
      <c r="C89" s="110">
        <f t="shared" si="9"/>
        <v>89</v>
      </c>
      <c r="D89" s="109">
        <f t="shared" si="10"/>
        <v>94</v>
      </c>
      <c r="E89" s="110">
        <f t="shared" si="11"/>
        <v>94</v>
      </c>
      <c r="F89" s="109">
        <f t="shared" si="12"/>
        <v>94</v>
      </c>
      <c r="G89" s="110">
        <f t="shared" si="13"/>
        <v>94</v>
      </c>
      <c r="H89" s="109">
        <f t="shared" si="14"/>
        <v>94</v>
      </c>
      <c r="I89" s="110">
        <f t="shared" si="15"/>
        <v>94</v>
      </c>
    </row>
    <row r="90" spans="1:9" x14ac:dyDescent="0.25">
      <c r="A90" s="9">
        <v>86</v>
      </c>
      <c r="B90" s="109">
        <f t="shared" si="8"/>
        <v>525</v>
      </c>
      <c r="C90" s="110">
        <f t="shared" si="9"/>
        <v>90</v>
      </c>
      <c r="D90" s="109">
        <f t="shared" si="10"/>
        <v>95</v>
      </c>
      <c r="E90" s="110">
        <f t="shared" si="11"/>
        <v>95</v>
      </c>
      <c r="F90" s="109">
        <f t="shared" si="12"/>
        <v>95</v>
      </c>
      <c r="G90" s="110">
        <f t="shared" si="13"/>
        <v>95</v>
      </c>
      <c r="H90" s="109">
        <f t="shared" si="14"/>
        <v>95</v>
      </c>
      <c r="I90" s="110">
        <f t="shared" si="15"/>
        <v>95</v>
      </c>
    </row>
    <row r="91" spans="1:9" x14ac:dyDescent="0.25">
      <c r="A91" s="9">
        <v>87</v>
      </c>
      <c r="B91" s="109">
        <f t="shared" si="8"/>
        <v>530</v>
      </c>
      <c r="C91" s="110">
        <f t="shared" si="9"/>
        <v>91</v>
      </c>
      <c r="D91" s="109">
        <f t="shared" si="10"/>
        <v>96</v>
      </c>
      <c r="E91" s="110">
        <f t="shared" si="11"/>
        <v>96</v>
      </c>
      <c r="F91" s="109">
        <f t="shared" si="12"/>
        <v>96</v>
      </c>
      <c r="G91" s="110">
        <f t="shared" si="13"/>
        <v>96</v>
      </c>
      <c r="H91" s="109">
        <f t="shared" si="14"/>
        <v>96</v>
      </c>
      <c r="I91" s="110">
        <f t="shared" si="15"/>
        <v>96</v>
      </c>
    </row>
    <row r="92" spans="1:9" x14ac:dyDescent="0.25">
      <c r="A92" s="9">
        <v>88</v>
      </c>
      <c r="B92" s="109">
        <f t="shared" si="8"/>
        <v>535</v>
      </c>
      <c r="C92" s="110">
        <f t="shared" si="9"/>
        <v>92</v>
      </c>
      <c r="D92" s="109">
        <f t="shared" si="10"/>
        <v>97</v>
      </c>
      <c r="E92" s="110">
        <f t="shared" si="11"/>
        <v>97</v>
      </c>
      <c r="F92" s="109">
        <f t="shared" si="12"/>
        <v>97</v>
      </c>
      <c r="G92" s="110">
        <f t="shared" si="13"/>
        <v>97</v>
      </c>
      <c r="H92" s="109">
        <f t="shared" si="14"/>
        <v>97</v>
      </c>
      <c r="I92" s="110">
        <f t="shared" si="15"/>
        <v>97</v>
      </c>
    </row>
    <row r="93" spans="1:9" x14ac:dyDescent="0.25">
      <c r="A93" s="9">
        <v>89</v>
      </c>
      <c r="B93" s="109">
        <f t="shared" si="8"/>
        <v>540</v>
      </c>
      <c r="C93" s="110">
        <f t="shared" si="9"/>
        <v>93</v>
      </c>
      <c r="D93" s="109">
        <f t="shared" si="10"/>
        <v>98</v>
      </c>
      <c r="E93" s="110">
        <f t="shared" si="11"/>
        <v>98</v>
      </c>
      <c r="F93" s="109">
        <f t="shared" si="12"/>
        <v>98</v>
      </c>
      <c r="G93" s="110">
        <f t="shared" si="13"/>
        <v>98</v>
      </c>
      <c r="H93" s="109">
        <f t="shared" si="14"/>
        <v>98</v>
      </c>
      <c r="I93" s="110">
        <f t="shared" si="15"/>
        <v>98</v>
      </c>
    </row>
    <row r="94" spans="1:9" x14ac:dyDescent="0.25">
      <c r="A94" s="9">
        <v>90</v>
      </c>
      <c r="B94" s="109">
        <f t="shared" si="8"/>
        <v>545</v>
      </c>
      <c r="C94" s="110">
        <f t="shared" si="9"/>
        <v>94</v>
      </c>
      <c r="D94" s="109">
        <f t="shared" si="10"/>
        <v>99</v>
      </c>
      <c r="E94" s="110">
        <f t="shared" si="11"/>
        <v>99</v>
      </c>
      <c r="F94" s="109">
        <f t="shared" si="12"/>
        <v>99</v>
      </c>
      <c r="G94" s="110">
        <f t="shared" si="13"/>
        <v>99</v>
      </c>
      <c r="H94" s="109">
        <f t="shared" si="14"/>
        <v>99</v>
      </c>
      <c r="I94" s="110">
        <f t="shared" si="15"/>
        <v>99</v>
      </c>
    </row>
    <row r="95" spans="1:9" x14ac:dyDescent="0.25">
      <c r="A95" s="9">
        <v>91</v>
      </c>
      <c r="B95" s="109">
        <f t="shared" si="8"/>
        <v>550</v>
      </c>
      <c r="C95" s="110">
        <f t="shared" si="9"/>
        <v>95</v>
      </c>
      <c r="D95" s="109">
        <f t="shared" si="10"/>
        <v>100</v>
      </c>
      <c r="E95" s="110">
        <f t="shared" si="11"/>
        <v>100</v>
      </c>
      <c r="F95" s="109">
        <f t="shared" si="12"/>
        <v>100</v>
      </c>
      <c r="G95" s="110">
        <f t="shared" si="13"/>
        <v>100</v>
      </c>
      <c r="H95" s="109">
        <f t="shared" si="14"/>
        <v>100</v>
      </c>
      <c r="I95" s="110">
        <f t="shared" si="15"/>
        <v>100</v>
      </c>
    </row>
    <row r="96" spans="1:9" x14ac:dyDescent="0.25">
      <c r="A96" s="9">
        <v>92</v>
      </c>
      <c r="B96" s="109">
        <f t="shared" si="8"/>
        <v>555</v>
      </c>
      <c r="C96" s="110">
        <f t="shared" si="9"/>
        <v>96</v>
      </c>
      <c r="D96" s="109">
        <f t="shared" si="10"/>
        <v>101</v>
      </c>
      <c r="E96" s="110">
        <f t="shared" si="11"/>
        <v>101</v>
      </c>
      <c r="F96" s="109">
        <f t="shared" si="12"/>
        <v>101</v>
      </c>
      <c r="G96" s="110">
        <f t="shared" si="13"/>
        <v>101</v>
      </c>
      <c r="H96" s="109">
        <f t="shared" si="14"/>
        <v>101</v>
      </c>
      <c r="I96" s="110">
        <f t="shared" si="15"/>
        <v>101</v>
      </c>
    </row>
    <row r="97" spans="1:9" x14ac:dyDescent="0.25">
      <c r="A97" s="9">
        <v>93</v>
      </c>
      <c r="B97" s="109">
        <f t="shared" si="8"/>
        <v>560</v>
      </c>
      <c r="C97" s="110">
        <f t="shared" si="9"/>
        <v>97</v>
      </c>
      <c r="D97" s="109">
        <f t="shared" si="10"/>
        <v>102</v>
      </c>
      <c r="E97" s="110">
        <f t="shared" si="11"/>
        <v>102</v>
      </c>
      <c r="F97" s="109">
        <f t="shared" si="12"/>
        <v>102</v>
      </c>
      <c r="G97" s="110">
        <f t="shared" si="13"/>
        <v>102</v>
      </c>
      <c r="H97" s="109">
        <f t="shared" si="14"/>
        <v>102</v>
      </c>
      <c r="I97" s="110">
        <f t="shared" si="15"/>
        <v>102</v>
      </c>
    </row>
    <row r="98" spans="1:9" x14ac:dyDescent="0.25">
      <c r="A98" s="9">
        <v>94</v>
      </c>
      <c r="B98" s="109">
        <f t="shared" si="8"/>
        <v>565</v>
      </c>
      <c r="C98" s="110">
        <f t="shared" si="9"/>
        <v>98</v>
      </c>
      <c r="D98" s="109">
        <f t="shared" si="10"/>
        <v>103</v>
      </c>
      <c r="E98" s="110">
        <f t="shared" si="11"/>
        <v>103</v>
      </c>
      <c r="F98" s="109">
        <f t="shared" si="12"/>
        <v>103</v>
      </c>
      <c r="G98" s="110">
        <f t="shared" si="13"/>
        <v>103</v>
      </c>
      <c r="H98" s="109">
        <f t="shared" si="14"/>
        <v>103</v>
      </c>
      <c r="I98" s="110">
        <f t="shared" si="15"/>
        <v>103</v>
      </c>
    </row>
    <row r="99" spans="1:9" x14ac:dyDescent="0.25">
      <c r="A99" s="9">
        <v>95</v>
      </c>
      <c r="B99" s="109">
        <f t="shared" si="8"/>
        <v>570</v>
      </c>
      <c r="C99" s="110">
        <f t="shared" si="9"/>
        <v>99</v>
      </c>
      <c r="D99" s="109">
        <f t="shared" si="10"/>
        <v>104</v>
      </c>
      <c r="E99" s="110">
        <f t="shared" si="11"/>
        <v>104</v>
      </c>
      <c r="F99" s="109">
        <f t="shared" si="12"/>
        <v>104</v>
      </c>
      <c r="G99" s="110">
        <f t="shared" si="13"/>
        <v>104</v>
      </c>
      <c r="H99" s="109">
        <f t="shared" si="14"/>
        <v>104</v>
      </c>
      <c r="I99" s="110">
        <f t="shared" si="15"/>
        <v>104</v>
      </c>
    </row>
    <row r="100" spans="1:9" x14ac:dyDescent="0.25">
      <c r="A100" s="9">
        <v>96</v>
      </c>
      <c r="B100" s="109">
        <f t="shared" si="8"/>
        <v>575</v>
      </c>
      <c r="C100" s="110">
        <f t="shared" si="9"/>
        <v>100</v>
      </c>
      <c r="D100" s="109">
        <f t="shared" si="10"/>
        <v>105</v>
      </c>
      <c r="E100" s="110">
        <f t="shared" si="11"/>
        <v>105</v>
      </c>
      <c r="F100" s="109">
        <f t="shared" si="12"/>
        <v>105</v>
      </c>
      <c r="G100" s="110">
        <f t="shared" si="13"/>
        <v>105</v>
      </c>
      <c r="H100" s="109">
        <f t="shared" si="14"/>
        <v>105</v>
      </c>
      <c r="I100" s="110">
        <f t="shared" si="15"/>
        <v>105</v>
      </c>
    </row>
    <row r="101" spans="1:9" x14ac:dyDescent="0.25">
      <c r="A101" s="9">
        <v>97</v>
      </c>
      <c r="B101" s="109">
        <f t="shared" si="8"/>
        <v>580</v>
      </c>
      <c r="C101" s="110">
        <f t="shared" si="9"/>
        <v>101</v>
      </c>
      <c r="D101" s="109">
        <f t="shared" si="10"/>
        <v>106</v>
      </c>
      <c r="E101" s="110">
        <f t="shared" si="11"/>
        <v>106</v>
      </c>
      <c r="F101" s="109">
        <f t="shared" si="12"/>
        <v>106</v>
      </c>
      <c r="G101" s="110">
        <f t="shared" si="13"/>
        <v>106</v>
      </c>
      <c r="H101" s="109">
        <f t="shared" si="14"/>
        <v>106</v>
      </c>
      <c r="I101" s="110">
        <f t="shared" si="15"/>
        <v>106</v>
      </c>
    </row>
    <row r="102" spans="1:9" x14ac:dyDescent="0.25">
      <c r="A102" s="9">
        <v>98</v>
      </c>
      <c r="B102" s="109">
        <f t="shared" si="8"/>
        <v>585</v>
      </c>
      <c r="C102" s="110">
        <f t="shared" si="9"/>
        <v>102</v>
      </c>
      <c r="D102" s="109">
        <f t="shared" si="10"/>
        <v>107</v>
      </c>
      <c r="E102" s="110">
        <f t="shared" si="11"/>
        <v>107</v>
      </c>
      <c r="F102" s="109">
        <f t="shared" si="12"/>
        <v>107</v>
      </c>
      <c r="G102" s="110">
        <f t="shared" si="13"/>
        <v>107</v>
      </c>
      <c r="H102" s="109">
        <f t="shared" si="14"/>
        <v>107</v>
      </c>
      <c r="I102" s="110">
        <f t="shared" si="15"/>
        <v>107</v>
      </c>
    </row>
    <row r="103" spans="1:9" x14ac:dyDescent="0.25">
      <c r="A103" s="10">
        <v>99</v>
      </c>
      <c r="B103" s="109">
        <f t="shared" si="8"/>
        <v>590</v>
      </c>
      <c r="C103" s="110">
        <f t="shared" si="9"/>
        <v>103</v>
      </c>
      <c r="D103" s="109">
        <f t="shared" si="10"/>
        <v>108</v>
      </c>
      <c r="E103" s="110">
        <f t="shared" si="11"/>
        <v>108</v>
      </c>
      <c r="F103" s="109">
        <f t="shared" si="12"/>
        <v>108</v>
      </c>
      <c r="G103" s="110">
        <f t="shared" si="13"/>
        <v>108</v>
      </c>
      <c r="H103" s="109">
        <f t="shared" si="14"/>
        <v>108</v>
      </c>
      <c r="I103" s="110">
        <f t="shared" si="15"/>
        <v>108</v>
      </c>
    </row>
  </sheetData>
  <mergeCells count="2">
    <mergeCell ref="A1:I1"/>
    <mergeCell ref="A2:I2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291136-ED42-469C-BA70-44B37A4E9A8F}">
  <sheetPr>
    <tabColor rgb="FF00B050"/>
  </sheetPr>
  <dimension ref="A1:I103"/>
  <sheetViews>
    <sheetView workbookViewId="0">
      <selection activeCell="B5" sqref="B5"/>
    </sheetView>
  </sheetViews>
  <sheetFormatPr defaultRowHeight="15" x14ac:dyDescent="0.25"/>
  <sheetData>
    <row r="1" spans="1:9" ht="18.75" x14ac:dyDescent="0.3">
      <c r="A1" s="85" t="s">
        <v>108</v>
      </c>
      <c r="B1" s="86"/>
      <c r="C1" s="86"/>
      <c r="D1" s="86"/>
      <c r="E1" s="86"/>
      <c r="F1" s="86"/>
      <c r="G1" s="86"/>
      <c r="H1" s="86"/>
      <c r="I1" s="87"/>
    </row>
    <row r="2" spans="1:9" ht="15.75" thickBot="1" x14ac:dyDescent="0.3">
      <c r="A2" s="88" t="s">
        <v>100</v>
      </c>
      <c r="B2" s="89"/>
      <c r="C2" s="89"/>
      <c r="D2" s="89"/>
      <c r="E2" s="89"/>
      <c r="F2" s="89"/>
      <c r="G2" s="89"/>
      <c r="H2" s="89"/>
      <c r="I2" s="90"/>
    </row>
    <row r="3" spans="1:9" x14ac:dyDescent="0.25">
      <c r="A3" s="108" t="s">
        <v>99</v>
      </c>
      <c r="B3" s="113">
        <v>5</v>
      </c>
      <c r="C3" s="114">
        <v>1</v>
      </c>
      <c r="D3" s="113">
        <v>1</v>
      </c>
      <c r="E3" s="114">
        <v>1</v>
      </c>
      <c r="F3" s="113">
        <v>1</v>
      </c>
      <c r="G3" s="114">
        <v>1</v>
      </c>
      <c r="H3" s="113">
        <v>1</v>
      </c>
      <c r="I3" s="115">
        <v>1</v>
      </c>
    </row>
    <row r="4" spans="1:9" x14ac:dyDescent="0.25">
      <c r="A4" s="6" t="s">
        <v>13</v>
      </c>
      <c r="B4" s="7" t="s">
        <v>0</v>
      </c>
      <c r="C4" s="8" t="s">
        <v>1</v>
      </c>
      <c r="D4" s="7" t="s">
        <v>7</v>
      </c>
      <c r="E4" s="8" t="s">
        <v>8</v>
      </c>
      <c r="F4" s="7" t="s">
        <v>9</v>
      </c>
      <c r="G4" s="8" t="s">
        <v>10</v>
      </c>
      <c r="H4" s="7" t="s">
        <v>11</v>
      </c>
      <c r="I4" s="8" t="s">
        <v>12</v>
      </c>
    </row>
    <row r="5" spans="1:9" x14ac:dyDescent="0.25">
      <c r="A5" s="9">
        <v>1</v>
      </c>
      <c r="B5" s="111">
        <v>100</v>
      </c>
      <c r="C5" s="112">
        <v>5</v>
      </c>
      <c r="D5" s="111">
        <v>10</v>
      </c>
      <c r="E5" s="112">
        <v>10</v>
      </c>
      <c r="F5" s="111">
        <v>10</v>
      </c>
      <c r="G5" s="112">
        <v>10</v>
      </c>
      <c r="H5" s="111">
        <v>10</v>
      </c>
      <c r="I5" s="112">
        <v>10</v>
      </c>
    </row>
    <row r="6" spans="1:9" x14ac:dyDescent="0.25">
      <c r="A6" s="9">
        <v>2</v>
      </c>
      <c r="B6" s="109">
        <f>$B5+$B$3</f>
        <v>105</v>
      </c>
      <c r="C6" s="110">
        <f>$C5+$C$3</f>
        <v>6</v>
      </c>
      <c r="D6" s="109">
        <f>$D5+$D$3</f>
        <v>11</v>
      </c>
      <c r="E6" s="110">
        <f>$E5+$E$3</f>
        <v>11</v>
      </c>
      <c r="F6" s="109">
        <f>$F5+$F$3</f>
        <v>11</v>
      </c>
      <c r="G6" s="110">
        <f>$G5+$G$3</f>
        <v>11</v>
      </c>
      <c r="H6" s="109">
        <f>$H5+$H$3</f>
        <v>11</v>
      </c>
      <c r="I6" s="110">
        <f>$I5+$I$3</f>
        <v>11</v>
      </c>
    </row>
    <row r="7" spans="1:9" x14ac:dyDescent="0.25">
      <c r="A7" s="9">
        <v>3</v>
      </c>
      <c r="B7" s="109">
        <f>$B6+$B$3</f>
        <v>110</v>
      </c>
      <c r="C7" s="110">
        <f>$C6+$C$3</f>
        <v>7</v>
      </c>
      <c r="D7" s="109">
        <f>$D6+$D$3</f>
        <v>12</v>
      </c>
      <c r="E7" s="110">
        <f>$E6+$E$3</f>
        <v>12</v>
      </c>
      <c r="F7" s="109">
        <f>$F6+$F$3</f>
        <v>12</v>
      </c>
      <c r="G7" s="110">
        <f>$G6+$G$3</f>
        <v>12</v>
      </c>
      <c r="H7" s="109">
        <f>$H6+$H$3</f>
        <v>12</v>
      </c>
      <c r="I7" s="110">
        <f>$I6+$I$3</f>
        <v>12</v>
      </c>
    </row>
    <row r="8" spans="1:9" x14ac:dyDescent="0.25">
      <c r="A8" s="9">
        <v>4</v>
      </c>
      <c r="B8" s="109">
        <f t="shared" ref="B8:B71" si="0">$B7+$B$3</f>
        <v>115</v>
      </c>
      <c r="C8" s="110">
        <f t="shared" ref="C8:C71" si="1">$C7+$C$3</f>
        <v>8</v>
      </c>
      <c r="D8" s="109">
        <f t="shared" ref="D8:D71" si="2">$D7+$D$3</f>
        <v>13</v>
      </c>
      <c r="E8" s="110">
        <f t="shared" ref="E8:E71" si="3">$E7+$E$3</f>
        <v>13</v>
      </c>
      <c r="F8" s="109">
        <f t="shared" ref="F8:F71" si="4">$F7+$F$3</f>
        <v>13</v>
      </c>
      <c r="G8" s="110">
        <f t="shared" ref="G8:G71" si="5">$G7+$G$3</f>
        <v>13</v>
      </c>
      <c r="H8" s="109">
        <f t="shared" ref="H8:H71" si="6">$H7+$H$3</f>
        <v>13</v>
      </c>
      <c r="I8" s="110">
        <f t="shared" ref="I8:I71" si="7">$I7+$I$3</f>
        <v>13</v>
      </c>
    </row>
    <row r="9" spans="1:9" x14ac:dyDescent="0.25">
      <c r="A9" s="9">
        <v>5</v>
      </c>
      <c r="B9" s="109">
        <f t="shared" si="0"/>
        <v>120</v>
      </c>
      <c r="C9" s="110">
        <f t="shared" si="1"/>
        <v>9</v>
      </c>
      <c r="D9" s="109">
        <f t="shared" si="2"/>
        <v>14</v>
      </c>
      <c r="E9" s="110">
        <f t="shared" si="3"/>
        <v>14</v>
      </c>
      <c r="F9" s="109">
        <f t="shared" si="4"/>
        <v>14</v>
      </c>
      <c r="G9" s="110">
        <f t="shared" si="5"/>
        <v>14</v>
      </c>
      <c r="H9" s="109">
        <f t="shared" si="6"/>
        <v>14</v>
      </c>
      <c r="I9" s="110">
        <f t="shared" si="7"/>
        <v>14</v>
      </c>
    </row>
    <row r="10" spans="1:9" x14ac:dyDescent="0.25">
      <c r="A10" s="9">
        <v>6</v>
      </c>
      <c r="B10" s="109">
        <f t="shared" si="0"/>
        <v>125</v>
      </c>
      <c r="C10" s="110">
        <f t="shared" si="1"/>
        <v>10</v>
      </c>
      <c r="D10" s="109">
        <f t="shared" si="2"/>
        <v>15</v>
      </c>
      <c r="E10" s="110">
        <f t="shared" si="3"/>
        <v>15</v>
      </c>
      <c r="F10" s="109">
        <f t="shared" si="4"/>
        <v>15</v>
      </c>
      <c r="G10" s="110">
        <f t="shared" si="5"/>
        <v>15</v>
      </c>
      <c r="H10" s="109">
        <f t="shared" si="6"/>
        <v>15</v>
      </c>
      <c r="I10" s="110">
        <f t="shared" si="7"/>
        <v>15</v>
      </c>
    </row>
    <row r="11" spans="1:9" x14ac:dyDescent="0.25">
      <c r="A11" s="9">
        <v>7</v>
      </c>
      <c r="B11" s="109">
        <f t="shared" si="0"/>
        <v>130</v>
      </c>
      <c r="C11" s="110">
        <f t="shared" si="1"/>
        <v>11</v>
      </c>
      <c r="D11" s="109">
        <f t="shared" si="2"/>
        <v>16</v>
      </c>
      <c r="E11" s="110">
        <f t="shared" si="3"/>
        <v>16</v>
      </c>
      <c r="F11" s="109">
        <f t="shared" si="4"/>
        <v>16</v>
      </c>
      <c r="G11" s="110">
        <f t="shared" si="5"/>
        <v>16</v>
      </c>
      <c r="H11" s="109">
        <f t="shared" si="6"/>
        <v>16</v>
      </c>
      <c r="I11" s="110">
        <f t="shared" si="7"/>
        <v>16</v>
      </c>
    </row>
    <row r="12" spans="1:9" x14ac:dyDescent="0.25">
      <c r="A12" s="9">
        <v>8</v>
      </c>
      <c r="B12" s="109">
        <f t="shared" si="0"/>
        <v>135</v>
      </c>
      <c r="C12" s="110">
        <f t="shared" si="1"/>
        <v>12</v>
      </c>
      <c r="D12" s="109">
        <f t="shared" si="2"/>
        <v>17</v>
      </c>
      <c r="E12" s="110">
        <f t="shared" si="3"/>
        <v>17</v>
      </c>
      <c r="F12" s="109">
        <f t="shared" si="4"/>
        <v>17</v>
      </c>
      <c r="G12" s="110">
        <f t="shared" si="5"/>
        <v>17</v>
      </c>
      <c r="H12" s="109">
        <f t="shared" si="6"/>
        <v>17</v>
      </c>
      <c r="I12" s="110">
        <f t="shared" si="7"/>
        <v>17</v>
      </c>
    </row>
    <row r="13" spans="1:9" x14ac:dyDescent="0.25">
      <c r="A13" s="9">
        <v>9</v>
      </c>
      <c r="B13" s="109">
        <f t="shared" si="0"/>
        <v>140</v>
      </c>
      <c r="C13" s="110">
        <f t="shared" si="1"/>
        <v>13</v>
      </c>
      <c r="D13" s="109">
        <f t="shared" si="2"/>
        <v>18</v>
      </c>
      <c r="E13" s="110">
        <f t="shared" si="3"/>
        <v>18</v>
      </c>
      <c r="F13" s="109">
        <f t="shared" si="4"/>
        <v>18</v>
      </c>
      <c r="G13" s="110">
        <f t="shared" si="5"/>
        <v>18</v>
      </c>
      <c r="H13" s="109">
        <f t="shared" si="6"/>
        <v>18</v>
      </c>
      <c r="I13" s="110">
        <f t="shared" si="7"/>
        <v>18</v>
      </c>
    </row>
    <row r="14" spans="1:9" x14ac:dyDescent="0.25">
      <c r="A14" s="9">
        <v>10</v>
      </c>
      <c r="B14" s="109">
        <f t="shared" si="0"/>
        <v>145</v>
      </c>
      <c r="C14" s="110">
        <f t="shared" si="1"/>
        <v>14</v>
      </c>
      <c r="D14" s="109">
        <f t="shared" si="2"/>
        <v>19</v>
      </c>
      <c r="E14" s="110">
        <f t="shared" si="3"/>
        <v>19</v>
      </c>
      <c r="F14" s="109">
        <f t="shared" si="4"/>
        <v>19</v>
      </c>
      <c r="G14" s="110">
        <f t="shared" si="5"/>
        <v>19</v>
      </c>
      <c r="H14" s="109">
        <f t="shared" si="6"/>
        <v>19</v>
      </c>
      <c r="I14" s="110">
        <f t="shared" si="7"/>
        <v>19</v>
      </c>
    </row>
    <row r="15" spans="1:9" x14ac:dyDescent="0.25">
      <c r="A15" s="9">
        <v>11</v>
      </c>
      <c r="B15" s="109">
        <f t="shared" si="0"/>
        <v>150</v>
      </c>
      <c r="C15" s="110">
        <f t="shared" si="1"/>
        <v>15</v>
      </c>
      <c r="D15" s="109">
        <f t="shared" si="2"/>
        <v>20</v>
      </c>
      <c r="E15" s="110">
        <f t="shared" si="3"/>
        <v>20</v>
      </c>
      <c r="F15" s="109">
        <f t="shared" si="4"/>
        <v>20</v>
      </c>
      <c r="G15" s="110">
        <f t="shared" si="5"/>
        <v>20</v>
      </c>
      <c r="H15" s="109">
        <f t="shared" si="6"/>
        <v>20</v>
      </c>
      <c r="I15" s="110">
        <f t="shared" si="7"/>
        <v>20</v>
      </c>
    </row>
    <row r="16" spans="1:9" x14ac:dyDescent="0.25">
      <c r="A16" s="9">
        <v>12</v>
      </c>
      <c r="B16" s="109">
        <f t="shared" si="0"/>
        <v>155</v>
      </c>
      <c r="C16" s="110">
        <f t="shared" si="1"/>
        <v>16</v>
      </c>
      <c r="D16" s="109">
        <f t="shared" si="2"/>
        <v>21</v>
      </c>
      <c r="E16" s="110">
        <f t="shared" si="3"/>
        <v>21</v>
      </c>
      <c r="F16" s="109">
        <f t="shared" si="4"/>
        <v>21</v>
      </c>
      <c r="G16" s="110">
        <f t="shared" si="5"/>
        <v>21</v>
      </c>
      <c r="H16" s="109">
        <f t="shared" si="6"/>
        <v>21</v>
      </c>
      <c r="I16" s="110">
        <f t="shared" si="7"/>
        <v>21</v>
      </c>
    </row>
    <row r="17" spans="1:9" x14ac:dyDescent="0.25">
      <c r="A17" s="9">
        <v>13</v>
      </c>
      <c r="B17" s="109">
        <f t="shared" si="0"/>
        <v>160</v>
      </c>
      <c r="C17" s="110">
        <f t="shared" si="1"/>
        <v>17</v>
      </c>
      <c r="D17" s="109">
        <f t="shared" si="2"/>
        <v>22</v>
      </c>
      <c r="E17" s="110">
        <f t="shared" si="3"/>
        <v>22</v>
      </c>
      <c r="F17" s="109">
        <f t="shared" si="4"/>
        <v>22</v>
      </c>
      <c r="G17" s="110">
        <f t="shared" si="5"/>
        <v>22</v>
      </c>
      <c r="H17" s="109">
        <f t="shared" si="6"/>
        <v>22</v>
      </c>
      <c r="I17" s="110">
        <f t="shared" si="7"/>
        <v>22</v>
      </c>
    </row>
    <row r="18" spans="1:9" x14ac:dyDescent="0.25">
      <c r="A18" s="9">
        <v>14</v>
      </c>
      <c r="B18" s="109">
        <f t="shared" si="0"/>
        <v>165</v>
      </c>
      <c r="C18" s="110">
        <f t="shared" si="1"/>
        <v>18</v>
      </c>
      <c r="D18" s="109">
        <f t="shared" si="2"/>
        <v>23</v>
      </c>
      <c r="E18" s="110">
        <f t="shared" si="3"/>
        <v>23</v>
      </c>
      <c r="F18" s="109">
        <f t="shared" si="4"/>
        <v>23</v>
      </c>
      <c r="G18" s="110">
        <f t="shared" si="5"/>
        <v>23</v>
      </c>
      <c r="H18" s="109">
        <f t="shared" si="6"/>
        <v>23</v>
      </c>
      <c r="I18" s="110">
        <f t="shared" si="7"/>
        <v>23</v>
      </c>
    </row>
    <row r="19" spans="1:9" x14ac:dyDescent="0.25">
      <c r="A19" s="9">
        <v>15</v>
      </c>
      <c r="B19" s="109">
        <f t="shared" si="0"/>
        <v>170</v>
      </c>
      <c r="C19" s="110">
        <f t="shared" si="1"/>
        <v>19</v>
      </c>
      <c r="D19" s="109">
        <f t="shared" si="2"/>
        <v>24</v>
      </c>
      <c r="E19" s="110">
        <f t="shared" si="3"/>
        <v>24</v>
      </c>
      <c r="F19" s="109">
        <f t="shared" si="4"/>
        <v>24</v>
      </c>
      <c r="G19" s="110">
        <f t="shared" si="5"/>
        <v>24</v>
      </c>
      <c r="H19" s="109">
        <f t="shared" si="6"/>
        <v>24</v>
      </c>
      <c r="I19" s="110">
        <f t="shared" si="7"/>
        <v>24</v>
      </c>
    </row>
    <row r="20" spans="1:9" x14ac:dyDescent="0.25">
      <c r="A20" s="9">
        <v>16</v>
      </c>
      <c r="B20" s="109">
        <f t="shared" si="0"/>
        <v>175</v>
      </c>
      <c r="C20" s="110">
        <f t="shared" si="1"/>
        <v>20</v>
      </c>
      <c r="D20" s="109">
        <f t="shared" si="2"/>
        <v>25</v>
      </c>
      <c r="E20" s="110">
        <f t="shared" si="3"/>
        <v>25</v>
      </c>
      <c r="F20" s="109">
        <f t="shared" si="4"/>
        <v>25</v>
      </c>
      <c r="G20" s="110">
        <f t="shared" si="5"/>
        <v>25</v>
      </c>
      <c r="H20" s="109">
        <f t="shared" si="6"/>
        <v>25</v>
      </c>
      <c r="I20" s="110">
        <f t="shared" si="7"/>
        <v>25</v>
      </c>
    </row>
    <row r="21" spans="1:9" x14ac:dyDescent="0.25">
      <c r="A21" s="9">
        <v>17</v>
      </c>
      <c r="B21" s="109">
        <f t="shared" si="0"/>
        <v>180</v>
      </c>
      <c r="C21" s="110">
        <f t="shared" si="1"/>
        <v>21</v>
      </c>
      <c r="D21" s="109">
        <f t="shared" si="2"/>
        <v>26</v>
      </c>
      <c r="E21" s="110">
        <f t="shared" si="3"/>
        <v>26</v>
      </c>
      <c r="F21" s="109">
        <f t="shared" si="4"/>
        <v>26</v>
      </c>
      <c r="G21" s="110">
        <f t="shared" si="5"/>
        <v>26</v>
      </c>
      <c r="H21" s="109">
        <f t="shared" si="6"/>
        <v>26</v>
      </c>
      <c r="I21" s="110">
        <f t="shared" si="7"/>
        <v>26</v>
      </c>
    </row>
    <row r="22" spans="1:9" x14ac:dyDescent="0.25">
      <c r="A22" s="9">
        <v>18</v>
      </c>
      <c r="B22" s="109">
        <f t="shared" si="0"/>
        <v>185</v>
      </c>
      <c r="C22" s="110">
        <f t="shared" si="1"/>
        <v>22</v>
      </c>
      <c r="D22" s="109">
        <f t="shared" si="2"/>
        <v>27</v>
      </c>
      <c r="E22" s="110">
        <f t="shared" si="3"/>
        <v>27</v>
      </c>
      <c r="F22" s="109">
        <f t="shared" si="4"/>
        <v>27</v>
      </c>
      <c r="G22" s="110">
        <f t="shared" si="5"/>
        <v>27</v>
      </c>
      <c r="H22" s="109">
        <f t="shared" si="6"/>
        <v>27</v>
      </c>
      <c r="I22" s="110">
        <f t="shared" si="7"/>
        <v>27</v>
      </c>
    </row>
    <row r="23" spans="1:9" x14ac:dyDescent="0.25">
      <c r="A23" s="9">
        <v>19</v>
      </c>
      <c r="B23" s="109">
        <f t="shared" si="0"/>
        <v>190</v>
      </c>
      <c r="C23" s="110">
        <f t="shared" si="1"/>
        <v>23</v>
      </c>
      <c r="D23" s="109">
        <f t="shared" si="2"/>
        <v>28</v>
      </c>
      <c r="E23" s="110">
        <f t="shared" si="3"/>
        <v>28</v>
      </c>
      <c r="F23" s="109">
        <f t="shared" si="4"/>
        <v>28</v>
      </c>
      <c r="G23" s="110">
        <f t="shared" si="5"/>
        <v>28</v>
      </c>
      <c r="H23" s="109">
        <f t="shared" si="6"/>
        <v>28</v>
      </c>
      <c r="I23" s="110">
        <f t="shared" si="7"/>
        <v>28</v>
      </c>
    </row>
    <row r="24" spans="1:9" x14ac:dyDescent="0.25">
      <c r="A24" s="9">
        <v>20</v>
      </c>
      <c r="B24" s="109">
        <f t="shared" si="0"/>
        <v>195</v>
      </c>
      <c r="C24" s="110">
        <f t="shared" si="1"/>
        <v>24</v>
      </c>
      <c r="D24" s="109">
        <f t="shared" si="2"/>
        <v>29</v>
      </c>
      <c r="E24" s="110">
        <f t="shared" si="3"/>
        <v>29</v>
      </c>
      <c r="F24" s="109">
        <f t="shared" si="4"/>
        <v>29</v>
      </c>
      <c r="G24" s="110">
        <f t="shared" si="5"/>
        <v>29</v>
      </c>
      <c r="H24" s="109">
        <f t="shared" si="6"/>
        <v>29</v>
      </c>
      <c r="I24" s="110">
        <f t="shared" si="7"/>
        <v>29</v>
      </c>
    </row>
    <row r="25" spans="1:9" x14ac:dyDescent="0.25">
      <c r="A25" s="9">
        <v>21</v>
      </c>
      <c r="B25" s="109">
        <f t="shared" si="0"/>
        <v>200</v>
      </c>
      <c r="C25" s="110">
        <f t="shared" si="1"/>
        <v>25</v>
      </c>
      <c r="D25" s="109">
        <f t="shared" si="2"/>
        <v>30</v>
      </c>
      <c r="E25" s="110">
        <f t="shared" si="3"/>
        <v>30</v>
      </c>
      <c r="F25" s="109">
        <f t="shared" si="4"/>
        <v>30</v>
      </c>
      <c r="G25" s="110">
        <f t="shared" si="5"/>
        <v>30</v>
      </c>
      <c r="H25" s="109">
        <f t="shared" si="6"/>
        <v>30</v>
      </c>
      <c r="I25" s="110">
        <f t="shared" si="7"/>
        <v>30</v>
      </c>
    </row>
    <row r="26" spans="1:9" x14ac:dyDescent="0.25">
      <c r="A26" s="9">
        <v>22</v>
      </c>
      <c r="B26" s="109">
        <f t="shared" si="0"/>
        <v>205</v>
      </c>
      <c r="C26" s="110">
        <f t="shared" si="1"/>
        <v>26</v>
      </c>
      <c r="D26" s="109">
        <f t="shared" si="2"/>
        <v>31</v>
      </c>
      <c r="E26" s="110">
        <f t="shared" si="3"/>
        <v>31</v>
      </c>
      <c r="F26" s="109">
        <f t="shared" si="4"/>
        <v>31</v>
      </c>
      <c r="G26" s="110">
        <f t="shared" si="5"/>
        <v>31</v>
      </c>
      <c r="H26" s="109">
        <f t="shared" si="6"/>
        <v>31</v>
      </c>
      <c r="I26" s="110">
        <f t="shared" si="7"/>
        <v>31</v>
      </c>
    </row>
    <row r="27" spans="1:9" x14ac:dyDescent="0.25">
      <c r="A27" s="9">
        <v>23</v>
      </c>
      <c r="B27" s="109">
        <f t="shared" si="0"/>
        <v>210</v>
      </c>
      <c r="C27" s="110">
        <f t="shared" si="1"/>
        <v>27</v>
      </c>
      <c r="D27" s="109">
        <f t="shared" si="2"/>
        <v>32</v>
      </c>
      <c r="E27" s="110">
        <f t="shared" si="3"/>
        <v>32</v>
      </c>
      <c r="F27" s="109">
        <f t="shared" si="4"/>
        <v>32</v>
      </c>
      <c r="G27" s="110">
        <f t="shared" si="5"/>
        <v>32</v>
      </c>
      <c r="H27" s="109">
        <f t="shared" si="6"/>
        <v>32</v>
      </c>
      <c r="I27" s="110">
        <f t="shared" si="7"/>
        <v>32</v>
      </c>
    </row>
    <row r="28" spans="1:9" x14ac:dyDescent="0.25">
      <c r="A28" s="9">
        <v>24</v>
      </c>
      <c r="B28" s="109">
        <f t="shared" si="0"/>
        <v>215</v>
      </c>
      <c r="C28" s="110">
        <f t="shared" si="1"/>
        <v>28</v>
      </c>
      <c r="D28" s="109">
        <f t="shared" si="2"/>
        <v>33</v>
      </c>
      <c r="E28" s="110">
        <f t="shared" si="3"/>
        <v>33</v>
      </c>
      <c r="F28" s="109">
        <f t="shared" si="4"/>
        <v>33</v>
      </c>
      <c r="G28" s="110">
        <f t="shared" si="5"/>
        <v>33</v>
      </c>
      <c r="H28" s="109">
        <f t="shared" si="6"/>
        <v>33</v>
      </c>
      <c r="I28" s="110">
        <f t="shared" si="7"/>
        <v>33</v>
      </c>
    </row>
    <row r="29" spans="1:9" x14ac:dyDescent="0.25">
      <c r="A29" s="9">
        <v>25</v>
      </c>
      <c r="B29" s="109">
        <f t="shared" si="0"/>
        <v>220</v>
      </c>
      <c r="C29" s="110">
        <f t="shared" si="1"/>
        <v>29</v>
      </c>
      <c r="D29" s="109">
        <f t="shared" si="2"/>
        <v>34</v>
      </c>
      <c r="E29" s="110">
        <f t="shared" si="3"/>
        <v>34</v>
      </c>
      <c r="F29" s="109">
        <f t="shared" si="4"/>
        <v>34</v>
      </c>
      <c r="G29" s="110">
        <f t="shared" si="5"/>
        <v>34</v>
      </c>
      <c r="H29" s="109">
        <f t="shared" si="6"/>
        <v>34</v>
      </c>
      <c r="I29" s="110">
        <f t="shared" si="7"/>
        <v>34</v>
      </c>
    </row>
    <row r="30" spans="1:9" x14ac:dyDescent="0.25">
      <c r="A30" s="9">
        <v>26</v>
      </c>
      <c r="B30" s="109">
        <f t="shared" si="0"/>
        <v>225</v>
      </c>
      <c r="C30" s="110">
        <f t="shared" si="1"/>
        <v>30</v>
      </c>
      <c r="D30" s="109">
        <f t="shared" si="2"/>
        <v>35</v>
      </c>
      <c r="E30" s="110">
        <f t="shared" si="3"/>
        <v>35</v>
      </c>
      <c r="F30" s="109">
        <f t="shared" si="4"/>
        <v>35</v>
      </c>
      <c r="G30" s="110">
        <f t="shared" si="5"/>
        <v>35</v>
      </c>
      <c r="H30" s="109">
        <f t="shared" si="6"/>
        <v>35</v>
      </c>
      <c r="I30" s="110">
        <f t="shared" si="7"/>
        <v>35</v>
      </c>
    </row>
    <row r="31" spans="1:9" x14ac:dyDescent="0.25">
      <c r="A31" s="9">
        <v>27</v>
      </c>
      <c r="B31" s="109">
        <f t="shared" si="0"/>
        <v>230</v>
      </c>
      <c r="C31" s="110">
        <f t="shared" si="1"/>
        <v>31</v>
      </c>
      <c r="D31" s="109">
        <f t="shared" si="2"/>
        <v>36</v>
      </c>
      <c r="E31" s="110">
        <f t="shared" si="3"/>
        <v>36</v>
      </c>
      <c r="F31" s="109">
        <f t="shared" si="4"/>
        <v>36</v>
      </c>
      <c r="G31" s="110">
        <f t="shared" si="5"/>
        <v>36</v>
      </c>
      <c r="H31" s="109">
        <f t="shared" si="6"/>
        <v>36</v>
      </c>
      <c r="I31" s="110">
        <f t="shared" si="7"/>
        <v>36</v>
      </c>
    </row>
    <row r="32" spans="1:9" x14ac:dyDescent="0.25">
      <c r="A32" s="9">
        <v>28</v>
      </c>
      <c r="B32" s="109">
        <f t="shared" si="0"/>
        <v>235</v>
      </c>
      <c r="C32" s="110">
        <f t="shared" si="1"/>
        <v>32</v>
      </c>
      <c r="D32" s="109">
        <f t="shared" si="2"/>
        <v>37</v>
      </c>
      <c r="E32" s="110">
        <f t="shared" si="3"/>
        <v>37</v>
      </c>
      <c r="F32" s="109">
        <f t="shared" si="4"/>
        <v>37</v>
      </c>
      <c r="G32" s="110">
        <f t="shared" si="5"/>
        <v>37</v>
      </c>
      <c r="H32" s="109">
        <f t="shared" si="6"/>
        <v>37</v>
      </c>
      <c r="I32" s="110">
        <f t="shared" si="7"/>
        <v>37</v>
      </c>
    </row>
    <row r="33" spans="1:9" x14ac:dyDescent="0.25">
      <c r="A33" s="9">
        <v>29</v>
      </c>
      <c r="B33" s="109">
        <f t="shared" si="0"/>
        <v>240</v>
      </c>
      <c r="C33" s="110">
        <f t="shared" si="1"/>
        <v>33</v>
      </c>
      <c r="D33" s="109">
        <f t="shared" si="2"/>
        <v>38</v>
      </c>
      <c r="E33" s="110">
        <f t="shared" si="3"/>
        <v>38</v>
      </c>
      <c r="F33" s="109">
        <f t="shared" si="4"/>
        <v>38</v>
      </c>
      <c r="G33" s="110">
        <f t="shared" si="5"/>
        <v>38</v>
      </c>
      <c r="H33" s="109">
        <f t="shared" si="6"/>
        <v>38</v>
      </c>
      <c r="I33" s="110">
        <f t="shared" si="7"/>
        <v>38</v>
      </c>
    </row>
    <row r="34" spans="1:9" x14ac:dyDescent="0.25">
      <c r="A34" s="9">
        <v>30</v>
      </c>
      <c r="B34" s="109">
        <f t="shared" si="0"/>
        <v>245</v>
      </c>
      <c r="C34" s="110">
        <f t="shared" si="1"/>
        <v>34</v>
      </c>
      <c r="D34" s="109">
        <f t="shared" si="2"/>
        <v>39</v>
      </c>
      <c r="E34" s="110">
        <f t="shared" si="3"/>
        <v>39</v>
      </c>
      <c r="F34" s="109">
        <f t="shared" si="4"/>
        <v>39</v>
      </c>
      <c r="G34" s="110">
        <f t="shared" si="5"/>
        <v>39</v>
      </c>
      <c r="H34" s="109">
        <f t="shared" si="6"/>
        <v>39</v>
      </c>
      <c r="I34" s="110">
        <f t="shared" si="7"/>
        <v>39</v>
      </c>
    </row>
    <row r="35" spans="1:9" x14ac:dyDescent="0.25">
      <c r="A35" s="9">
        <v>31</v>
      </c>
      <c r="B35" s="109">
        <f t="shared" si="0"/>
        <v>250</v>
      </c>
      <c r="C35" s="110">
        <f t="shared" si="1"/>
        <v>35</v>
      </c>
      <c r="D35" s="109">
        <f t="shared" si="2"/>
        <v>40</v>
      </c>
      <c r="E35" s="110">
        <f t="shared" si="3"/>
        <v>40</v>
      </c>
      <c r="F35" s="109">
        <f t="shared" si="4"/>
        <v>40</v>
      </c>
      <c r="G35" s="110">
        <f t="shared" si="5"/>
        <v>40</v>
      </c>
      <c r="H35" s="109">
        <f t="shared" si="6"/>
        <v>40</v>
      </c>
      <c r="I35" s="110">
        <f t="shared" si="7"/>
        <v>40</v>
      </c>
    </row>
    <row r="36" spans="1:9" x14ac:dyDescent="0.25">
      <c r="A36" s="9">
        <v>32</v>
      </c>
      <c r="B36" s="109">
        <f t="shared" si="0"/>
        <v>255</v>
      </c>
      <c r="C36" s="110">
        <f t="shared" si="1"/>
        <v>36</v>
      </c>
      <c r="D36" s="109">
        <f t="shared" si="2"/>
        <v>41</v>
      </c>
      <c r="E36" s="110">
        <f t="shared" si="3"/>
        <v>41</v>
      </c>
      <c r="F36" s="109">
        <f t="shared" si="4"/>
        <v>41</v>
      </c>
      <c r="G36" s="110">
        <f t="shared" si="5"/>
        <v>41</v>
      </c>
      <c r="H36" s="109">
        <f t="shared" si="6"/>
        <v>41</v>
      </c>
      <c r="I36" s="110">
        <f t="shared" si="7"/>
        <v>41</v>
      </c>
    </row>
    <row r="37" spans="1:9" x14ac:dyDescent="0.25">
      <c r="A37" s="9">
        <v>33</v>
      </c>
      <c r="B37" s="109">
        <f t="shared" si="0"/>
        <v>260</v>
      </c>
      <c r="C37" s="110">
        <f t="shared" si="1"/>
        <v>37</v>
      </c>
      <c r="D37" s="109">
        <f t="shared" si="2"/>
        <v>42</v>
      </c>
      <c r="E37" s="110">
        <f t="shared" si="3"/>
        <v>42</v>
      </c>
      <c r="F37" s="109">
        <f t="shared" si="4"/>
        <v>42</v>
      </c>
      <c r="G37" s="110">
        <f t="shared" si="5"/>
        <v>42</v>
      </c>
      <c r="H37" s="109">
        <f t="shared" si="6"/>
        <v>42</v>
      </c>
      <c r="I37" s="110">
        <f t="shared" si="7"/>
        <v>42</v>
      </c>
    </row>
    <row r="38" spans="1:9" x14ac:dyDescent="0.25">
      <c r="A38" s="9">
        <v>34</v>
      </c>
      <c r="B38" s="109">
        <f t="shared" si="0"/>
        <v>265</v>
      </c>
      <c r="C38" s="110">
        <f t="shared" si="1"/>
        <v>38</v>
      </c>
      <c r="D38" s="109">
        <f t="shared" si="2"/>
        <v>43</v>
      </c>
      <c r="E38" s="110">
        <f t="shared" si="3"/>
        <v>43</v>
      </c>
      <c r="F38" s="109">
        <f t="shared" si="4"/>
        <v>43</v>
      </c>
      <c r="G38" s="110">
        <f t="shared" si="5"/>
        <v>43</v>
      </c>
      <c r="H38" s="109">
        <f t="shared" si="6"/>
        <v>43</v>
      </c>
      <c r="I38" s="110">
        <f t="shared" si="7"/>
        <v>43</v>
      </c>
    </row>
    <row r="39" spans="1:9" x14ac:dyDescent="0.25">
      <c r="A39" s="9">
        <v>35</v>
      </c>
      <c r="B39" s="109">
        <f t="shared" si="0"/>
        <v>270</v>
      </c>
      <c r="C39" s="110">
        <f t="shared" si="1"/>
        <v>39</v>
      </c>
      <c r="D39" s="109">
        <f t="shared" si="2"/>
        <v>44</v>
      </c>
      <c r="E39" s="110">
        <f t="shared" si="3"/>
        <v>44</v>
      </c>
      <c r="F39" s="109">
        <f t="shared" si="4"/>
        <v>44</v>
      </c>
      <c r="G39" s="110">
        <f t="shared" si="5"/>
        <v>44</v>
      </c>
      <c r="H39" s="109">
        <f t="shared" si="6"/>
        <v>44</v>
      </c>
      <c r="I39" s="110">
        <f t="shared" si="7"/>
        <v>44</v>
      </c>
    </row>
    <row r="40" spans="1:9" x14ac:dyDescent="0.25">
      <c r="A40" s="9">
        <v>36</v>
      </c>
      <c r="B40" s="109">
        <f t="shared" si="0"/>
        <v>275</v>
      </c>
      <c r="C40" s="110">
        <f t="shared" si="1"/>
        <v>40</v>
      </c>
      <c r="D40" s="109">
        <f t="shared" si="2"/>
        <v>45</v>
      </c>
      <c r="E40" s="110">
        <f t="shared" si="3"/>
        <v>45</v>
      </c>
      <c r="F40" s="109">
        <f t="shared" si="4"/>
        <v>45</v>
      </c>
      <c r="G40" s="110">
        <f t="shared" si="5"/>
        <v>45</v>
      </c>
      <c r="H40" s="109">
        <f t="shared" si="6"/>
        <v>45</v>
      </c>
      <c r="I40" s="110">
        <f t="shared" si="7"/>
        <v>45</v>
      </c>
    </row>
    <row r="41" spans="1:9" x14ac:dyDescent="0.25">
      <c r="A41" s="9">
        <v>37</v>
      </c>
      <c r="B41" s="109">
        <f t="shared" si="0"/>
        <v>280</v>
      </c>
      <c r="C41" s="110">
        <f t="shared" si="1"/>
        <v>41</v>
      </c>
      <c r="D41" s="109">
        <f t="shared" si="2"/>
        <v>46</v>
      </c>
      <c r="E41" s="110">
        <f t="shared" si="3"/>
        <v>46</v>
      </c>
      <c r="F41" s="109">
        <f t="shared" si="4"/>
        <v>46</v>
      </c>
      <c r="G41" s="110">
        <f t="shared" si="5"/>
        <v>46</v>
      </c>
      <c r="H41" s="109">
        <f t="shared" si="6"/>
        <v>46</v>
      </c>
      <c r="I41" s="110">
        <f t="shared" si="7"/>
        <v>46</v>
      </c>
    </row>
    <row r="42" spans="1:9" x14ac:dyDescent="0.25">
      <c r="A42" s="9">
        <v>38</v>
      </c>
      <c r="B42" s="109">
        <f t="shared" si="0"/>
        <v>285</v>
      </c>
      <c r="C42" s="110">
        <f t="shared" si="1"/>
        <v>42</v>
      </c>
      <c r="D42" s="109">
        <f t="shared" si="2"/>
        <v>47</v>
      </c>
      <c r="E42" s="110">
        <f t="shared" si="3"/>
        <v>47</v>
      </c>
      <c r="F42" s="109">
        <f t="shared" si="4"/>
        <v>47</v>
      </c>
      <c r="G42" s="110">
        <f t="shared" si="5"/>
        <v>47</v>
      </c>
      <c r="H42" s="109">
        <f t="shared" si="6"/>
        <v>47</v>
      </c>
      <c r="I42" s="110">
        <f t="shared" si="7"/>
        <v>47</v>
      </c>
    </row>
    <row r="43" spans="1:9" x14ac:dyDescent="0.25">
      <c r="A43" s="9">
        <v>39</v>
      </c>
      <c r="B43" s="109">
        <f t="shared" si="0"/>
        <v>290</v>
      </c>
      <c r="C43" s="110">
        <f t="shared" si="1"/>
        <v>43</v>
      </c>
      <c r="D43" s="109">
        <f t="shared" si="2"/>
        <v>48</v>
      </c>
      <c r="E43" s="110">
        <f t="shared" si="3"/>
        <v>48</v>
      </c>
      <c r="F43" s="109">
        <f t="shared" si="4"/>
        <v>48</v>
      </c>
      <c r="G43" s="110">
        <f t="shared" si="5"/>
        <v>48</v>
      </c>
      <c r="H43" s="109">
        <f t="shared" si="6"/>
        <v>48</v>
      </c>
      <c r="I43" s="110">
        <f t="shared" si="7"/>
        <v>48</v>
      </c>
    </row>
    <row r="44" spans="1:9" x14ac:dyDescent="0.25">
      <c r="A44" s="9">
        <v>40</v>
      </c>
      <c r="B44" s="109">
        <f t="shared" si="0"/>
        <v>295</v>
      </c>
      <c r="C44" s="110">
        <f t="shared" si="1"/>
        <v>44</v>
      </c>
      <c r="D44" s="109">
        <f t="shared" si="2"/>
        <v>49</v>
      </c>
      <c r="E44" s="110">
        <f t="shared" si="3"/>
        <v>49</v>
      </c>
      <c r="F44" s="109">
        <f t="shared" si="4"/>
        <v>49</v>
      </c>
      <c r="G44" s="110">
        <f t="shared" si="5"/>
        <v>49</v>
      </c>
      <c r="H44" s="109">
        <f t="shared" si="6"/>
        <v>49</v>
      </c>
      <c r="I44" s="110">
        <f t="shared" si="7"/>
        <v>49</v>
      </c>
    </row>
    <row r="45" spans="1:9" x14ac:dyDescent="0.25">
      <c r="A45" s="9">
        <v>41</v>
      </c>
      <c r="B45" s="109">
        <f t="shared" si="0"/>
        <v>300</v>
      </c>
      <c r="C45" s="110">
        <f t="shared" si="1"/>
        <v>45</v>
      </c>
      <c r="D45" s="109">
        <f t="shared" si="2"/>
        <v>50</v>
      </c>
      <c r="E45" s="110">
        <f t="shared" si="3"/>
        <v>50</v>
      </c>
      <c r="F45" s="109">
        <f t="shared" si="4"/>
        <v>50</v>
      </c>
      <c r="G45" s="110">
        <f t="shared" si="5"/>
        <v>50</v>
      </c>
      <c r="H45" s="109">
        <f t="shared" si="6"/>
        <v>50</v>
      </c>
      <c r="I45" s="110">
        <f t="shared" si="7"/>
        <v>50</v>
      </c>
    </row>
    <row r="46" spans="1:9" x14ac:dyDescent="0.25">
      <c r="A46" s="9">
        <v>42</v>
      </c>
      <c r="B46" s="109">
        <f t="shared" si="0"/>
        <v>305</v>
      </c>
      <c r="C46" s="110">
        <f t="shared" si="1"/>
        <v>46</v>
      </c>
      <c r="D46" s="109">
        <f t="shared" si="2"/>
        <v>51</v>
      </c>
      <c r="E46" s="110">
        <f t="shared" si="3"/>
        <v>51</v>
      </c>
      <c r="F46" s="109">
        <f t="shared" si="4"/>
        <v>51</v>
      </c>
      <c r="G46" s="110">
        <f t="shared" si="5"/>
        <v>51</v>
      </c>
      <c r="H46" s="109">
        <f t="shared" si="6"/>
        <v>51</v>
      </c>
      <c r="I46" s="110">
        <f t="shared" si="7"/>
        <v>51</v>
      </c>
    </row>
    <row r="47" spans="1:9" x14ac:dyDescent="0.25">
      <c r="A47" s="9">
        <v>43</v>
      </c>
      <c r="B47" s="109">
        <f t="shared" si="0"/>
        <v>310</v>
      </c>
      <c r="C47" s="110">
        <f t="shared" si="1"/>
        <v>47</v>
      </c>
      <c r="D47" s="109">
        <f t="shared" si="2"/>
        <v>52</v>
      </c>
      <c r="E47" s="110">
        <f t="shared" si="3"/>
        <v>52</v>
      </c>
      <c r="F47" s="109">
        <f t="shared" si="4"/>
        <v>52</v>
      </c>
      <c r="G47" s="110">
        <f t="shared" si="5"/>
        <v>52</v>
      </c>
      <c r="H47" s="109">
        <f t="shared" si="6"/>
        <v>52</v>
      </c>
      <c r="I47" s="110">
        <f t="shared" si="7"/>
        <v>52</v>
      </c>
    </row>
    <row r="48" spans="1:9" x14ac:dyDescent="0.25">
      <c r="A48" s="9">
        <v>44</v>
      </c>
      <c r="B48" s="109">
        <f t="shared" si="0"/>
        <v>315</v>
      </c>
      <c r="C48" s="110">
        <f t="shared" si="1"/>
        <v>48</v>
      </c>
      <c r="D48" s="109">
        <f t="shared" si="2"/>
        <v>53</v>
      </c>
      <c r="E48" s="110">
        <f t="shared" si="3"/>
        <v>53</v>
      </c>
      <c r="F48" s="109">
        <f t="shared" si="4"/>
        <v>53</v>
      </c>
      <c r="G48" s="110">
        <f t="shared" si="5"/>
        <v>53</v>
      </c>
      <c r="H48" s="109">
        <f t="shared" si="6"/>
        <v>53</v>
      </c>
      <c r="I48" s="110">
        <f t="shared" si="7"/>
        <v>53</v>
      </c>
    </row>
    <row r="49" spans="1:9" x14ac:dyDescent="0.25">
      <c r="A49" s="9">
        <v>45</v>
      </c>
      <c r="B49" s="109">
        <f t="shared" si="0"/>
        <v>320</v>
      </c>
      <c r="C49" s="110">
        <f t="shared" si="1"/>
        <v>49</v>
      </c>
      <c r="D49" s="109">
        <f t="shared" si="2"/>
        <v>54</v>
      </c>
      <c r="E49" s="110">
        <f t="shared" si="3"/>
        <v>54</v>
      </c>
      <c r="F49" s="109">
        <f t="shared" si="4"/>
        <v>54</v>
      </c>
      <c r="G49" s="110">
        <f t="shared" si="5"/>
        <v>54</v>
      </c>
      <c r="H49" s="109">
        <f t="shared" si="6"/>
        <v>54</v>
      </c>
      <c r="I49" s="110">
        <f t="shared" si="7"/>
        <v>54</v>
      </c>
    </row>
    <row r="50" spans="1:9" x14ac:dyDescent="0.25">
      <c r="A50" s="9">
        <v>46</v>
      </c>
      <c r="B50" s="109">
        <f t="shared" si="0"/>
        <v>325</v>
      </c>
      <c r="C50" s="110">
        <f t="shared" si="1"/>
        <v>50</v>
      </c>
      <c r="D50" s="109">
        <f t="shared" si="2"/>
        <v>55</v>
      </c>
      <c r="E50" s="110">
        <f t="shared" si="3"/>
        <v>55</v>
      </c>
      <c r="F50" s="109">
        <f t="shared" si="4"/>
        <v>55</v>
      </c>
      <c r="G50" s="110">
        <f t="shared" si="5"/>
        <v>55</v>
      </c>
      <c r="H50" s="109">
        <f t="shared" si="6"/>
        <v>55</v>
      </c>
      <c r="I50" s="110">
        <f t="shared" si="7"/>
        <v>55</v>
      </c>
    </row>
    <row r="51" spans="1:9" x14ac:dyDescent="0.25">
      <c r="A51" s="9">
        <v>47</v>
      </c>
      <c r="B51" s="109">
        <f t="shared" si="0"/>
        <v>330</v>
      </c>
      <c r="C51" s="110">
        <f t="shared" si="1"/>
        <v>51</v>
      </c>
      <c r="D51" s="109">
        <f t="shared" si="2"/>
        <v>56</v>
      </c>
      <c r="E51" s="110">
        <f t="shared" si="3"/>
        <v>56</v>
      </c>
      <c r="F51" s="109">
        <f t="shared" si="4"/>
        <v>56</v>
      </c>
      <c r="G51" s="110">
        <f t="shared" si="5"/>
        <v>56</v>
      </c>
      <c r="H51" s="109">
        <f t="shared" si="6"/>
        <v>56</v>
      </c>
      <c r="I51" s="110">
        <f t="shared" si="7"/>
        <v>56</v>
      </c>
    </row>
    <row r="52" spans="1:9" x14ac:dyDescent="0.25">
      <c r="A52" s="9">
        <v>48</v>
      </c>
      <c r="B52" s="109">
        <f t="shared" si="0"/>
        <v>335</v>
      </c>
      <c r="C52" s="110">
        <f t="shared" si="1"/>
        <v>52</v>
      </c>
      <c r="D52" s="109">
        <f t="shared" si="2"/>
        <v>57</v>
      </c>
      <c r="E52" s="110">
        <f t="shared" si="3"/>
        <v>57</v>
      </c>
      <c r="F52" s="109">
        <f t="shared" si="4"/>
        <v>57</v>
      </c>
      <c r="G52" s="110">
        <f t="shared" si="5"/>
        <v>57</v>
      </c>
      <c r="H52" s="109">
        <f t="shared" si="6"/>
        <v>57</v>
      </c>
      <c r="I52" s="110">
        <f t="shared" si="7"/>
        <v>57</v>
      </c>
    </row>
    <row r="53" spans="1:9" x14ac:dyDescent="0.25">
      <c r="A53" s="9">
        <v>49</v>
      </c>
      <c r="B53" s="109">
        <f t="shared" si="0"/>
        <v>340</v>
      </c>
      <c r="C53" s="110">
        <f t="shared" si="1"/>
        <v>53</v>
      </c>
      <c r="D53" s="109">
        <f t="shared" si="2"/>
        <v>58</v>
      </c>
      <c r="E53" s="110">
        <f t="shared" si="3"/>
        <v>58</v>
      </c>
      <c r="F53" s="109">
        <f t="shared" si="4"/>
        <v>58</v>
      </c>
      <c r="G53" s="110">
        <f t="shared" si="5"/>
        <v>58</v>
      </c>
      <c r="H53" s="109">
        <f t="shared" si="6"/>
        <v>58</v>
      </c>
      <c r="I53" s="110">
        <f t="shared" si="7"/>
        <v>58</v>
      </c>
    </row>
    <row r="54" spans="1:9" x14ac:dyDescent="0.25">
      <c r="A54" s="9">
        <v>50</v>
      </c>
      <c r="B54" s="109">
        <f t="shared" si="0"/>
        <v>345</v>
      </c>
      <c r="C54" s="110">
        <f t="shared" si="1"/>
        <v>54</v>
      </c>
      <c r="D54" s="109">
        <f t="shared" si="2"/>
        <v>59</v>
      </c>
      <c r="E54" s="110">
        <f t="shared" si="3"/>
        <v>59</v>
      </c>
      <c r="F54" s="109">
        <f t="shared" si="4"/>
        <v>59</v>
      </c>
      <c r="G54" s="110">
        <f t="shared" si="5"/>
        <v>59</v>
      </c>
      <c r="H54" s="109">
        <f t="shared" si="6"/>
        <v>59</v>
      </c>
      <c r="I54" s="110">
        <f t="shared" si="7"/>
        <v>59</v>
      </c>
    </row>
    <row r="55" spans="1:9" x14ac:dyDescent="0.25">
      <c r="A55" s="9">
        <v>51</v>
      </c>
      <c r="B55" s="109">
        <f t="shared" si="0"/>
        <v>350</v>
      </c>
      <c r="C55" s="110">
        <f t="shared" si="1"/>
        <v>55</v>
      </c>
      <c r="D55" s="109">
        <f t="shared" si="2"/>
        <v>60</v>
      </c>
      <c r="E55" s="110">
        <f t="shared" si="3"/>
        <v>60</v>
      </c>
      <c r="F55" s="109">
        <f t="shared" si="4"/>
        <v>60</v>
      </c>
      <c r="G55" s="110">
        <f t="shared" si="5"/>
        <v>60</v>
      </c>
      <c r="H55" s="109">
        <f t="shared" si="6"/>
        <v>60</v>
      </c>
      <c r="I55" s="110">
        <f t="shared" si="7"/>
        <v>60</v>
      </c>
    </row>
    <row r="56" spans="1:9" x14ac:dyDescent="0.25">
      <c r="A56" s="9">
        <v>52</v>
      </c>
      <c r="B56" s="109">
        <f t="shared" si="0"/>
        <v>355</v>
      </c>
      <c r="C56" s="110">
        <f t="shared" si="1"/>
        <v>56</v>
      </c>
      <c r="D56" s="109">
        <f t="shared" si="2"/>
        <v>61</v>
      </c>
      <c r="E56" s="110">
        <f t="shared" si="3"/>
        <v>61</v>
      </c>
      <c r="F56" s="109">
        <f t="shared" si="4"/>
        <v>61</v>
      </c>
      <c r="G56" s="110">
        <f t="shared" si="5"/>
        <v>61</v>
      </c>
      <c r="H56" s="109">
        <f t="shared" si="6"/>
        <v>61</v>
      </c>
      <c r="I56" s="110">
        <f t="shared" si="7"/>
        <v>61</v>
      </c>
    </row>
    <row r="57" spans="1:9" x14ac:dyDescent="0.25">
      <c r="A57" s="9">
        <v>53</v>
      </c>
      <c r="B57" s="109">
        <f t="shared" si="0"/>
        <v>360</v>
      </c>
      <c r="C57" s="110">
        <f t="shared" si="1"/>
        <v>57</v>
      </c>
      <c r="D57" s="109">
        <f t="shared" si="2"/>
        <v>62</v>
      </c>
      <c r="E57" s="110">
        <f t="shared" si="3"/>
        <v>62</v>
      </c>
      <c r="F57" s="109">
        <f t="shared" si="4"/>
        <v>62</v>
      </c>
      <c r="G57" s="110">
        <f t="shared" si="5"/>
        <v>62</v>
      </c>
      <c r="H57" s="109">
        <f t="shared" si="6"/>
        <v>62</v>
      </c>
      <c r="I57" s="110">
        <f t="shared" si="7"/>
        <v>62</v>
      </c>
    </row>
    <row r="58" spans="1:9" x14ac:dyDescent="0.25">
      <c r="A58" s="9">
        <v>54</v>
      </c>
      <c r="B58" s="109">
        <f t="shared" si="0"/>
        <v>365</v>
      </c>
      <c r="C58" s="110">
        <f t="shared" si="1"/>
        <v>58</v>
      </c>
      <c r="D58" s="109">
        <f t="shared" si="2"/>
        <v>63</v>
      </c>
      <c r="E58" s="110">
        <f t="shared" si="3"/>
        <v>63</v>
      </c>
      <c r="F58" s="109">
        <f t="shared" si="4"/>
        <v>63</v>
      </c>
      <c r="G58" s="110">
        <f t="shared" si="5"/>
        <v>63</v>
      </c>
      <c r="H58" s="109">
        <f t="shared" si="6"/>
        <v>63</v>
      </c>
      <c r="I58" s="110">
        <f t="shared" si="7"/>
        <v>63</v>
      </c>
    </row>
    <row r="59" spans="1:9" x14ac:dyDescent="0.25">
      <c r="A59" s="9">
        <v>55</v>
      </c>
      <c r="B59" s="109">
        <f t="shared" si="0"/>
        <v>370</v>
      </c>
      <c r="C59" s="110">
        <f t="shared" si="1"/>
        <v>59</v>
      </c>
      <c r="D59" s="109">
        <f t="shared" si="2"/>
        <v>64</v>
      </c>
      <c r="E59" s="110">
        <f t="shared" si="3"/>
        <v>64</v>
      </c>
      <c r="F59" s="109">
        <f t="shared" si="4"/>
        <v>64</v>
      </c>
      <c r="G59" s="110">
        <f t="shared" si="5"/>
        <v>64</v>
      </c>
      <c r="H59" s="109">
        <f t="shared" si="6"/>
        <v>64</v>
      </c>
      <c r="I59" s="110">
        <f t="shared" si="7"/>
        <v>64</v>
      </c>
    </row>
    <row r="60" spans="1:9" x14ac:dyDescent="0.25">
      <c r="A60" s="9">
        <v>56</v>
      </c>
      <c r="B60" s="109">
        <f t="shared" si="0"/>
        <v>375</v>
      </c>
      <c r="C60" s="110">
        <f t="shared" si="1"/>
        <v>60</v>
      </c>
      <c r="D60" s="109">
        <f t="shared" si="2"/>
        <v>65</v>
      </c>
      <c r="E60" s="110">
        <f t="shared" si="3"/>
        <v>65</v>
      </c>
      <c r="F60" s="109">
        <f t="shared" si="4"/>
        <v>65</v>
      </c>
      <c r="G60" s="110">
        <f t="shared" si="5"/>
        <v>65</v>
      </c>
      <c r="H60" s="109">
        <f t="shared" si="6"/>
        <v>65</v>
      </c>
      <c r="I60" s="110">
        <f t="shared" si="7"/>
        <v>65</v>
      </c>
    </row>
    <row r="61" spans="1:9" x14ac:dyDescent="0.25">
      <c r="A61" s="9">
        <v>57</v>
      </c>
      <c r="B61" s="109">
        <f t="shared" si="0"/>
        <v>380</v>
      </c>
      <c r="C61" s="110">
        <f t="shared" si="1"/>
        <v>61</v>
      </c>
      <c r="D61" s="109">
        <f t="shared" si="2"/>
        <v>66</v>
      </c>
      <c r="E61" s="110">
        <f t="shared" si="3"/>
        <v>66</v>
      </c>
      <c r="F61" s="109">
        <f t="shared" si="4"/>
        <v>66</v>
      </c>
      <c r="G61" s="110">
        <f t="shared" si="5"/>
        <v>66</v>
      </c>
      <c r="H61" s="109">
        <f t="shared" si="6"/>
        <v>66</v>
      </c>
      <c r="I61" s="110">
        <f t="shared" si="7"/>
        <v>66</v>
      </c>
    </row>
    <row r="62" spans="1:9" x14ac:dyDescent="0.25">
      <c r="A62" s="9">
        <v>58</v>
      </c>
      <c r="B62" s="109">
        <f t="shared" si="0"/>
        <v>385</v>
      </c>
      <c r="C62" s="110">
        <f t="shared" si="1"/>
        <v>62</v>
      </c>
      <c r="D62" s="109">
        <f t="shared" si="2"/>
        <v>67</v>
      </c>
      <c r="E62" s="110">
        <f t="shared" si="3"/>
        <v>67</v>
      </c>
      <c r="F62" s="109">
        <f t="shared" si="4"/>
        <v>67</v>
      </c>
      <c r="G62" s="110">
        <f t="shared" si="5"/>
        <v>67</v>
      </c>
      <c r="H62" s="109">
        <f t="shared" si="6"/>
        <v>67</v>
      </c>
      <c r="I62" s="110">
        <f t="shared" si="7"/>
        <v>67</v>
      </c>
    </row>
    <row r="63" spans="1:9" x14ac:dyDescent="0.25">
      <c r="A63" s="9">
        <v>59</v>
      </c>
      <c r="B63" s="109">
        <f t="shared" si="0"/>
        <v>390</v>
      </c>
      <c r="C63" s="110">
        <f t="shared" si="1"/>
        <v>63</v>
      </c>
      <c r="D63" s="109">
        <f t="shared" si="2"/>
        <v>68</v>
      </c>
      <c r="E63" s="110">
        <f t="shared" si="3"/>
        <v>68</v>
      </c>
      <c r="F63" s="109">
        <f t="shared" si="4"/>
        <v>68</v>
      </c>
      <c r="G63" s="110">
        <f t="shared" si="5"/>
        <v>68</v>
      </c>
      <c r="H63" s="109">
        <f t="shared" si="6"/>
        <v>68</v>
      </c>
      <c r="I63" s="110">
        <f t="shared" si="7"/>
        <v>68</v>
      </c>
    </row>
    <row r="64" spans="1:9" x14ac:dyDescent="0.25">
      <c r="A64" s="9">
        <v>60</v>
      </c>
      <c r="B64" s="109">
        <f t="shared" si="0"/>
        <v>395</v>
      </c>
      <c r="C64" s="110">
        <f t="shared" si="1"/>
        <v>64</v>
      </c>
      <c r="D64" s="109">
        <f t="shared" si="2"/>
        <v>69</v>
      </c>
      <c r="E64" s="110">
        <f t="shared" si="3"/>
        <v>69</v>
      </c>
      <c r="F64" s="109">
        <f t="shared" si="4"/>
        <v>69</v>
      </c>
      <c r="G64" s="110">
        <f t="shared" si="5"/>
        <v>69</v>
      </c>
      <c r="H64" s="109">
        <f t="shared" si="6"/>
        <v>69</v>
      </c>
      <c r="I64" s="110">
        <f t="shared" si="7"/>
        <v>69</v>
      </c>
    </row>
    <row r="65" spans="1:9" x14ac:dyDescent="0.25">
      <c r="A65" s="9">
        <v>61</v>
      </c>
      <c r="B65" s="109">
        <f t="shared" si="0"/>
        <v>400</v>
      </c>
      <c r="C65" s="110">
        <f t="shared" si="1"/>
        <v>65</v>
      </c>
      <c r="D65" s="109">
        <f t="shared" si="2"/>
        <v>70</v>
      </c>
      <c r="E65" s="110">
        <f t="shared" si="3"/>
        <v>70</v>
      </c>
      <c r="F65" s="109">
        <f t="shared" si="4"/>
        <v>70</v>
      </c>
      <c r="G65" s="110">
        <f t="shared" si="5"/>
        <v>70</v>
      </c>
      <c r="H65" s="109">
        <f t="shared" si="6"/>
        <v>70</v>
      </c>
      <c r="I65" s="110">
        <f t="shared" si="7"/>
        <v>70</v>
      </c>
    </row>
    <row r="66" spans="1:9" x14ac:dyDescent="0.25">
      <c r="A66" s="9">
        <v>62</v>
      </c>
      <c r="B66" s="109">
        <f t="shared" si="0"/>
        <v>405</v>
      </c>
      <c r="C66" s="110">
        <f t="shared" si="1"/>
        <v>66</v>
      </c>
      <c r="D66" s="109">
        <f t="shared" si="2"/>
        <v>71</v>
      </c>
      <c r="E66" s="110">
        <f t="shared" si="3"/>
        <v>71</v>
      </c>
      <c r="F66" s="109">
        <f t="shared" si="4"/>
        <v>71</v>
      </c>
      <c r="G66" s="110">
        <f t="shared" si="5"/>
        <v>71</v>
      </c>
      <c r="H66" s="109">
        <f t="shared" si="6"/>
        <v>71</v>
      </c>
      <c r="I66" s="110">
        <f t="shared" si="7"/>
        <v>71</v>
      </c>
    </row>
    <row r="67" spans="1:9" x14ac:dyDescent="0.25">
      <c r="A67" s="9">
        <v>63</v>
      </c>
      <c r="B67" s="109">
        <f t="shared" si="0"/>
        <v>410</v>
      </c>
      <c r="C67" s="110">
        <f t="shared" si="1"/>
        <v>67</v>
      </c>
      <c r="D67" s="109">
        <f t="shared" si="2"/>
        <v>72</v>
      </c>
      <c r="E67" s="110">
        <f t="shared" si="3"/>
        <v>72</v>
      </c>
      <c r="F67" s="109">
        <f t="shared" si="4"/>
        <v>72</v>
      </c>
      <c r="G67" s="110">
        <f t="shared" si="5"/>
        <v>72</v>
      </c>
      <c r="H67" s="109">
        <f t="shared" si="6"/>
        <v>72</v>
      </c>
      <c r="I67" s="110">
        <f t="shared" si="7"/>
        <v>72</v>
      </c>
    </row>
    <row r="68" spans="1:9" x14ac:dyDescent="0.25">
      <c r="A68" s="9">
        <v>64</v>
      </c>
      <c r="B68" s="109">
        <f t="shared" si="0"/>
        <v>415</v>
      </c>
      <c r="C68" s="110">
        <f t="shared" si="1"/>
        <v>68</v>
      </c>
      <c r="D68" s="109">
        <f t="shared" si="2"/>
        <v>73</v>
      </c>
      <c r="E68" s="110">
        <f t="shared" si="3"/>
        <v>73</v>
      </c>
      <c r="F68" s="109">
        <f t="shared" si="4"/>
        <v>73</v>
      </c>
      <c r="G68" s="110">
        <f t="shared" si="5"/>
        <v>73</v>
      </c>
      <c r="H68" s="109">
        <f t="shared" si="6"/>
        <v>73</v>
      </c>
      <c r="I68" s="110">
        <f t="shared" si="7"/>
        <v>73</v>
      </c>
    </row>
    <row r="69" spans="1:9" x14ac:dyDescent="0.25">
      <c r="A69" s="9">
        <v>65</v>
      </c>
      <c r="B69" s="109">
        <f t="shared" si="0"/>
        <v>420</v>
      </c>
      <c r="C69" s="110">
        <f t="shared" si="1"/>
        <v>69</v>
      </c>
      <c r="D69" s="109">
        <f t="shared" si="2"/>
        <v>74</v>
      </c>
      <c r="E69" s="110">
        <f t="shared" si="3"/>
        <v>74</v>
      </c>
      <c r="F69" s="109">
        <f t="shared" si="4"/>
        <v>74</v>
      </c>
      <c r="G69" s="110">
        <f t="shared" si="5"/>
        <v>74</v>
      </c>
      <c r="H69" s="109">
        <f t="shared" si="6"/>
        <v>74</v>
      </c>
      <c r="I69" s="110">
        <f t="shared" si="7"/>
        <v>74</v>
      </c>
    </row>
    <row r="70" spans="1:9" x14ac:dyDescent="0.25">
      <c r="A70" s="9">
        <v>66</v>
      </c>
      <c r="B70" s="109">
        <f t="shared" si="0"/>
        <v>425</v>
      </c>
      <c r="C70" s="110">
        <f t="shared" si="1"/>
        <v>70</v>
      </c>
      <c r="D70" s="109">
        <f t="shared" si="2"/>
        <v>75</v>
      </c>
      <c r="E70" s="110">
        <f t="shared" si="3"/>
        <v>75</v>
      </c>
      <c r="F70" s="109">
        <f t="shared" si="4"/>
        <v>75</v>
      </c>
      <c r="G70" s="110">
        <f t="shared" si="5"/>
        <v>75</v>
      </c>
      <c r="H70" s="109">
        <f t="shared" si="6"/>
        <v>75</v>
      </c>
      <c r="I70" s="110">
        <f t="shared" si="7"/>
        <v>75</v>
      </c>
    </row>
    <row r="71" spans="1:9" x14ac:dyDescent="0.25">
      <c r="A71" s="9">
        <v>67</v>
      </c>
      <c r="B71" s="109">
        <f t="shared" si="0"/>
        <v>430</v>
      </c>
      <c r="C71" s="110">
        <f t="shared" si="1"/>
        <v>71</v>
      </c>
      <c r="D71" s="109">
        <f t="shared" si="2"/>
        <v>76</v>
      </c>
      <c r="E71" s="110">
        <f t="shared" si="3"/>
        <v>76</v>
      </c>
      <c r="F71" s="109">
        <f t="shared" si="4"/>
        <v>76</v>
      </c>
      <c r="G71" s="110">
        <f t="shared" si="5"/>
        <v>76</v>
      </c>
      <c r="H71" s="109">
        <f t="shared" si="6"/>
        <v>76</v>
      </c>
      <c r="I71" s="110">
        <f t="shared" si="7"/>
        <v>76</v>
      </c>
    </row>
    <row r="72" spans="1:9" x14ac:dyDescent="0.25">
      <c r="A72" s="9">
        <v>68</v>
      </c>
      <c r="B72" s="109">
        <f t="shared" ref="B72:B103" si="8">$B71+$B$3</f>
        <v>435</v>
      </c>
      <c r="C72" s="110">
        <f t="shared" ref="C72:C103" si="9">$C71+$C$3</f>
        <v>72</v>
      </c>
      <c r="D72" s="109">
        <f t="shared" ref="D72:D103" si="10">$D71+$D$3</f>
        <v>77</v>
      </c>
      <c r="E72" s="110">
        <f t="shared" ref="E72:E103" si="11">$E71+$E$3</f>
        <v>77</v>
      </c>
      <c r="F72" s="109">
        <f t="shared" ref="F72:F103" si="12">$F71+$F$3</f>
        <v>77</v>
      </c>
      <c r="G72" s="110">
        <f t="shared" ref="G72:G103" si="13">$G71+$G$3</f>
        <v>77</v>
      </c>
      <c r="H72" s="109">
        <f t="shared" ref="H72:H103" si="14">$H71+$H$3</f>
        <v>77</v>
      </c>
      <c r="I72" s="110">
        <f t="shared" ref="I72:I103" si="15">$I71+$I$3</f>
        <v>77</v>
      </c>
    </row>
    <row r="73" spans="1:9" x14ac:dyDescent="0.25">
      <c r="A73" s="9">
        <v>69</v>
      </c>
      <c r="B73" s="109">
        <f t="shared" si="8"/>
        <v>440</v>
      </c>
      <c r="C73" s="110">
        <f t="shared" si="9"/>
        <v>73</v>
      </c>
      <c r="D73" s="109">
        <f t="shared" si="10"/>
        <v>78</v>
      </c>
      <c r="E73" s="110">
        <f t="shared" si="11"/>
        <v>78</v>
      </c>
      <c r="F73" s="109">
        <f t="shared" si="12"/>
        <v>78</v>
      </c>
      <c r="G73" s="110">
        <f t="shared" si="13"/>
        <v>78</v>
      </c>
      <c r="H73" s="109">
        <f t="shared" si="14"/>
        <v>78</v>
      </c>
      <c r="I73" s="110">
        <f t="shared" si="15"/>
        <v>78</v>
      </c>
    </row>
    <row r="74" spans="1:9" x14ac:dyDescent="0.25">
      <c r="A74" s="9">
        <v>70</v>
      </c>
      <c r="B74" s="109">
        <f t="shared" si="8"/>
        <v>445</v>
      </c>
      <c r="C74" s="110">
        <f t="shared" si="9"/>
        <v>74</v>
      </c>
      <c r="D74" s="109">
        <f t="shared" si="10"/>
        <v>79</v>
      </c>
      <c r="E74" s="110">
        <f t="shared" si="11"/>
        <v>79</v>
      </c>
      <c r="F74" s="109">
        <f t="shared" si="12"/>
        <v>79</v>
      </c>
      <c r="G74" s="110">
        <f t="shared" si="13"/>
        <v>79</v>
      </c>
      <c r="H74" s="109">
        <f t="shared" si="14"/>
        <v>79</v>
      </c>
      <c r="I74" s="110">
        <f t="shared" si="15"/>
        <v>79</v>
      </c>
    </row>
    <row r="75" spans="1:9" x14ac:dyDescent="0.25">
      <c r="A75" s="9">
        <v>71</v>
      </c>
      <c r="B75" s="109">
        <f t="shared" si="8"/>
        <v>450</v>
      </c>
      <c r="C75" s="110">
        <f t="shared" si="9"/>
        <v>75</v>
      </c>
      <c r="D75" s="109">
        <f t="shared" si="10"/>
        <v>80</v>
      </c>
      <c r="E75" s="110">
        <f t="shared" si="11"/>
        <v>80</v>
      </c>
      <c r="F75" s="109">
        <f t="shared" si="12"/>
        <v>80</v>
      </c>
      <c r="G75" s="110">
        <f t="shared" si="13"/>
        <v>80</v>
      </c>
      <c r="H75" s="109">
        <f t="shared" si="14"/>
        <v>80</v>
      </c>
      <c r="I75" s="110">
        <f t="shared" si="15"/>
        <v>80</v>
      </c>
    </row>
    <row r="76" spans="1:9" x14ac:dyDescent="0.25">
      <c r="A76" s="9">
        <v>72</v>
      </c>
      <c r="B76" s="109">
        <f t="shared" si="8"/>
        <v>455</v>
      </c>
      <c r="C76" s="110">
        <f t="shared" si="9"/>
        <v>76</v>
      </c>
      <c r="D76" s="109">
        <f t="shared" si="10"/>
        <v>81</v>
      </c>
      <c r="E76" s="110">
        <f t="shared" si="11"/>
        <v>81</v>
      </c>
      <c r="F76" s="109">
        <f t="shared" si="12"/>
        <v>81</v>
      </c>
      <c r="G76" s="110">
        <f t="shared" si="13"/>
        <v>81</v>
      </c>
      <c r="H76" s="109">
        <f t="shared" si="14"/>
        <v>81</v>
      </c>
      <c r="I76" s="110">
        <f t="shared" si="15"/>
        <v>81</v>
      </c>
    </row>
    <row r="77" spans="1:9" x14ac:dyDescent="0.25">
      <c r="A77" s="9">
        <v>73</v>
      </c>
      <c r="B77" s="109">
        <f t="shared" si="8"/>
        <v>460</v>
      </c>
      <c r="C77" s="110">
        <f t="shared" si="9"/>
        <v>77</v>
      </c>
      <c r="D77" s="109">
        <f t="shared" si="10"/>
        <v>82</v>
      </c>
      <c r="E77" s="110">
        <f t="shared" si="11"/>
        <v>82</v>
      </c>
      <c r="F77" s="109">
        <f t="shared" si="12"/>
        <v>82</v>
      </c>
      <c r="G77" s="110">
        <f t="shared" si="13"/>
        <v>82</v>
      </c>
      <c r="H77" s="109">
        <f t="shared" si="14"/>
        <v>82</v>
      </c>
      <c r="I77" s="110">
        <f t="shared" si="15"/>
        <v>82</v>
      </c>
    </row>
    <row r="78" spans="1:9" x14ac:dyDescent="0.25">
      <c r="A78" s="9">
        <v>74</v>
      </c>
      <c r="B78" s="109">
        <f t="shared" si="8"/>
        <v>465</v>
      </c>
      <c r="C78" s="110">
        <f t="shared" si="9"/>
        <v>78</v>
      </c>
      <c r="D78" s="109">
        <f t="shared" si="10"/>
        <v>83</v>
      </c>
      <c r="E78" s="110">
        <f t="shared" si="11"/>
        <v>83</v>
      </c>
      <c r="F78" s="109">
        <f t="shared" si="12"/>
        <v>83</v>
      </c>
      <c r="G78" s="110">
        <f t="shared" si="13"/>
        <v>83</v>
      </c>
      <c r="H78" s="109">
        <f t="shared" si="14"/>
        <v>83</v>
      </c>
      <c r="I78" s="110">
        <f t="shared" si="15"/>
        <v>83</v>
      </c>
    </row>
    <row r="79" spans="1:9" x14ac:dyDescent="0.25">
      <c r="A79" s="9">
        <v>75</v>
      </c>
      <c r="B79" s="109">
        <f t="shared" si="8"/>
        <v>470</v>
      </c>
      <c r="C79" s="110">
        <f t="shared" si="9"/>
        <v>79</v>
      </c>
      <c r="D79" s="109">
        <f t="shared" si="10"/>
        <v>84</v>
      </c>
      <c r="E79" s="110">
        <f t="shared" si="11"/>
        <v>84</v>
      </c>
      <c r="F79" s="109">
        <f t="shared" si="12"/>
        <v>84</v>
      </c>
      <c r="G79" s="110">
        <f t="shared" si="13"/>
        <v>84</v>
      </c>
      <c r="H79" s="109">
        <f t="shared" si="14"/>
        <v>84</v>
      </c>
      <c r="I79" s="110">
        <f t="shared" si="15"/>
        <v>84</v>
      </c>
    </row>
    <row r="80" spans="1:9" x14ac:dyDescent="0.25">
      <c r="A80" s="9">
        <v>76</v>
      </c>
      <c r="B80" s="109">
        <f t="shared" si="8"/>
        <v>475</v>
      </c>
      <c r="C80" s="110">
        <f t="shared" si="9"/>
        <v>80</v>
      </c>
      <c r="D80" s="109">
        <f t="shared" si="10"/>
        <v>85</v>
      </c>
      <c r="E80" s="110">
        <f t="shared" si="11"/>
        <v>85</v>
      </c>
      <c r="F80" s="109">
        <f t="shared" si="12"/>
        <v>85</v>
      </c>
      <c r="G80" s="110">
        <f t="shared" si="13"/>
        <v>85</v>
      </c>
      <c r="H80" s="109">
        <f t="shared" si="14"/>
        <v>85</v>
      </c>
      <c r="I80" s="110">
        <f t="shared" si="15"/>
        <v>85</v>
      </c>
    </row>
    <row r="81" spans="1:9" x14ac:dyDescent="0.25">
      <c r="A81" s="9">
        <v>77</v>
      </c>
      <c r="B81" s="109">
        <f t="shared" si="8"/>
        <v>480</v>
      </c>
      <c r="C81" s="110">
        <f t="shared" si="9"/>
        <v>81</v>
      </c>
      <c r="D81" s="109">
        <f t="shared" si="10"/>
        <v>86</v>
      </c>
      <c r="E81" s="110">
        <f t="shared" si="11"/>
        <v>86</v>
      </c>
      <c r="F81" s="109">
        <f t="shared" si="12"/>
        <v>86</v>
      </c>
      <c r="G81" s="110">
        <f t="shared" si="13"/>
        <v>86</v>
      </c>
      <c r="H81" s="109">
        <f t="shared" si="14"/>
        <v>86</v>
      </c>
      <c r="I81" s="110">
        <f t="shared" si="15"/>
        <v>86</v>
      </c>
    </row>
    <row r="82" spans="1:9" x14ac:dyDescent="0.25">
      <c r="A82" s="9">
        <v>78</v>
      </c>
      <c r="B82" s="109">
        <f t="shared" si="8"/>
        <v>485</v>
      </c>
      <c r="C82" s="110">
        <f t="shared" si="9"/>
        <v>82</v>
      </c>
      <c r="D82" s="109">
        <f t="shared" si="10"/>
        <v>87</v>
      </c>
      <c r="E82" s="110">
        <f t="shared" si="11"/>
        <v>87</v>
      </c>
      <c r="F82" s="109">
        <f t="shared" si="12"/>
        <v>87</v>
      </c>
      <c r="G82" s="110">
        <f t="shared" si="13"/>
        <v>87</v>
      </c>
      <c r="H82" s="109">
        <f t="shared" si="14"/>
        <v>87</v>
      </c>
      <c r="I82" s="110">
        <f t="shared" si="15"/>
        <v>87</v>
      </c>
    </row>
    <row r="83" spans="1:9" x14ac:dyDescent="0.25">
      <c r="A83" s="9">
        <v>79</v>
      </c>
      <c r="B83" s="109">
        <f t="shared" si="8"/>
        <v>490</v>
      </c>
      <c r="C83" s="110">
        <f t="shared" si="9"/>
        <v>83</v>
      </c>
      <c r="D83" s="109">
        <f t="shared" si="10"/>
        <v>88</v>
      </c>
      <c r="E83" s="110">
        <f t="shared" si="11"/>
        <v>88</v>
      </c>
      <c r="F83" s="109">
        <f t="shared" si="12"/>
        <v>88</v>
      </c>
      <c r="G83" s="110">
        <f t="shared" si="13"/>
        <v>88</v>
      </c>
      <c r="H83" s="109">
        <f t="shared" si="14"/>
        <v>88</v>
      </c>
      <c r="I83" s="110">
        <f t="shared" si="15"/>
        <v>88</v>
      </c>
    </row>
    <row r="84" spans="1:9" x14ac:dyDescent="0.25">
      <c r="A84" s="9">
        <v>80</v>
      </c>
      <c r="B84" s="109">
        <f t="shared" si="8"/>
        <v>495</v>
      </c>
      <c r="C84" s="110">
        <f t="shared" si="9"/>
        <v>84</v>
      </c>
      <c r="D84" s="109">
        <f t="shared" si="10"/>
        <v>89</v>
      </c>
      <c r="E84" s="110">
        <f t="shared" si="11"/>
        <v>89</v>
      </c>
      <c r="F84" s="109">
        <f t="shared" si="12"/>
        <v>89</v>
      </c>
      <c r="G84" s="110">
        <f t="shared" si="13"/>
        <v>89</v>
      </c>
      <c r="H84" s="109">
        <f t="shared" si="14"/>
        <v>89</v>
      </c>
      <c r="I84" s="110">
        <f t="shared" si="15"/>
        <v>89</v>
      </c>
    </row>
    <row r="85" spans="1:9" x14ac:dyDescent="0.25">
      <c r="A85" s="9">
        <v>81</v>
      </c>
      <c r="B85" s="109">
        <f t="shared" si="8"/>
        <v>500</v>
      </c>
      <c r="C85" s="110">
        <f t="shared" si="9"/>
        <v>85</v>
      </c>
      <c r="D85" s="109">
        <f t="shared" si="10"/>
        <v>90</v>
      </c>
      <c r="E85" s="110">
        <f t="shared" si="11"/>
        <v>90</v>
      </c>
      <c r="F85" s="109">
        <f t="shared" si="12"/>
        <v>90</v>
      </c>
      <c r="G85" s="110">
        <f t="shared" si="13"/>
        <v>90</v>
      </c>
      <c r="H85" s="109">
        <f t="shared" si="14"/>
        <v>90</v>
      </c>
      <c r="I85" s="110">
        <f t="shared" si="15"/>
        <v>90</v>
      </c>
    </row>
    <row r="86" spans="1:9" x14ac:dyDescent="0.25">
      <c r="A86" s="9">
        <v>82</v>
      </c>
      <c r="B86" s="109">
        <f t="shared" si="8"/>
        <v>505</v>
      </c>
      <c r="C86" s="110">
        <f t="shared" si="9"/>
        <v>86</v>
      </c>
      <c r="D86" s="109">
        <f t="shared" si="10"/>
        <v>91</v>
      </c>
      <c r="E86" s="110">
        <f t="shared" si="11"/>
        <v>91</v>
      </c>
      <c r="F86" s="109">
        <f t="shared" si="12"/>
        <v>91</v>
      </c>
      <c r="G86" s="110">
        <f t="shared" si="13"/>
        <v>91</v>
      </c>
      <c r="H86" s="109">
        <f t="shared" si="14"/>
        <v>91</v>
      </c>
      <c r="I86" s="110">
        <f t="shared" si="15"/>
        <v>91</v>
      </c>
    </row>
    <row r="87" spans="1:9" x14ac:dyDescent="0.25">
      <c r="A87" s="9">
        <v>83</v>
      </c>
      <c r="B87" s="109">
        <f t="shared" si="8"/>
        <v>510</v>
      </c>
      <c r="C87" s="110">
        <f t="shared" si="9"/>
        <v>87</v>
      </c>
      <c r="D87" s="109">
        <f t="shared" si="10"/>
        <v>92</v>
      </c>
      <c r="E87" s="110">
        <f t="shared" si="11"/>
        <v>92</v>
      </c>
      <c r="F87" s="109">
        <f t="shared" si="12"/>
        <v>92</v>
      </c>
      <c r="G87" s="110">
        <f t="shared" si="13"/>
        <v>92</v>
      </c>
      <c r="H87" s="109">
        <f t="shared" si="14"/>
        <v>92</v>
      </c>
      <c r="I87" s="110">
        <f t="shared" si="15"/>
        <v>92</v>
      </c>
    </row>
    <row r="88" spans="1:9" x14ac:dyDescent="0.25">
      <c r="A88" s="9">
        <v>84</v>
      </c>
      <c r="B88" s="109">
        <f t="shared" si="8"/>
        <v>515</v>
      </c>
      <c r="C88" s="110">
        <f t="shared" si="9"/>
        <v>88</v>
      </c>
      <c r="D88" s="109">
        <f t="shared" si="10"/>
        <v>93</v>
      </c>
      <c r="E88" s="110">
        <f t="shared" si="11"/>
        <v>93</v>
      </c>
      <c r="F88" s="109">
        <f t="shared" si="12"/>
        <v>93</v>
      </c>
      <c r="G88" s="110">
        <f t="shared" si="13"/>
        <v>93</v>
      </c>
      <c r="H88" s="109">
        <f t="shared" si="14"/>
        <v>93</v>
      </c>
      <c r="I88" s="110">
        <f t="shared" si="15"/>
        <v>93</v>
      </c>
    </row>
    <row r="89" spans="1:9" x14ac:dyDescent="0.25">
      <c r="A89" s="9">
        <v>85</v>
      </c>
      <c r="B89" s="109">
        <f t="shared" si="8"/>
        <v>520</v>
      </c>
      <c r="C89" s="110">
        <f t="shared" si="9"/>
        <v>89</v>
      </c>
      <c r="D89" s="109">
        <f t="shared" si="10"/>
        <v>94</v>
      </c>
      <c r="E89" s="110">
        <f t="shared" si="11"/>
        <v>94</v>
      </c>
      <c r="F89" s="109">
        <f t="shared" si="12"/>
        <v>94</v>
      </c>
      <c r="G89" s="110">
        <f t="shared" si="13"/>
        <v>94</v>
      </c>
      <c r="H89" s="109">
        <f t="shared" si="14"/>
        <v>94</v>
      </c>
      <c r="I89" s="110">
        <f t="shared" si="15"/>
        <v>94</v>
      </c>
    </row>
    <row r="90" spans="1:9" x14ac:dyDescent="0.25">
      <c r="A90" s="9">
        <v>86</v>
      </c>
      <c r="B90" s="109">
        <f t="shared" si="8"/>
        <v>525</v>
      </c>
      <c r="C90" s="110">
        <f t="shared" si="9"/>
        <v>90</v>
      </c>
      <c r="D90" s="109">
        <f t="shared" si="10"/>
        <v>95</v>
      </c>
      <c r="E90" s="110">
        <f t="shared" si="11"/>
        <v>95</v>
      </c>
      <c r="F90" s="109">
        <f t="shared" si="12"/>
        <v>95</v>
      </c>
      <c r="G90" s="110">
        <f t="shared" si="13"/>
        <v>95</v>
      </c>
      <c r="H90" s="109">
        <f t="shared" si="14"/>
        <v>95</v>
      </c>
      <c r="I90" s="110">
        <f t="shared" si="15"/>
        <v>95</v>
      </c>
    </row>
    <row r="91" spans="1:9" x14ac:dyDescent="0.25">
      <c r="A91" s="9">
        <v>87</v>
      </c>
      <c r="B91" s="109">
        <f t="shared" si="8"/>
        <v>530</v>
      </c>
      <c r="C91" s="110">
        <f t="shared" si="9"/>
        <v>91</v>
      </c>
      <c r="D91" s="109">
        <f t="shared" si="10"/>
        <v>96</v>
      </c>
      <c r="E91" s="110">
        <f t="shared" si="11"/>
        <v>96</v>
      </c>
      <c r="F91" s="109">
        <f t="shared" si="12"/>
        <v>96</v>
      </c>
      <c r="G91" s="110">
        <f t="shared" si="13"/>
        <v>96</v>
      </c>
      <c r="H91" s="109">
        <f t="shared" si="14"/>
        <v>96</v>
      </c>
      <c r="I91" s="110">
        <f t="shared" si="15"/>
        <v>96</v>
      </c>
    </row>
    <row r="92" spans="1:9" x14ac:dyDescent="0.25">
      <c r="A92" s="9">
        <v>88</v>
      </c>
      <c r="B92" s="109">
        <f t="shared" si="8"/>
        <v>535</v>
      </c>
      <c r="C92" s="110">
        <f t="shared" si="9"/>
        <v>92</v>
      </c>
      <c r="D92" s="109">
        <f t="shared" si="10"/>
        <v>97</v>
      </c>
      <c r="E92" s="110">
        <f t="shared" si="11"/>
        <v>97</v>
      </c>
      <c r="F92" s="109">
        <f t="shared" si="12"/>
        <v>97</v>
      </c>
      <c r="G92" s="110">
        <f t="shared" si="13"/>
        <v>97</v>
      </c>
      <c r="H92" s="109">
        <f t="shared" si="14"/>
        <v>97</v>
      </c>
      <c r="I92" s="110">
        <f t="shared" si="15"/>
        <v>97</v>
      </c>
    </row>
    <row r="93" spans="1:9" x14ac:dyDescent="0.25">
      <c r="A93" s="9">
        <v>89</v>
      </c>
      <c r="B93" s="109">
        <f t="shared" si="8"/>
        <v>540</v>
      </c>
      <c r="C93" s="110">
        <f t="shared" si="9"/>
        <v>93</v>
      </c>
      <c r="D93" s="109">
        <f t="shared" si="10"/>
        <v>98</v>
      </c>
      <c r="E93" s="110">
        <f t="shared" si="11"/>
        <v>98</v>
      </c>
      <c r="F93" s="109">
        <f t="shared" si="12"/>
        <v>98</v>
      </c>
      <c r="G93" s="110">
        <f t="shared" si="13"/>
        <v>98</v>
      </c>
      <c r="H93" s="109">
        <f t="shared" si="14"/>
        <v>98</v>
      </c>
      <c r="I93" s="110">
        <f t="shared" si="15"/>
        <v>98</v>
      </c>
    </row>
    <row r="94" spans="1:9" x14ac:dyDescent="0.25">
      <c r="A94" s="9">
        <v>90</v>
      </c>
      <c r="B94" s="109">
        <f t="shared" si="8"/>
        <v>545</v>
      </c>
      <c r="C94" s="110">
        <f t="shared" si="9"/>
        <v>94</v>
      </c>
      <c r="D94" s="109">
        <f t="shared" si="10"/>
        <v>99</v>
      </c>
      <c r="E94" s="110">
        <f t="shared" si="11"/>
        <v>99</v>
      </c>
      <c r="F94" s="109">
        <f t="shared" si="12"/>
        <v>99</v>
      </c>
      <c r="G94" s="110">
        <f t="shared" si="13"/>
        <v>99</v>
      </c>
      <c r="H94" s="109">
        <f t="shared" si="14"/>
        <v>99</v>
      </c>
      <c r="I94" s="110">
        <f t="shared" si="15"/>
        <v>99</v>
      </c>
    </row>
    <row r="95" spans="1:9" x14ac:dyDescent="0.25">
      <c r="A95" s="9">
        <v>91</v>
      </c>
      <c r="B95" s="109">
        <f t="shared" si="8"/>
        <v>550</v>
      </c>
      <c r="C95" s="110">
        <f t="shared" si="9"/>
        <v>95</v>
      </c>
      <c r="D95" s="109">
        <f t="shared" si="10"/>
        <v>100</v>
      </c>
      <c r="E95" s="110">
        <f t="shared" si="11"/>
        <v>100</v>
      </c>
      <c r="F95" s="109">
        <f t="shared" si="12"/>
        <v>100</v>
      </c>
      <c r="G95" s="110">
        <f t="shared" si="13"/>
        <v>100</v>
      </c>
      <c r="H95" s="109">
        <f t="shared" si="14"/>
        <v>100</v>
      </c>
      <c r="I95" s="110">
        <f t="shared" si="15"/>
        <v>100</v>
      </c>
    </row>
    <row r="96" spans="1:9" x14ac:dyDescent="0.25">
      <c r="A96" s="9">
        <v>92</v>
      </c>
      <c r="B96" s="109">
        <f t="shared" si="8"/>
        <v>555</v>
      </c>
      <c r="C96" s="110">
        <f t="shared" si="9"/>
        <v>96</v>
      </c>
      <c r="D96" s="109">
        <f t="shared" si="10"/>
        <v>101</v>
      </c>
      <c r="E96" s="110">
        <f t="shared" si="11"/>
        <v>101</v>
      </c>
      <c r="F96" s="109">
        <f t="shared" si="12"/>
        <v>101</v>
      </c>
      <c r="G96" s="110">
        <f t="shared" si="13"/>
        <v>101</v>
      </c>
      <c r="H96" s="109">
        <f t="shared" si="14"/>
        <v>101</v>
      </c>
      <c r="I96" s="110">
        <f t="shared" si="15"/>
        <v>101</v>
      </c>
    </row>
    <row r="97" spans="1:9" x14ac:dyDescent="0.25">
      <c r="A97" s="9">
        <v>93</v>
      </c>
      <c r="B97" s="109">
        <f t="shared" si="8"/>
        <v>560</v>
      </c>
      <c r="C97" s="110">
        <f t="shared" si="9"/>
        <v>97</v>
      </c>
      <c r="D97" s="109">
        <f t="shared" si="10"/>
        <v>102</v>
      </c>
      <c r="E97" s="110">
        <f t="shared" si="11"/>
        <v>102</v>
      </c>
      <c r="F97" s="109">
        <f t="shared" si="12"/>
        <v>102</v>
      </c>
      <c r="G97" s="110">
        <f t="shared" si="13"/>
        <v>102</v>
      </c>
      <c r="H97" s="109">
        <f t="shared" si="14"/>
        <v>102</v>
      </c>
      <c r="I97" s="110">
        <f t="shared" si="15"/>
        <v>102</v>
      </c>
    </row>
    <row r="98" spans="1:9" x14ac:dyDescent="0.25">
      <c r="A98" s="9">
        <v>94</v>
      </c>
      <c r="B98" s="109">
        <f t="shared" si="8"/>
        <v>565</v>
      </c>
      <c r="C98" s="110">
        <f t="shared" si="9"/>
        <v>98</v>
      </c>
      <c r="D98" s="109">
        <f t="shared" si="10"/>
        <v>103</v>
      </c>
      <c r="E98" s="110">
        <f t="shared" si="11"/>
        <v>103</v>
      </c>
      <c r="F98" s="109">
        <f t="shared" si="12"/>
        <v>103</v>
      </c>
      <c r="G98" s="110">
        <f t="shared" si="13"/>
        <v>103</v>
      </c>
      <c r="H98" s="109">
        <f t="shared" si="14"/>
        <v>103</v>
      </c>
      <c r="I98" s="110">
        <f t="shared" si="15"/>
        <v>103</v>
      </c>
    </row>
    <row r="99" spans="1:9" x14ac:dyDescent="0.25">
      <c r="A99" s="9">
        <v>95</v>
      </c>
      <c r="B99" s="109">
        <f t="shared" si="8"/>
        <v>570</v>
      </c>
      <c r="C99" s="110">
        <f t="shared" si="9"/>
        <v>99</v>
      </c>
      <c r="D99" s="109">
        <f t="shared" si="10"/>
        <v>104</v>
      </c>
      <c r="E99" s="110">
        <f t="shared" si="11"/>
        <v>104</v>
      </c>
      <c r="F99" s="109">
        <f t="shared" si="12"/>
        <v>104</v>
      </c>
      <c r="G99" s="110">
        <f t="shared" si="13"/>
        <v>104</v>
      </c>
      <c r="H99" s="109">
        <f t="shared" si="14"/>
        <v>104</v>
      </c>
      <c r="I99" s="110">
        <f t="shared" si="15"/>
        <v>104</v>
      </c>
    </row>
    <row r="100" spans="1:9" x14ac:dyDescent="0.25">
      <c r="A100" s="9">
        <v>96</v>
      </c>
      <c r="B100" s="109">
        <f t="shared" si="8"/>
        <v>575</v>
      </c>
      <c r="C100" s="110">
        <f t="shared" si="9"/>
        <v>100</v>
      </c>
      <c r="D100" s="109">
        <f t="shared" si="10"/>
        <v>105</v>
      </c>
      <c r="E100" s="110">
        <f t="shared" si="11"/>
        <v>105</v>
      </c>
      <c r="F100" s="109">
        <f t="shared" si="12"/>
        <v>105</v>
      </c>
      <c r="G100" s="110">
        <f t="shared" si="13"/>
        <v>105</v>
      </c>
      <c r="H100" s="109">
        <f t="shared" si="14"/>
        <v>105</v>
      </c>
      <c r="I100" s="110">
        <f t="shared" si="15"/>
        <v>105</v>
      </c>
    </row>
    <row r="101" spans="1:9" x14ac:dyDescent="0.25">
      <c r="A101" s="9">
        <v>97</v>
      </c>
      <c r="B101" s="109">
        <f t="shared" si="8"/>
        <v>580</v>
      </c>
      <c r="C101" s="110">
        <f t="shared" si="9"/>
        <v>101</v>
      </c>
      <c r="D101" s="109">
        <f t="shared" si="10"/>
        <v>106</v>
      </c>
      <c r="E101" s="110">
        <f t="shared" si="11"/>
        <v>106</v>
      </c>
      <c r="F101" s="109">
        <f t="shared" si="12"/>
        <v>106</v>
      </c>
      <c r="G101" s="110">
        <f t="shared" si="13"/>
        <v>106</v>
      </c>
      <c r="H101" s="109">
        <f t="shared" si="14"/>
        <v>106</v>
      </c>
      <c r="I101" s="110">
        <f t="shared" si="15"/>
        <v>106</v>
      </c>
    </row>
    <row r="102" spans="1:9" x14ac:dyDescent="0.25">
      <c r="A102" s="9">
        <v>98</v>
      </c>
      <c r="B102" s="109">
        <f t="shared" si="8"/>
        <v>585</v>
      </c>
      <c r="C102" s="110">
        <f t="shared" si="9"/>
        <v>102</v>
      </c>
      <c r="D102" s="109">
        <f t="shared" si="10"/>
        <v>107</v>
      </c>
      <c r="E102" s="110">
        <f t="shared" si="11"/>
        <v>107</v>
      </c>
      <c r="F102" s="109">
        <f t="shared" si="12"/>
        <v>107</v>
      </c>
      <c r="G102" s="110">
        <f t="shared" si="13"/>
        <v>107</v>
      </c>
      <c r="H102" s="109">
        <f t="shared" si="14"/>
        <v>107</v>
      </c>
      <c r="I102" s="110">
        <f t="shared" si="15"/>
        <v>107</v>
      </c>
    </row>
    <row r="103" spans="1:9" x14ac:dyDescent="0.25">
      <c r="A103" s="10">
        <v>99</v>
      </c>
      <c r="B103" s="109">
        <f t="shared" si="8"/>
        <v>590</v>
      </c>
      <c r="C103" s="110">
        <f t="shared" si="9"/>
        <v>103</v>
      </c>
      <c r="D103" s="109">
        <f t="shared" si="10"/>
        <v>108</v>
      </c>
      <c r="E103" s="110">
        <f t="shared" si="11"/>
        <v>108</v>
      </c>
      <c r="F103" s="109">
        <f t="shared" si="12"/>
        <v>108</v>
      </c>
      <c r="G103" s="110">
        <f t="shared" si="13"/>
        <v>108</v>
      </c>
      <c r="H103" s="109">
        <f t="shared" si="14"/>
        <v>108</v>
      </c>
      <c r="I103" s="110">
        <f t="shared" si="15"/>
        <v>108</v>
      </c>
    </row>
  </sheetData>
  <mergeCells count="2">
    <mergeCell ref="A1:I1"/>
    <mergeCell ref="A2:I2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43E88E-B2C1-49A0-A8DB-A3C015EF8431}">
  <sheetPr>
    <tabColor rgb="FF00B050"/>
  </sheetPr>
  <dimension ref="A1:I103"/>
  <sheetViews>
    <sheetView workbookViewId="0">
      <selection activeCell="B5" sqref="B5"/>
    </sheetView>
  </sheetViews>
  <sheetFormatPr defaultRowHeight="15" x14ac:dyDescent="0.25"/>
  <sheetData>
    <row r="1" spans="1:9" ht="18.75" x14ac:dyDescent="0.3">
      <c r="A1" s="85" t="s">
        <v>109</v>
      </c>
      <c r="B1" s="86"/>
      <c r="C1" s="86"/>
      <c r="D1" s="86"/>
      <c r="E1" s="86"/>
      <c r="F1" s="86"/>
      <c r="G1" s="86"/>
      <c r="H1" s="86"/>
      <c r="I1" s="87"/>
    </row>
    <row r="2" spans="1:9" ht="15.75" thickBot="1" x14ac:dyDescent="0.3">
      <c r="A2" s="88" t="s">
        <v>100</v>
      </c>
      <c r="B2" s="89"/>
      <c r="C2" s="89"/>
      <c r="D2" s="89"/>
      <c r="E2" s="89"/>
      <c r="F2" s="89"/>
      <c r="G2" s="89"/>
      <c r="H2" s="89"/>
      <c r="I2" s="90"/>
    </row>
    <row r="3" spans="1:9" x14ac:dyDescent="0.25">
      <c r="A3" s="108" t="s">
        <v>99</v>
      </c>
      <c r="B3" s="113">
        <v>5</v>
      </c>
      <c r="C3" s="114">
        <v>1</v>
      </c>
      <c r="D3" s="113">
        <v>1</v>
      </c>
      <c r="E3" s="114">
        <v>1</v>
      </c>
      <c r="F3" s="113">
        <v>1</v>
      </c>
      <c r="G3" s="114">
        <v>1</v>
      </c>
      <c r="H3" s="113">
        <v>1</v>
      </c>
      <c r="I3" s="115">
        <v>1</v>
      </c>
    </row>
    <row r="4" spans="1:9" x14ac:dyDescent="0.25">
      <c r="A4" s="6" t="s">
        <v>13</v>
      </c>
      <c r="B4" s="7" t="s">
        <v>0</v>
      </c>
      <c r="C4" s="8" t="s">
        <v>1</v>
      </c>
      <c r="D4" s="7" t="s">
        <v>7</v>
      </c>
      <c r="E4" s="8" t="s">
        <v>8</v>
      </c>
      <c r="F4" s="7" t="s">
        <v>9</v>
      </c>
      <c r="G4" s="8" t="s">
        <v>10</v>
      </c>
      <c r="H4" s="7" t="s">
        <v>11</v>
      </c>
      <c r="I4" s="8" t="s">
        <v>12</v>
      </c>
    </row>
    <row r="5" spans="1:9" x14ac:dyDescent="0.25">
      <c r="A5" s="9">
        <v>1</v>
      </c>
      <c r="B5" s="111">
        <v>100</v>
      </c>
      <c r="C5" s="112">
        <v>5</v>
      </c>
      <c r="D5" s="111">
        <v>10</v>
      </c>
      <c r="E5" s="112">
        <v>10</v>
      </c>
      <c r="F5" s="111">
        <v>10</v>
      </c>
      <c r="G5" s="112">
        <v>10</v>
      </c>
      <c r="H5" s="111">
        <v>10</v>
      </c>
      <c r="I5" s="112">
        <v>10</v>
      </c>
    </row>
    <row r="6" spans="1:9" x14ac:dyDescent="0.25">
      <c r="A6" s="9">
        <v>2</v>
      </c>
      <c r="B6" s="109">
        <f>$B5+$B$3</f>
        <v>105</v>
      </c>
      <c r="C6" s="110">
        <f>$C5+$C$3</f>
        <v>6</v>
      </c>
      <c r="D6" s="109">
        <f>$D5+$D$3</f>
        <v>11</v>
      </c>
      <c r="E6" s="110">
        <f>$E5+$E$3</f>
        <v>11</v>
      </c>
      <c r="F6" s="109">
        <f>$F5+$F$3</f>
        <v>11</v>
      </c>
      <c r="G6" s="110">
        <f>$G5+$G$3</f>
        <v>11</v>
      </c>
      <c r="H6" s="109">
        <f>$H5+$H$3</f>
        <v>11</v>
      </c>
      <c r="I6" s="110">
        <f>$I5+$I$3</f>
        <v>11</v>
      </c>
    </row>
    <row r="7" spans="1:9" x14ac:dyDescent="0.25">
      <c r="A7" s="9">
        <v>3</v>
      </c>
      <c r="B7" s="109">
        <f>$B6+$B$3</f>
        <v>110</v>
      </c>
      <c r="C7" s="110">
        <f>$C6+$C$3</f>
        <v>7</v>
      </c>
      <c r="D7" s="109">
        <f>$D6+$D$3</f>
        <v>12</v>
      </c>
      <c r="E7" s="110">
        <f>$E6+$E$3</f>
        <v>12</v>
      </c>
      <c r="F7" s="109">
        <f>$F6+$F$3</f>
        <v>12</v>
      </c>
      <c r="G7" s="110">
        <f>$G6+$G$3</f>
        <v>12</v>
      </c>
      <c r="H7" s="109">
        <f>$H6+$H$3</f>
        <v>12</v>
      </c>
      <c r="I7" s="110">
        <f>$I6+$I$3</f>
        <v>12</v>
      </c>
    </row>
    <row r="8" spans="1:9" x14ac:dyDescent="0.25">
      <c r="A8" s="9">
        <v>4</v>
      </c>
      <c r="B8" s="109">
        <f t="shared" ref="B8:B71" si="0">$B7+$B$3</f>
        <v>115</v>
      </c>
      <c r="C8" s="110">
        <f t="shared" ref="C8:C71" si="1">$C7+$C$3</f>
        <v>8</v>
      </c>
      <c r="D8" s="109">
        <f t="shared" ref="D8:D71" si="2">$D7+$D$3</f>
        <v>13</v>
      </c>
      <c r="E8" s="110">
        <f t="shared" ref="E8:E71" si="3">$E7+$E$3</f>
        <v>13</v>
      </c>
      <c r="F8" s="109">
        <f t="shared" ref="F8:F71" si="4">$F7+$F$3</f>
        <v>13</v>
      </c>
      <c r="G8" s="110">
        <f t="shared" ref="G8:G71" si="5">$G7+$G$3</f>
        <v>13</v>
      </c>
      <c r="H8" s="109">
        <f t="shared" ref="H8:H71" si="6">$H7+$H$3</f>
        <v>13</v>
      </c>
      <c r="I8" s="110">
        <f t="shared" ref="I8:I71" si="7">$I7+$I$3</f>
        <v>13</v>
      </c>
    </row>
    <row r="9" spans="1:9" x14ac:dyDescent="0.25">
      <c r="A9" s="9">
        <v>5</v>
      </c>
      <c r="B9" s="109">
        <f t="shared" si="0"/>
        <v>120</v>
      </c>
      <c r="C9" s="110">
        <f t="shared" si="1"/>
        <v>9</v>
      </c>
      <c r="D9" s="109">
        <f t="shared" si="2"/>
        <v>14</v>
      </c>
      <c r="E9" s="110">
        <f t="shared" si="3"/>
        <v>14</v>
      </c>
      <c r="F9" s="109">
        <f t="shared" si="4"/>
        <v>14</v>
      </c>
      <c r="G9" s="110">
        <f t="shared" si="5"/>
        <v>14</v>
      </c>
      <c r="H9" s="109">
        <f t="shared" si="6"/>
        <v>14</v>
      </c>
      <c r="I9" s="110">
        <f t="shared" si="7"/>
        <v>14</v>
      </c>
    </row>
    <row r="10" spans="1:9" x14ac:dyDescent="0.25">
      <c r="A10" s="9">
        <v>6</v>
      </c>
      <c r="B10" s="109">
        <f t="shared" si="0"/>
        <v>125</v>
      </c>
      <c r="C10" s="110">
        <f t="shared" si="1"/>
        <v>10</v>
      </c>
      <c r="D10" s="109">
        <f t="shared" si="2"/>
        <v>15</v>
      </c>
      <c r="E10" s="110">
        <f t="shared" si="3"/>
        <v>15</v>
      </c>
      <c r="F10" s="109">
        <f t="shared" si="4"/>
        <v>15</v>
      </c>
      <c r="G10" s="110">
        <f t="shared" si="5"/>
        <v>15</v>
      </c>
      <c r="H10" s="109">
        <f t="shared" si="6"/>
        <v>15</v>
      </c>
      <c r="I10" s="110">
        <f t="shared" si="7"/>
        <v>15</v>
      </c>
    </row>
    <row r="11" spans="1:9" x14ac:dyDescent="0.25">
      <c r="A11" s="9">
        <v>7</v>
      </c>
      <c r="B11" s="109">
        <f t="shared" si="0"/>
        <v>130</v>
      </c>
      <c r="C11" s="110">
        <f t="shared" si="1"/>
        <v>11</v>
      </c>
      <c r="D11" s="109">
        <f t="shared" si="2"/>
        <v>16</v>
      </c>
      <c r="E11" s="110">
        <f t="shared" si="3"/>
        <v>16</v>
      </c>
      <c r="F11" s="109">
        <f t="shared" si="4"/>
        <v>16</v>
      </c>
      <c r="G11" s="110">
        <f t="shared" si="5"/>
        <v>16</v>
      </c>
      <c r="H11" s="109">
        <f t="shared" si="6"/>
        <v>16</v>
      </c>
      <c r="I11" s="110">
        <f t="shared" si="7"/>
        <v>16</v>
      </c>
    </row>
    <row r="12" spans="1:9" x14ac:dyDescent="0.25">
      <c r="A12" s="9">
        <v>8</v>
      </c>
      <c r="B12" s="109">
        <f t="shared" si="0"/>
        <v>135</v>
      </c>
      <c r="C12" s="110">
        <f t="shared" si="1"/>
        <v>12</v>
      </c>
      <c r="D12" s="109">
        <f t="shared" si="2"/>
        <v>17</v>
      </c>
      <c r="E12" s="110">
        <f t="shared" si="3"/>
        <v>17</v>
      </c>
      <c r="F12" s="109">
        <f t="shared" si="4"/>
        <v>17</v>
      </c>
      <c r="G12" s="110">
        <f t="shared" si="5"/>
        <v>17</v>
      </c>
      <c r="H12" s="109">
        <f t="shared" si="6"/>
        <v>17</v>
      </c>
      <c r="I12" s="110">
        <f t="shared" si="7"/>
        <v>17</v>
      </c>
    </row>
    <row r="13" spans="1:9" x14ac:dyDescent="0.25">
      <c r="A13" s="9">
        <v>9</v>
      </c>
      <c r="B13" s="109">
        <f t="shared" si="0"/>
        <v>140</v>
      </c>
      <c r="C13" s="110">
        <f t="shared" si="1"/>
        <v>13</v>
      </c>
      <c r="D13" s="109">
        <f t="shared" si="2"/>
        <v>18</v>
      </c>
      <c r="E13" s="110">
        <f t="shared" si="3"/>
        <v>18</v>
      </c>
      <c r="F13" s="109">
        <f t="shared" si="4"/>
        <v>18</v>
      </c>
      <c r="G13" s="110">
        <f t="shared" si="5"/>
        <v>18</v>
      </c>
      <c r="H13" s="109">
        <f t="shared" si="6"/>
        <v>18</v>
      </c>
      <c r="I13" s="110">
        <f t="shared" si="7"/>
        <v>18</v>
      </c>
    </row>
    <row r="14" spans="1:9" x14ac:dyDescent="0.25">
      <c r="A14" s="9">
        <v>10</v>
      </c>
      <c r="B14" s="109">
        <f t="shared" si="0"/>
        <v>145</v>
      </c>
      <c r="C14" s="110">
        <f t="shared" si="1"/>
        <v>14</v>
      </c>
      <c r="D14" s="109">
        <f t="shared" si="2"/>
        <v>19</v>
      </c>
      <c r="E14" s="110">
        <f t="shared" si="3"/>
        <v>19</v>
      </c>
      <c r="F14" s="109">
        <f t="shared" si="4"/>
        <v>19</v>
      </c>
      <c r="G14" s="110">
        <f t="shared" si="5"/>
        <v>19</v>
      </c>
      <c r="H14" s="109">
        <f t="shared" si="6"/>
        <v>19</v>
      </c>
      <c r="I14" s="110">
        <f t="shared" si="7"/>
        <v>19</v>
      </c>
    </row>
    <row r="15" spans="1:9" x14ac:dyDescent="0.25">
      <c r="A15" s="9">
        <v>11</v>
      </c>
      <c r="B15" s="109">
        <f t="shared" si="0"/>
        <v>150</v>
      </c>
      <c r="C15" s="110">
        <f t="shared" si="1"/>
        <v>15</v>
      </c>
      <c r="D15" s="109">
        <f t="shared" si="2"/>
        <v>20</v>
      </c>
      <c r="E15" s="110">
        <f t="shared" si="3"/>
        <v>20</v>
      </c>
      <c r="F15" s="109">
        <f t="shared" si="4"/>
        <v>20</v>
      </c>
      <c r="G15" s="110">
        <f t="shared" si="5"/>
        <v>20</v>
      </c>
      <c r="H15" s="109">
        <f t="shared" si="6"/>
        <v>20</v>
      </c>
      <c r="I15" s="110">
        <f t="shared" si="7"/>
        <v>20</v>
      </c>
    </row>
    <row r="16" spans="1:9" x14ac:dyDescent="0.25">
      <c r="A16" s="9">
        <v>12</v>
      </c>
      <c r="B16" s="109">
        <f t="shared" si="0"/>
        <v>155</v>
      </c>
      <c r="C16" s="110">
        <f t="shared" si="1"/>
        <v>16</v>
      </c>
      <c r="D16" s="109">
        <f t="shared" si="2"/>
        <v>21</v>
      </c>
      <c r="E16" s="110">
        <f t="shared" si="3"/>
        <v>21</v>
      </c>
      <c r="F16" s="109">
        <f t="shared" si="4"/>
        <v>21</v>
      </c>
      <c r="G16" s="110">
        <f t="shared" si="5"/>
        <v>21</v>
      </c>
      <c r="H16" s="109">
        <f t="shared" si="6"/>
        <v>21</v>
      </c>
      <c r="I16" s="110">
        <f t="shared" si="7"/>
        <v>21</v>
      </c>
    </row>
    <row r="17" spans="1:9" x14ac:dyDescent="0.25">
      <c r="A17" s="9">
        <v>13</v>
      </c>
      <c r="B17" s="109">
        <f t="shared" si="0"/>
        <v>160</v>
      </c>
      <c r="C17" s="110">
        <f t="shared" si="1"/>
        <v>17</v>
      </c>
      <c r="D17" s="109">
        <f t="shared" si="2"/>
        <v>22</v>
      </c>
      <c r="E17" s="110">
        <f t="shared" si="3"/>
        <v>22</v>
      </c>
      <c r="F17" s="109">
        <f t="shared" si="4"/>
        <v>22</v>
      </c>
      <c r="G17" s="110">
        <f t="shared" si="5"/>
        <v>22</v>
      </c>
      <c r="H17" s="109">
        <f t="shared" si="6"/>
        <v>22</v>
      </c>
      <c r="I17" s="110">
        <f t="shared" si="7"/>
        <v>22</v>
      </c>
    </row>
    <row r="18" spans="1:9" x14ac:dyDescent="0.25">
      <c r="A18" s="9">
        <v>14</v>
      </c>
      <c r="B18" s="109">
        <f t="shared" si="0"/>
        <v>165</v>
      </c>
      <c r="C18" s="110">
        <f t="shared" si="1"/>
        <v>18</v>
      </c>
      <c r="D18" s="109">
        <f t="shared" si="2"/>
        <v>23</v>
      </c>
      <c r="E18" s="110">
        <f t="shared" si="3"/>
        <v>23</v>
      </c>
      <c r="F18" s="109">
        <f t="shared" si="4"/>
        <v>23</v>
      </c>
      <c r="G18" s="110">
        <f t="shared" si="5"/>
        <v>23</v>
      </c>
      <c r="H18" s="109">
        <f t="shared" si="6"/>
        <v>23</v>
      </c>
      <c r="I18" s="110">
        <f t="shared" si="7"/>
        <v>23</v>
      </c>
    </row>
    <row r="19" spans="1:9" x14ac:dyDescent="0.25">
      <c r="A19" s="9">
        <v>15</v>
      </c>
      <c r="B19" s="109">
        <f t="shared" si="0"/>
        <v>170</v>
      </c>
      <c r="C19" s="110">
        <f t="shared" si="1"/>
        <v>19</v>
      </c>
      <c r="D19" s="109">
        <f t="shared" si="2"/>
        <v>24</v>
      </c>
      <c r="E19" s="110">
        <f t="shared" si="3"/>
        <v>24</v>
      </c>
      <c r="F19" s="109">
        <f t="shared" si="4"/>
        <v>24</v>
      </c>
      <c r="G19" s="110">
        <f t="shared" si="5"/>
        <v>24</v>
      </c>
      <c r="H19" s="109">
        <f t="shared" si="6"/>
        <v>24</v>
      </c>
      <c r="I19" s="110">
        <f t="shared" si="7"/>
        <v>24</v>
      </c>
    </row>
    <row r="20" spans="1:9" x14ac:dyDescent="0.25">
      <c r="A20" s="9">
        <v>16</v>
      </c>
      <c r="B20" s="109">
        <f t="shared" si="0"/>
        <v>175</v>
      </c>
      <c r="C20" s="110">
        <f t="shared" si="1"/>
        <v>20</v>
      </c>
      <c r="D20" s="109">
        <f t="shared" si="2"/>
        <v>25</v>
      </c>
      <c r="E20" s="110">
        <f t="shared" si="3"/>
        <v>25</v>
      </c>
      <c r="F20" s="109">
        <f t="shared" si="4"/>
        <v>25</v>
      </c>
      <c r="G20" s="110">
        <f t="shared" si="5"/>
        <v>25</v>
      </c>
      <c r="H20" s="109">
        <f t="shared" si="6"/>
        <v>25</v>
      </c>
      <c r="I20" s="110">
        <f t="shared" si="7"/>
        <v>25</v>
      </c>
    </row>
    <row r="21" spans="1:9" x14ac:dyDescent="0.25">
      <c r="A21" s="9">
        <v>17</v>
      </c>
      <c r="B21" s="109">
        <f t="shared" si="0"/>
        <v>180</v>
      </c>
      <c r="C21" s="110">
        <f t="shared" si="1"/>
        <v>21</v>
      </c>
      <c r="D21" s="109">
        <f t="shared" si="2"/>
        <v>26</v>
      </c>
      <c r="E21" s="110">
        <f t="shared" si="3"/>
        <v>26</v>
      </c>
      <c r="F21" s="109">
        <f t="shared" si="4"/>
        <v>26</v>
      </c>
      <c r="G21" s="110">
        <f t="shared" si="5"/>
        <v>26</v>
      </c>
      <c r="H21" s="109">
        <f t="shared" si="6"/>
        <v>26</v>
      </c>
      <c r="I21" s="110">
        <f t="shared" si="7"/>
        <v>26</v>
      </c>
    </row>
    <row r="22" spans="1:9" x14ac:dyDescent="0.25">
      <c r="A22" s="9">
        <v>18</v>
      </c>
      <c r="B22" s="109">
        <f t="shared" si="0"/>
        <v>185</v>
      </c>
      <c r="C22" s="110">
        <f t="shared" si="1"/>
        <v>22</v>
      </c>
      <c r="D22" s="109">
        <f t="shared" si="2"/>
        <v>27</v>
      </c>
      <c r="E22" s="110">
        <f t="shared" si="3"/>
        <v>27</v>
      </c>
      <c r="F22" s="109">
        <f t="shared" si="4"/>
        <v>27</v>
      </c>
      <c r="G22" s="110">
        <f t="shared" si="5"/>
        <v>27</v>
      </c>
      <c r="H22" s="109">
        <f t="shared" si="6"/>
        <v>27</v>
      </c>
      <c r="I22" s="110">
        <f t="shared" si="7"/>
        <v>27</v>
      </c>
    </row>
    <row r="23" spans="1:9" x14ac:dyDescent="0.25">
      <c r="A23" s="9">
        <v>19</v>
      </c>
      <c r="B23" s="109">
        <f t="shared" si="0"/>
        <v>190</v>
      </c>
      <c r="C23" s="110">
        <f t="shared" si="1"/>
        <v>23</v>
      </c>
      <c r="D23" s="109">
        <f t="shared" si="2"/>
        <v>28</v>
      </c>
      <c r="E23" s="110">
        <f t="shared" si="3"/>
        <v>28</v>
      </c>
      <c r="F23" s="109">
        <f t="shared" si="4"/>
        <v>28</v>
      </c>
      <c r="G23" s="110">
        <f t="shared" si="5"/>
        <v>28</v>
      </c>
      <c r="H23" s="109">
        <f t="shared" si="6"/>
        <v>28</v>
      </c>
      <c r="I23" s="110">
        <f t="shared" si="7"/>
        <v>28</v>
      </c>
    </row>
    <row r="24" spans="1:9" x14ac:dyDescent="0.25">
      <c r="A24" s="9">
        <v>20</v>
      </c>
      <c r="B24" s="109">
        <f t="shared" si="0"/>
        <v>195</v>
      </c>
      <c r="C24" s="110">
        <f t="shared" si="1"/>
        <v>24</v>
      </c>
      <c r="D24" s="109">
        <f t="shared" si="2"/>
        <v>29</v>
      </c>
      <c r="E24" s="110">
        <f t="shared" si="3"/>
        <v>29</v>
      </c>
      <c r="F24" s="109">
        <f t="shared" si="4"/>
        <v>29</v>
      </c>
      <c r="G24" s="110">
        <f t="shared" si="5"/>
        <v>29</v>
      </c>
      <c r="H24" s="109">
        <f t="shared" si="6"/>
        <v>29</v>
      </c>
      <c r="I24" s="110">
        <f t="shared" si="7"/>
        <v>29</v>
      </c>
    </row>
    <row r="25" spans="1:9" x14ac:dyDescent="0.25">
      <c r="A25" s="9">
        <v>21</v>
      </c>
      <c r="B25" s="109">
        <f t="shared" si="0"/>
        <v>200</v>
      </c>
      <c r="C25" s="110">
        <f t="shared" si="1"/>
        <v>25</v>
      </c>
      <c r="D25" s="109">
        <f t="shared" si="2"/>
        <v>30</v>
      </c>
      <c r="E25" s="110">
        <f t="shared" si="3"/>
        <v>30</v>
      </c>
      <c r="F25" s="109">
        <f t="shared" si="4"/>
        <v>30</v>
      </c>
      <c r="G25" s="110">
        <f t="shared" si="5"/>
        <v>30</v>
      </c>
      <c r="H25" s="109">
        <f t="shared" si="6"/>
        <v>30</v>
      </c>
      <c r="I25" s="110">
        <f t="shared" si="7"/>
        <v>30</v>
      </c>
    </row>
    <row r="26" spans="1:9" x14ac:dyDescent="0.25">
      <c r="A26" s="9">
        <v>22</v>
      </c>
      <c r="B26" s="109">
        <f t="shared" si="0"/>
        <v>205</v>
      </c>
      <c r="C26" s="110">
        <f t="shared" si="1"/>
        <v>26</v>
      </c>
      <c r="D26" s="109">
        <f t="shared" si="2"/>
        <v>31</v>
      </c>
      <c r="E26" s="110">
        <f t="shared" si="3"/>
        <v>31</v>
      </c>
      <c r="F26" s="109">
        <f t="shared" si="4"/>
        <v>31</v>
      </c>
      <c r="G26" s="110">
        <f t="shared" si="5"/>
        <v>31</v>
      </c>
      <c r="H26" s="109">
        <f t="shared" si="6"/>
        <v>31</v>
      </c>
      <c r="I26" s="110">
        <f t="shared" si="7"/>
        <v>31</v>
      </c>
    </row>
    <row r="27" spans="1:9" x14ac:dyDescent="0.25">
      <c r="A27" s="9">
        <v>23</v>
      </c>
      <c r="B27" s="109">
        <f t="shared" si="0"/>
        <v>210</v>
      </c>
      <c r="C27" s="110">
        <f t="shared" si="1"/>
        <v>27</v>
      </c>
      <c r="D27" s="109">
        <f t="shared" si="2"/>
        <v>32</v>
      </c>
      <c r="E27" s="110">
        <f t="shared" si="3"/>
        <v>32</v>
      </c>
      <c r="F27" s="109">
        <f t="shared" si="4"/>
        <v>32</v>
      </c>
      <c r="G27" s="110">
        <f t="shared" si="5"/>
        <v>32</v>
      </c>
      <c r="H27" s="109">
        <f t="shared" si="6"/>
        <v>32</v>
      </c>
      <c r="I27" s="110">
        <f t="shared" si="7"/>
        <v>32</v>
      </c>
    </row>
    <row r="28" spans="1:9" x14ac:dyDescent="0.25">
      <c r="A28" s="9">
        <v>24</v>
      </c>
      <c r="B28" s="109">
        <f t="shared" si="0"/>
        <v>215</v>
      </c>
      <c r="C28" s="110">
        <f t="shared" si="1"/>
        <v>28</v>
      </c>
      <c r="D28" s="109">
        <f t="shared" si="2"/>
        <v>33</v>
      </c>
      <c r="E28" s="110">
        <f t="shared" si="3"/>
        <v>33</v>
      </c>
      <c r="F28" s="109">
        <f t="shared" si="4"/>
        <v>33</v>
      </c>
      <c r="G28" s="110">
        <f t="shared" si="5"/>
        <v>33</v>
      </c>
      <c r="H28" s="109">
        <f t="shared" si="6"/>
        <v>33</v>
      </c>
      <c r="I28" s="110">
        <f t="shared" si="7"/>
        <v>33</v>
      </c>
    </row>
    <row r="29" spans="1:9" x14ac:dyDescent="0.25">
      <c r="A29" s="9">
        <v>25</v>
      </c>
      <c r="B29" s="109">
        <f t="shared" si="0"/>
        <v>220</v>
      </c>
      <c r="C29" s="110">
        <f t="shared" si="1"/>
        <v>29</v>
      </c>
      <c r="D29" s="109">
        <f t="shared" si="2"/>
        <v>34</v>
      </c>
      <c r="E29" s="110">
        <f t="shared" si="3"/>
        <v>34</v>
      </c>
      <c r="F29" s="109">
        <f t="shared" si="4"/>
        <v>34</v>
      </c>
      <c r="G29" s="110">
        <f t="shared" si="5"/>
        <v>34</v>
      </c>
      <c r="H29" s="109">
        <f t="shared" si="6"/>
        <v>34</v>
      </c>
      <c r="I29" s="110">
        <f t="shared" si="7"/>
        <v>34</v>
      </c>
    </row>
    <row r="30" spans="1:9" x14ac:dyDescent="0.25">
      <c r="A30" s="9">
        <v>26</v>
      </c>
      <c r="B30" s="109">
        <f t="shared" si="0"/>
        <v>225</v>
      </c>
      <c r="C30" s="110">
        <f t="shared" si="1"/>
        <v>30</v>
      </c>
      <c r="D30" s="109">
        <f t="shared" si="2"/>
        <v>35</v>
      </c>
      <c r="E30" s="110">
        <f t="shared" si="3"/>
        <v>35</v>
      </c>
      <c r="F30" s="109">
        <f t="shared" si="4"/>
        <v>35</v>
      </c>
      <c r="G30" s="110">
        <f t="shared" si="5"/>
        <v>35</v>
      </c>
      <c r="H30" s="109">
        <f t="shared" si="6"/>
        <v>35</v>
      </c>
      <c r="I30" s="110">
        <f t="shared" si="7"/>
        <v>35</v>
      </c>
    </row>
    <row r="31" spans="1:9" x14ac:dyDescent="0.25">
      <c r="A31" s="9">
        <v>27</v>
      </c>
      <c r="B31" s="109">
        <f t="shared" si="0"/>
        <v>230</v>
      </c>
      <c r="C31" s="110">
        <f t="shared" si="1"/>
        <v>31</v>
      </c>
      <c r="D31" s="109">
        <f t="shared" si="2"/>
        <v>36</v>
      </c>
      <c r="E31" s="110">
        <f t="shared" si="3"/>
        <v>36</v>
      </c>
      <c r="F31" s="109">
        <f t="shared" si="4"/>
        <v>36</v>
      </c>
      <c r="G31" s="110">
        <f t="shared" si="5"/>
        <v>36</v>
      </c>
      <c r="H31" s="109">
        <f t="shared" si="6"/>
        <v>36</v>
      </c>
      <c r="I31" s="110">
        <f t="shared" si="7"/>
        <v>36</v>
      </c>
    </row>
    <row r="32" spans="1:9" x14ac:dyDescent="0.25">
      <c r="A32" s="9">
        <v>28</v>
      </c>
      <c r="B32" s="109">
        <f t="shared" si="0"/>
        <v>235</v>
      </c>
      <c r="C32" s="110">
        <f t="shared" si="1"/>
        <v>32</v>
      </c>
      <c r="D32" s="109">
        <f t="shared" si="2"/>
        <v>37</v>
      </c>
      <c r="E32" s="110">
        <f t="shared" si="3"/>
        <v>37</v>
      </c>
      <c r="F32" s="109">
        <f t="shared" si="4"/>
        <v>37</v>
      </c>
      <c r="G32" s="110">
        <f t="shared" si="5"/>
        <v>37</v>
      </c>
      <c r="H32" s="109">
        <f t="shared" si="6"/>
        <v>37</v>
      </c>
      <c r="I32" s="110">
        <f t="shared" si="7"/>
        <v>37</v>
      </c>
    </row>
    <row r="33" spans="1:9" x14ac:dyDescent="0.25">
      <c r="A33" s="9">
        <v>29</v>
      </c>
      <c r="B33" s="109">
        <f t="shared" si="0"/>
        <v>240</v>
      </c>
      <c r="C33" s="110">
        <f t="shared" si="1"/>
        <v>33</v>
      </c>
      <c r="D33" s="109">
        <f t="shared" si="2"/>
        <v>38</v>
      </c>
      <c r="E33" s="110">
        <f t="shared" si="3"/>
        <v>38</v>
      </c>
      <c r="F33" s="109">
        <f t="shared" si="4"/>
        <v>38</v>
      </c>
      <c r="G33" s="110">
        <f t="shared" si="5"/>
        <v>38</v>
      </c>
      <c r="H33" s="109">
        <f t="shared" si="6"/>
        <v>38</v>
      </c>
      <c r="I33" s="110">
        <f t="shared" si="7"/>
        <v>38</v>
      </c>
    </row>
    <row r="34" spans="1:9" x14ac:dyDescent="0.25">
      <c r="A34" s="9">
        <v>30</v>
      </c>
      <c r="B34" s="109">
        <f t="shared" si="0"/>
        <v>245</v>
      </c>
      <c r="C34" s="110">
        <f t="shared" si="1"/>
        <v>34</v>
      </c>
      <c r="D34" s="109">
        <f t="shared" si="2"/>
        <v>39</v>
      </c>
      <c r="E34" s="110">
        <f t="shared" si="3"/>
        <v>39</v>
      </c>
      <c r="F34" s="109">
        <f t="shared" si="4"/>
        <v>39</v>
      </c>
      <c r="G34" s="110">
        <f t="shared" si="5"/>
        <v>39</v>
      </c>
      <c r="H34" s="109">
        <f t="shared" si="6"/>
        <v>39</v>
      </c>
      <c r="I34" s="110">
        <f t="shared" si="7"/>
        <v>39</v>
      </c>
    </row>
    <row r="35" spans="1:9" x14ac:dyDescent="0.25">
      <c r="A35" s="9">
        <v>31</v>
      </c>
      <c r="B35" s="109">
        <f t="shared" si="0"/>
        <v>250</v>
      </c>
      <c r="C35" s="110">
        <f t="shared" si="1"/>
        <v>35</v>
      </c>
      <c r="D35" s="109">
        <f t="shared" si="2"/>
        <v>40</v>
      </c>
      <c r="E35" s="110">
        <f t="shared" si="3"/>
        <v>40</v>
      </c>
      <c r="F35" s="109">
        <f t="shared" si="4"/>
        <v>40</v>
      </c>
      <c r="G35" s="110">
        <f t="shared" si="5"/>
        <v>40</v>
      </c>
      <c r="H35" s="109">
        <f t="shared" si="6"/>
        <v>40</v>
      </c>
      <c r="I35" s="110">
        <f t="shared" si="7"/>
        <v>40</v>
      </c>
    </row>
    <row r="36" spans="1:9" x14ac:dyDescent="0.25">
      <c r="A36" s="9">
        <v>32</v>
      </c>
      <c r="B36" s="109">
        <f t="shared" si="0"/>
        <v>255</v>
      </c>
      <c r="C36" s="110">
        <f t="shared" si="1"/>
        <v>36</v>
      </c>
      <c r="D36" s="109">
        <f t="shared" si="2"/>
        <v>41</v>
      </c>
      <c r="E36" s="110">
        <f t="shared" si="3"/>
        <v>41</v>
      </c>
      <c r="F36" s="109">
        <f t="shared" si="4"/>
        <v>41</v>
      </c>
      <c r="G36" s="110">
        <f t="shared" si="5"/>
        <v>41</v>
      </c>
      <c r="H36" s="109">
        <f t="shared" si="6"/>
        <v>41</v>
      </c>
      <c r="I36" s="110">
        <f t="shared" si="7"/>
        <v>41</v>
      </c>
    </row>
    <row r="37" spans="1:9" x14ac:dyDescent="0.25">
      <c r="A37" s="9">
        <v>33</v>
      </c>
      <c r="B37" s="109">
        <f t="shared" si="0"/>
        <v>260</v>
      </c>
      <c r="C37" s="110">
        <f t="shared" si="1"/>
        <v>37</v>
      </c>
      <c r="D37" s="109">
        <f t="shared" si="2"/>
        <v>42</v>
      </c>
      <c r="E37" s="110">
        <f t="shared" si="3"/>
        <v>42</v>
      </c>
      <c r="F37" s="109">
        <f t="shared" si="4"/>
        <v>42</v>
      </c>
      <c r="G37" s="110">
        <f t="shared" si="5"/>
        <v>42</v>
      </c>
      <c r="H37" s="109">
        <f t="shared" si="6"/>
        <v>42</v>
      </c>
      <c r="I37" s="110">
        <f t="shared" si="7"/>
        <v>42</v>
      </c>
    </row>
    <row r="38" spans="1:9" x14ac:dyDescent="0.25">
      <c r="A38" s="9">
        <v>34</v>
      </c>
      <c r="B38" s="109">
        <f t="shared" si="0"/>
        <v>265</v>
      </c>
      <c r="C38" s="110">
        <f t="shared" si="1"/>
        <v>38</v>
      </c>
      <c r="D38" s="109">
        <f t="shared" si="2"/>
        <v>43</v>
      </c>
      <c r="E38" s="110">
        <f t="shared" si="3"/>
        <v>43</v>
      </c>
      <c r="F38" s="109">
        <f t="shared" si="4"/>
        <v>43</v>
      </c>
      <c r="G38" s="110">
        <f t="shared" si="5"/>
        <v>43</v>
      </c>
      <c r="H38" s="109">
        <f t="shared" si="6"/>
        <v>43</v>
      </c>
      <c r="I38" s="110">
        <f t="shared" si="7"/>
        <v>43</v>
      </c>
    </row>
    <row r="39" spans="1:9" x14ac:dyDescent="0.25">
      <c r="A39" s="9">
        <v>35</v>
      </c>
      <c r="B39" s="109">
        <f t="shared" si="0"/>
        <v>270</v>
      </c>
      <c r="C39" s="110">
        <f t="shared" si="1"/>
        <v>39</v>
      </c>
      <c r="D39" s="109">
        <f t="shared" si="2"/>
        <v>44</v>
      </c>
      <c r="E39" s="110">
        <f t="shared" si="3"/>
        <v>44</v>
      </c>
      <c r="F39" s="109">
        <f t="shared" si="4"/>
        <v>44</v>
      </c>
      <c r="G39" s="110">
        <f t="shared" si="5"/>
        <v>44</v>
      </c>
      <c r="H39" s="109">
        <f t="shared" si="6"/>
        <v>44</v>
      </c>
      <c r="I39" s="110">
        <f t="shared" si="7"/>
        <v>44</v>
      </c>
    </row>
    <row r="40" spans="1:9" x14ac:dyDescent="0.25">
      <c r="A40" s="9">
        <v>36</v>
      </c>
      <c r="B40" s="109">
        <f t="shared" si="0"/>
        <v>275</v>
      </c>
      <c r="C40" s="110">
        <f t="shared" si="1"/>
        <v>40</v>
      </c>
      <c r="D40" s="109">
        <f t="shared" si="2"/>
        <v>45</v>
      </c>
      <c r="E40" s="110">
        <f t="shared" si="3"/>
        <v>45</v>
      </c>
      <c r="F40" s="109">
        <f t="shared" si="4"/>
        <v>45</v>
      </c>
      <c r="G40" s="110">
        <f t="shared" si="5"/>
        <v>45</v>
      </c>
      <c r="H40" s="109">
        <f t="shared" si="6"/>
        <v>45</v>
      </c>
      <c r="I40" s="110">
        <f t="shared" si="7"/>
        <v>45</v>
      </c>
    </row>
    <row r="41" spans="1:9" x14ac:dyDescent="0.25">
      <c r="A41" s="9">
        <v>37</v>
      </c>
      <c r="B41" s="109">
        <f t="shared" si="0"/>
        <v>280</v>
      </c>
      <c r="C41" s="110">
        <f t="shared" si="1"/>
        <v>41</v>
      </c>
      <c r="D41" s="109">
        <f t="shared" si="2"/>
        <v>46</v>
      </c>
      <c r="E41" s="110">
        <f t="shared" si="3"/>
        <v>46</v>
      </c>
      <c r="F41" s="109">
        <f t="shared" si="4"/>
        <v>46</v>
      </c>
      <c r="G41" s="110">
        <f t="shared" si="5"/>
        <v>46</v>
      </c>
      <c r="H41" s="109">
        <f t="shared" si="6"/>
        <v>46</v>
      </c>
      <c r="I41" s="110">
        <f t="shared" si="7"/>
        <v>46</v>
      </c>
    </row>
    <row r="42" spans="1:9" x14ac:dyDescent="0.25">
      <c r="A42" s="9">
        <v>38</v>
      </c>
      <c r="B42" s="109">
        <f t="shared" si="0"/>
        <v>285</v>
      </c>
      <c r="C42" s="110">
        <f t="shared" si="1"/>
        <v>42</v>
      </c>
      <c r="D42" s="109">
        <f t="shared" si="2"/>
        <v>47</v>
      </c>
      <c r="E42" s="110">
        <f t="shared" si="3"/>
        <v>47</v>
      </c>
      <c r="F42" s="109">
        <f t="shared" si="4"/>
        <v>47</v>
      </c>
      <c r="G42" s="110">
        <f t="shared" si="5"/>
        <v>47</v>
      </c>
      <c r="H42" s="109">
        <f t="shared" si="6"/>
        <v>47</v>
      </c>
      <c r="I42" s="110">
        <f t="shared" si="7"/>
        <v>47</v>
      </c>
    </row>
    <row r="43" spans="1:9" x14ac:dyDescent="0.25">
      <c r="A43" s="9">
        <v>39</v>
      </c>
      <c r="B43" s="109">
        <f t="shared" si="0"/>
        <v>290</v>
      </c>
      <c r="C43" s="110">
        <f t="shared" si="1"/>
        <v>43</v>
      </c>
      <c r="D43" s="109">
        <f t="shared" si="2"/>
        <v>48</v>
      </c>
      <c r="E43" s="110">
        <f t="shared" si="3"/>
        <v>48</v>
      </c>
      <c r="F43" s="109">
        <f t="shared" si="4"/>
        <v>48</v>
      </c>
      <c r="G43" s="110">
        <f t="shared" si="5"/>
        <v>48</v>
      </c>
      <c r="H43" s="109">
        <f t="shared" si="6"/>
        <v>48</v>
      </c>
      <c r="I43" s="110">
        <f t="shared" si="7"/>
        <v>48</v>
      </c>
    </row>
    <row r="44" spans="1:9" x14ac:dyDescent="0.25">
      <c r="A44" s="9">
        <v>40</v>
      </c>
      <c r="B44" s="109">
        <f t="shared" si="0"/>
        <v>295</v>
      </c>
      <c r="C44" s="110">
        <f t="shared" si="1"/>
        <v>44</v>
      </c>
      <c r="D44" s="109">
        <f t="shared" si="2"/>
        <v>49</v>
      </c>
      <c r="E44" s="110">
        <f t="shared" si="3"/>
        <v>49</v>
      </c>
      <c r="F44" s="109">
        <f t="shared" si="4"/>
        <v>49</v>
      </c>
      <c r="G44" s="110">
        <f t="shared" si="5"/>
        <v>49</v>
      </c>
      <c r="H44" s="109">
        <f t="shared" si="6"/>
        <v>49</v>
      </c>
      <c r="I44" s="110">
        <f t="shared" si="7"/>
        <v>49</v>
      </c>
    </row>
    <row r="45" spans="1:9" x14ac:dyDescent="0.25">
      <c r="A45" s="9">
        <v>41</v>
      </c>
      <c r="B45" s="109">
        <f t="shared" si="0"/>
        <v>300</v>
      </c>
      <c r="C45" s="110">
        <f t="shared" si="1"/>
        <v>45</v>
      </c>
      <c r="D45" s="109">
        <f t="shared" si="2"/>
        <v>50</v>
      </c>
      <c r="E45" s="110">
        <f t="shared" si="3"/>
        <v>50</v>
      </c>
      <c r="F45" s="109">
        <f t="shared" si="4"/>
        <v>50</v>
      </c>
      <c r="G45" s="110">
        <f t="shared" si="5"/>
        <v>50</v>
      </c>
      <c r="H45" s="109">
        <f t="shared" si="6"/>
        <v>50</v>
      </c>
      <c r="I45" s="110">
        <f t="shared" si="7"/>
        <v>50</v>
      </c>
    </row>
    <row r="46" spans="1:9" x14ac:dyDescent="0.25">
      <c r="A46" s="9">
        <v>42</v>
      </c>
      <c r="B46" s="109">
        <f t="shared" si="0"/>
        <v>305</v>
      </c>
      <c r="C46" s="110">
        <f t="shared" si="1"/>
        <v>46</v>
      </c>
      <c r="D46" s="109">
        <f t="shared" si="2"/>
        <v>51</v>
      </c>
      <c r="E46" s="110">
        <f t="shared" si="3"/>
        <v>51</v>
      </c>
      <c r="F46" s="109">
        <f t="shared" si="4"/>
        <v>51</v>
      </c>
      <c r="G46" s="110">
        <f t="shared" si="5"/>
        <v>51</v>
      </c>
      <c r="H46" s="109">
        <f t="shared" si="6"/>
        <v>51</v>
      </c>
      <c r="I46" s="110">
        <f t="shared" si="7"/>
        <v>51</v>
      </c>
    </row>
    <row r="47" spans="1:9" x14ac:dyDescent="0.25">
      <c r="A47" s="9">
        <v>43</v>
      </c>
      <c r="B47" s="109">
        <f t="shared" si="0"/>
        <v>310</v>
      </c>
      <c r="C47" s="110">
        <f t="shared" si="1"/>
        <v>47</v>
      </c>
      <c r="D47" s="109">
        <f t="shared" si="2"/>
        <v>52</v>
      </c>
      <c r="E47" s="110">
        <f t="shared" si="3"/>
        <v>52</v>
      </c>
      <c r="F47" s="109">
        <f t="shared" si="4"/>
        <v>52</v>
      </c>
      <c r="G47" s="110">
        <f t="shared" si="5"/>
        <v>52</v>
      </c>
      <c r="H47" s="109">
        <f t="shared" si="6"/>
        <v>52</v>
      </c>
      <c r="I47" s="110">
        <f t="shared" si="7"/>
        <v>52</v>
      </c>
    </row>
    <row r="48" spans="1:9" x14ac:dyDescent="0.25">
      <c r="A48" s="9">
        <v>44</v>
      </c>
      <c r="B48" s="109">
        <f t="shared" si="0"/>
        <v>315</v>
      </c>
      <c r="C48" s="110">
        <f t="shared" si="1"/>
        <v>48</v>
      </c>
      <c r="D48" s="109">
        <f t="shared" si="2"/>
        <v>53</v>
      </c>
      <c r="E48" s="110">
        <f t="shared" si="3"/>
        <v>53</v>
      </c>
      <c r="F48" s="109">
        <f t="shared" si="4"/>
        <v>53</v>
      </c>
      <c r="G48" s="110">
        <f t="shared" si="5"/>
        <v>53</v>
      </c>
      <c r="H48" s="109">
        <f t="shared" si="6"/>
        <v>53</v>
      </c>
      <c r="I48" s="110">
        <f t="shared" si="7"/>
        <v>53</v>
      </c>
    </row>
    <row r="49" spans="1:9" x14ac:dyDescent="0.25">
      <c r="A49" s="9">
        <v>45</v>
      </c>
      <c r="B49" s="109">
        <f t="shared" si="0"/>
        <v>320</v>
      </c>
      <c r="C49" s="110">
        <f t="shared" si="1"/>
        <v>49</v>
      </c>
      <c r="D49" s="109">
        <f t="shared" si="2"/>
        <v>54</v>
      </c>
      <c r="E49" s="110">
        <f t="shared" si="3"/>
        <v>54</v>
      </c>
      <c r="F49" s="109">
        <f t="shared" si="4"/>
        <v>54</v>
      </c>
      <c r="G49" s="110">
        <f t="shared" si="5"/>
        <v>54</v>
      </c>
      <c r="H49" s="109">
        <f t="shared" si="6"/>
        <v>54</v>
      </c>
      <c r="I49" s="110">
        <f t="shared" si="7"/>
        <v>54</v>
      </c>
    </row>
    <row r="50" spans="1:9" x14ac:dyDescent="0.25">
      <c r="A50" s="9">
        <v>46</v>
      </c>
      <c r="B50" s="109">
        <f t="shared" si="0"/>
        <v>325</v>
      </c>
      <c r="C50" s="110">
        <f t="shared" si="1"/>
        <v>50</v>
      </c>
      <c r="D50" s="109">
        <f t="shared" si="2"/>
        <v>55</v>
      </c>
      <c r="E50" s="110">
        <f t="shared" si="3"/>
        <v>55</v>
      </c>
      <c r="F50" s="109">
        <f t="shared" si="4"/>
        <v>55</v>
      </c>
      <c r="G50" s="110">
        <f t="shared" si="5"/>
        <v>55</v>
      </c>
      <c r="H50" s="109">
        <f t="shared" si="6"/>
        <v>55</v>
      </c>
      <c r="I50" s="110">
        <f t="shared" si="7"/>
        <v>55</v>
      </c>
    </row>
    <row r="51" spans="1:9" x14ac:dyDescent="0.25">
      <c r="A51" s="9">
        <v>47</v>
      </c>
      <c r="B51" s="109">
        <f t="shared" si="0"/>
        <v>330</v>
      </c>
      <c r="C51" s="110">
        <f t="shared" si="1"/>
        <v>51</v>
      </c>
      <c r="D51" s="109">
        <f t="shared" si="2"/>
        <v>56</v>
      </c>
      <c r="E51" s="110">
        <f t="shared" si="3"/>
        <v>56</v>
      </c>
      <c r="F51" s="109">
        <f t="shared" si="4"/>
        <v>56</v>
      </c>
      <c r="G51" s="110">
        <f t="shared" si="5"/>
        <v>56</v>
      </c>
      <c r="H51" s="109">
        <f t="shared" si="6"/>
        <v>56</v>
      </c>
      <c r="I51" s="110">
        <f t="shared" si="7"/>
        <v>56</v>
      </c>
    </row>
    <row r="52" spans="1:9" x14ac:dyDescent="0.25">
      <c r="A52" s="9">
        <v>48</v>
      </c>
      <c r="B52" s="109">
        <f t="shared" si="0"/>
        <v>335</v>
      </c>
      <c r="C52" s="110">
        <f t="shared" si="1"/>
        <v>52</v>
      </c>
      <c r="D52" s="109">
        <f t="shared" si="2"/>
        <v>57</v>
      </c>
      <c r="E52" s="110">
        <f t="shared" si="3"/>
        <v>57</v>
      </c>
      <c r="F52" s="109">
        <f t="shared" si="4"/>
        <v>57</v>
      </c>
      <c r="G52" s="110">
        <f t="shared" si="5"/>
        <v>57</v>
      </c>
      <c r="H52" s="109">
        <f t="shared" si="6"/>
        <v>57</v>
      </c>
      <c r="I52" s="110">
        <f t="shared" si="7"/>
        <v>57</v>
      </c>
    </row>
    <row r="53" spans="1:9" x14ac:dyDescent="0.25">
      <c r="A53" s="9">
        <v>49</v>
      </c>
      <c r="B53" s="109">
        <f t="shared" si="0"/>
        <v>340</v>
      </c>
      <c r="C53" s="110">
        <f t="shared" si="1"/>
        <v>53</v>
      </c>
      <c r="D53" s="109">
        <f t="shared" si="2"/>
        <v>58</v>
      </c>
      <c r="E53" s="110">
        <f t="shared" si="3"/>
        <v>58</v>
      </c>
      <c r="F53" s="109">
        <f t="shared" si="4"/>
        <v>58</v>
      </c>
      <c r="G53" s="110">
        <f t="shared" si="5"/>
        <v>58</v>
      </c>
      <c r="H53" s="109">
        <f t="shared" si="6"/>
        <v>58</v>
      </c>
      <c r="I53" s="110">
        <f t="shared" si="7"/>
        <v>58</v>
      </c>
    </row>
    <row r="54" spans="1:9" x14ac:dyDescent="0.25">
      <c r="A54" s="9">
        <v>50</v>
      </c>
      <c r="B54" s="109">
        <f t="shared" si="0"/>
        <v>345</v>
      </c>
      <c r="C54" s="110">
        <f t="shared" si="1"/>
        <v>54</v>
      </c>
      <c r="D54" s="109">
        <f t="shared" si="2"/>
        <v>59</v>
      </c>
      <c r="E54" s="110">
        <f t="shared" si="3"/>
        <v>59</v>
      </c>
      <c r="F54" s="109">
        <f t="shared" si="4"/>
        <v>59</v>
      </c>
      <c r="G54" s="110">
        <f t="shared" si="5"/>
        <v>59</v>
      </c>
      <c r="H54" s="109">
        <f t="shared" si="6"/>
        <v>59</v>
      </c>
      <c r="I54" s="110">
        <f t="shared" si="7"/>
        <v>59</v>
      </c>
    </row>
    <row r="55" spans="1:9" x14ac:dyDescent="0.25">
      <c r="A55" s="9">
        <v>51</v>
      </c>
      <c r="B55" s="109">
        <f t="shared" si="0"/>
        <v>350</v>
      </c>
      <c r="C55" s="110">
        <f t="shared" si="1"/>
        <v>55</v>
      </c>
      <c r="D55" s="109">
        <f t="shared" si="2"/>
        <v>60</v>
      </c>
      <c r="E55" s="110">
        <f t="shared" si="3"/>
        <v>60</v>
      </c>
      <c r="F55" s="109">
        <f t="shared" si="4"/>
        <v>60</v>
      </c>
      <c r="G55" s="110">
        <f t="shared" si="5"/>
        <v>60</v>
      </c>
      <c r="H55" s="109">
        <f t="shared" si="6"/>
        <v>60</v>
      </c>
      <c r="I55" s="110">
        <f t="shared" si="7"/>
        <v>60</v>
      </c>
    </row>
    <row r="56" spans="1:9" x14ac:dyDescent="0.25">
      <c r="A56" s="9">
        <v>52</v>
      </c>
      <c r="B56" s="109">
        <f t="shared" si="0"/>
        <v>355</v>
      </c>
      <c r="C56" s="110">
        <f t="shared" si="1"/>
        <v>56</v>
      </c>
      <c r="D56" s="109">
        <f t="shared" si="2"/>
        <v>61</v>
      </c>
      <c r="E56" s="110">
        <f t="shared" si="3"/>
        <v>61</v>
      </c>
      <c r="F56" s="109">
        <f t="shared" si="4"/>
        <v>61</v>
      </c>
      <c r="G56" s="110">
        <f t="shared" si="5"/>
        <v>61</v>
      </c>
      <c r="H56" s="109">
        <f t="shared" si="6"/>
        <v>61</v>
      </c>
      <c r="I56" s="110">
        <f t="shared" si="7"/>
        <v>61</v>
      </c>
    </row>
    <row r="57" spans="1:9" x14ac:dyDescent="0.25">
      <c r="A57" s="9">
        <v>53</v>
      </c>
      <c r="B57" s="109">
        <f t="shared" si="0"/>
        <v>360</v>
      </c>
      <c r="C57" s="110">
        <f t="shared" si="1"/>
        <v>57</v>
      </c>
      <c r="D57" s="109">
        <f t="shared" si="2"/>
        <v>62</v>
      </c>
      <c r="E57" s="110">
        <f t="shared" si="3"/>
        <v>62</v>
      </c>
      <c r="F57" s="109">
        <f t="shared" si="4"/>
        <v>62</v>
      </c>
      <c r="G57" s="110">
        <f t="shared" si="5"/>
        <v>62</v>
      </c>
      <c r="H57" s="109">
        <f t="shared" si="6"/>
        <v>62</v>
      </c>
      <c r="I57" s="110">
        <f t="shared" si="7"/>
        <v>62</v>
      </c>
    </row>
    <row r="58" spans="1:9" x14ac:dyDescent="0.25">
      <c r="A58" s="9">
        <v>54</v>
      </c>
      <c r="B58" s="109">
        <f t="shared" si="0"/>
        <v>365</v>
      </c>
      <c r="C58" s="110">
        <f t="shared" si="1"/>
        <v>58</v>
      </c>
      <c r="D58" s="109">
        <f t="shared" si="2"/>
        <v>63</v>
      </c>
      <c r="E58" s="110">
        <f t="shared" si="3"/>
        <v>63</v>
      </c>
      <c r="F58" s="109">
        <f t="shared" si="4"/>
        <v>63</v>
      </c>
      <c r="G58" s="110">
        <f t="shared" si="5"/>
        <v>63</v>
      </c>
      <c r="H58" s="109">
        <f t="shared" si="6"/>
        <v>63</v>
      </c>
      <c r="I58" s="110">
        <f t="shared" si="7"/>
        <v>63</v>
      </c>
    </row>
    <row r="59" spans="1:9" x14ac:dyDescent="0.25">
      <c r="A59" s="9">
        <v>55</v>
      </c>
      <c r="B59" s="109">
        <f t="shared" si="0"/>
        <v>370</v>
      </c>
      <c r="C59" s="110">
        <f t="shared" si="1"/>
        <v>59</v>
      </c>
      <c r="D59" s="109">
        <f t="shared" si="2"/>
        <v>64</v>
      </c>
      <c r="E59" s="110">
        <f t="shared" si="3"/>
        <v>64</v>
      </c>
      <c r="F59" s="109">
        <f t="shared" si="4"/>
        <v>64</v>
      </c>
      <c r="G59" s="110">
        <f t="shared" si="5"/>
        <v>64</v>
      </c>
      <c r="H59" s="109">
        <f t="shared" si="6"/>
        <v>64</v>
      </c>
      <c r="I59" s="110">
        <f t="shared" si="7"/>
        <v>64</v>
      </c>
    </row>
    <row r="60" spans="1:9" x14ac:dyDescent="0.25">
      <c r="A60" s="9">
        <v>56</v>
      </c>
      <c r="B60" s="109">
        <f t="shared" si="0"/>
        <v>375</v>
      </c>
      <c r="C60" s="110">
        <f t="shared" si="1"/>
        <v>60</v>
      </c>
      <c r="D60" s="109">
        <f t="shared" si="2"/>
        <v>65</v>
      </c>
      <c r="E60" s="110">
        <f t="shared" si="3"/>
        <v>65</v>
      </c>
      <c r="F60" s="109">
        <f t="shared" si="4"/>
        <v>65</v>
      </c>
      <c r="G60" s="110">
        <f t="shared" si="5"/>
        <v>65</v>
      </c>
      <c r="H60" s="109">
        <f t="shared" si="6"/>
        <v>65</v>
      </c>
      <c r="I60" s="110">
        <f t="shared" si="7"/>
        <v>65</v>
      </c>
    </row>
    <row r="61" spans="1:9" x14ac:dyDescent="0.25">
      <c r="A61" s="9">
        <v>57</v>
      </c>
      <c r="B61" s="109">
        <f t="shared" si="0"/>
        <v>380</v>
      </c>
      <c r="C61" s="110">
        <f t="shared" si="1"/>
        <v>61</v>
      </c>
      <c r="D61" s="109">
        <f t="shared" si="2"/>
        <v>66</v>
      </c>
      <c r="E61" s="110">
        <f t="shared" si="3"/>
        <v>66</v>
      </c>
      <c r="F61" s="109">
        <f t="shared" si="4"/>
        <v>66</v>
      </c>
      <c r="G61" s="110">
        <f t="shared" si="5"/>
        <v>66</v>
      </c>
      <c r="H61" s="109">
        <f t="shared" si="6"/>
        <v>66</v>
      </c>
      <c r="I61" s="110">
        <f t="shared" si="7"/>
        <v>66</v>
      </c>
    </row>
    <row r="62" spans="1:9" x14ac:dyDescent="0.25">
      <c r="A62" s="9">
        <v>58</v>
      </c>
      <c r="B62" s="109">
        <f t="shared" si="0"/>
        <v>385</v>
      </c>
      <c r="C62" s="110">
        <f t="shared" si="1"/>
        <v>62</v>
      </c>
      <c r="D62" s="109">
        <f t="shared" si="2"/>
        <v>67</v>
      </c>
      <c r="E62" s="110">
        <f t="shared" si="3"/>
        <v>67</v>
      </c>
      <c r="F62" s="109">
        <f t="shared" si="4"/>
        <v>67</v>
      </c>
      <c r="G62" s="110">
        <f t="shared" si="5"/>
        <v>67</v>
      </c>
      <c r="H62" s="109">
        <f t="shared" si="6"/>
        <v>67</v>
      </c>
      <c r="I62" s="110">
        <f t="shared" si="7"/>
        <v>67</v>
      </c>
    </row>
    <row r="63" spans="1:9" x14ac:dyDescent="0.25">
      <c r="A63" s="9">
        <v>59</v>
      </c>
      <c r="B63" s="109">
        <f t="shared" si="0"/>
        <v>390</v>
      </c>
      <c r="C63" s="110">
        <f t="shared" si="1"/>
        <v>63</v>
      </c>
      <c r="D63" s="109">
        <f t="shared" si="2"/>
        <v>68</v>
      </c>
      <c r="E63" s="110">
        <f t="shared" si="3"/>
        <v>68</v>
      </c>
      <c r="F63" s="109">
        <f t="shared" si="4"/>
        <v>68</v>
      </c>
      <c r="G63" s="110">
        <f t="shared" si="5"/>
        <v>68</v>
      </c>
      <c r="H63" s="109">
        <f t="shared" si="6"/>
        <v>68</v>
      </c>
      <c r="I63" s="110">
        <f t="shared" si="7"/>
        <v>68</v>
      </c>
    </row>
    <row r="64" spans="1:9" x14ac:dyDescent="0.25">
      <c r="A64" s="9">
        <v>60</v>
      </c>
      <c r="B64" s="109">
        <f t="shared" si="0"/>
        <v>395</v>
      </c>
      <c r="C64" s="110">
        <f t="shared" si="1"/>
        <v>64</v>
      </c>
      <c r="D64" s="109">
        <f t="shared" si="2"/>
        <v>69</v>
      </c>
      <c r="E64" s="110">
        <f t="shared" si="3"/>
        <v>69</v>
      </c>
      <c r="F64" s="109">
        <f t="shared" si="4"/>
        <v>69</v>
      </c>
      <c r="G64" s="110">
        <f t="shared" si="5"/>
        <v>69</v>
      </c>
      <c r="H64" s="109">
        <f t="shared" si="6"/>
        <v>69</v>
      </c>
      <c r="I64" s="110">
        <f t="shared" si="7"/>
        <v>69</v>
      </c>
    </row>
    <row r="65" spans="1:9" x14ac:dyDescent="0.25">
      <c r="A65" s="9">
        <v>61</v>
      </c>
      <c r="B65" s="109">
        <f t="shared" si="0"/>
        <v>400</v>
      </c>
      <c r="C65" s="110">
        <f t="shared" si="1"/>
        <v>65</v>
      </c>
      <c r="D65" s="109">
        <f t="shared" si="2"/>
        <v>70</v>
      </c>
      <c r="E65" s="110">
        <f t="shared" si="3"/>
        <v>70</v>
      </c>
      <c r="F65" s="109">
        <f t="shared" si="4"/>
        <v>70</v>
      </c>
      <c r="G65" s="110">
        <f t="shared" si="5"/>
        <v>70</v>
      </c>
      <c r="H65" s="109">
        <f t="shared" si="6"/>
        <v>70</v>
      </c>
      <c r="I65" s="110">
        <f t="shared" si="7"/>
        <v>70</v>
      </c>
    </row>
    <row r="66" spans="1:9" x14ac:dyDescent="0.25">
      <c r="A66" s="9">
        <v>62</v>
      </c>
      <c r="B66" s="109">
        <f t="shared" si="0"/>
        <v>405</v>
      </c>
      <c r="C66" s="110">
        <f t="shared" si="1"/>
        <v>66</v>
      </c>
      <c r="D66" s="109">
        <f t="shared" si="2"/>
        <v>71</v>
      </c>
      <c r="E66" s="110">
        <f t="shared" si="3"/>
        <v>71</v>
      </c>
      <c r="F66" s="109">
        <f t="shared" si="4"/>
        <v>71</v>
      </c>
      <c r="G66" s="110">
        <f t="shared" si="5"/>
        <v>71</v>
      </c>
      <c r="H66" s="109">
        <f t="shared" si="6"/>
        <v>71</v>
      </c>
      <c r="I66" s="110">
        <f t="shared" si="7"/>
        <v>71</v>
      </c>
    </row>
    <row r="67" spans="1:9" x14ac:dyDescent="0.25">
      <c r="A67" s="9">
        <v>63</v>
      </c>
      <c r="B67" s="109">
        <f t="shared" si="0"/>
        <v>410</v>
      </c>
      <c r="C67" s="110">
        <f t="shared" si="1"/>
        <v>67</v>
      </c>
      <c r="D67" s="109">
        <f t="shared" si="2"/>
        <v>72</v>
      </c>
      <c r="E67" s="110">
        <f t="shared" si="3"/>
        <v>72</v>
      </c>
      <c r="F67" s="109">
        <f t="shared" si="4"/>
        <v>72</v>
      </c>
      <c r="G67" s="110">
        <f t="shared" si="5"/>
        <v>72</v>
      </c>
      <c r="H67" s="109">
        <f t="shared" si="6"/>
        <v>72</v>
      </c>
      <c r="I67" s="110">
        <f t="shared" si="7"/>
        <v>72</v>
      </c>
    </row>
    <row r="68" spans="1:9" x14ac:dyDescent="0.25">
      <c r="A68" s="9">
        <v>64</v>
      </c>
      <c r="B68" s="109">
        <f t="shared" si="0"/>
        <v>415</v>
      </c>
      <c r="C68" s="110">
        <f t="shared" si="1"/>
        <v>68</v>
      </c>
      <c r="D68" s="109">
        <f t="shared" si="2"/>
        <v>73</v>
      </c>
      <c r="E68" s="110">
        <f t="shared" si="3"/>
        <v>73</v>
      </c>
      <c r="F68" s="109">
        <f t="shared" si="4"/>
        <v>73</v>
      </c>
      <c r="G68" s="110">
        <f t="shared" si="5"/>
        <v>73</v>
      </c>
      <c r="H68" s="109">
        <f t="shared" si="6"/>
        <v>73</v>
      </c>
      <c r="I68" s="110">
        <f t="shared" si="7"/>
        <v>73</v>
      </c>
    </row>
    <row r="69" spans="1:9" x14ac:dyDescent="0.25">
      <c r="A69" s="9">
        <v>65</v>
      </c>
      <c r="B69" s="109">
        <f t="shared" si="0"/>
        <v>420</v>
      </c>
      <c r="C69" s="110">
        <f t="shared" si="1"/>
        <v>69</v>
      </c>
      <c r="D69" s="109">
        <f t="shared" si="2"/>
        <v>74</v>
      </c>
      <c r="E69" s="110">
        <f t="shared" si="3"/>
        <v>74</v>
      </c>
      <c r="F69" s="109">
        <f t="shared" si="4"/>
        <v>74</v>
      </c>
      <c r="G69" s="110">
        <f t="shared" si="5"/>
        <v>74</v>
      </c>
      <c r="H69" s="109">
        <f t="shared" si="6"/>
        <v>74</v>
      </c>
      <c r="I69" s="110">
        <f t="shared" si="7"/>
        <v>74</v>
      </c>
    </row>
    <row r="70" spans="1:9" x14ac:dyDescent="0.25">
      <c r="A70" s="9">
        <v>66</v>
      </c>
      <c r="B70" s="109">
        <f t="shared" si="0"/>
        <v>425</v>
      </c>
      <c r="C70" s="110">
        <f t="shared" si="1"/>
        <v>70</v>
      </c>
      <c r="D70" s="109">
        <f t="shared" si="2"/>
        <v>75</v>
      </c>
      <c r="E70" s="110">
        <f t="shared" si="3"/>
        <v>75</v>
      </c>
      <c r="F70" s="109">
        <f t="shared" si="4"/>
        <v>75</v>
      </c>
      <c r="G70" s="110">
        <f t="shared" si="5"/>
        <v>75</v>
      </c>
      <c r="H70" s="109">
        <f t="shared" si="6"/>
        <v>75</v>
      </c>
      <c r="I70" s="110">
        <f t="shared" si="7"/>
        <v>75</v>
      </c>
    </row>
    <row r="71" spans="1:9" x14ac:dyDescent="0.25">
      <c r="A71" s="9">
        <v>67</v>
      </c>
      <c r="B71" s="109">
        <f t="shared" si="0"/>
        <v>430</v>
      </c>
      <c r="C71" s="110">
        <f t="shared" si="1"/>
        <v>71</v>
      </c>
      <c r="D71" s="109">
        <f t="shared" si="2"/>
        <v>76</v>
      </c>
      <c r="E71" s="110">
        <f t="shared" si="3"/>
        <v>76</v>
      </c>
      <c r="F71" s="109">
        <f t="shared" si="4"/>
        <v>76</v>
      </c>
      <c r="G71" s="110">
        <f t="shared" si="5"/>
        <v>76</v>
      </c>
      <c r="H71" s="109">
        <f t="shared" si="6"/>
        <v>76</v>
      </c>
      <c r="I71" s="110">
        <f t="shared" si="7"/>
        <v>76</v>
      </c>
    </row>
    <row r="72" spans="1:9" x14ac:dyDescent="0.25">
      <c r="A72" s="9">
        <v>68</v>
      </c>
      <c r="B72" s="109">
        <f t="shared" ref="B72:B103" si="8">$B71+$B$3</f>
        <v>435</v>
      </c>
      <c r="C72" s="110">
        <f t="shared" ref="C72:C103" si="9">$C71+$C$3</f>
        <v>72</v>
      </c>
      <c r="D72" s="109">
        <f t="shared" ref="D72:D103" si="10">$D71+$D$3</f>
        <v>77</v>
      </c>
      <c r="E72" s="110">
        <f t="shared" ref="E72:E103" si="11">$E71+$E$3</f>
        <v>77</v>
      </c>
      <c r="F72" s="109">
        <f t="shared" ref="F72:F103" si="12">$F71+$F$3</f>
        <v>77</v>
      </c>
      <c r="G72" s="110">
        <f t="shared" ref="G72:G103" si="13">$G71+$G$3</f>
        <v>77</v>
      </c>
      <c r="H72" s="109">
        <f t="shared" ref="H72:H103" si="14">$H71+$H$3</f>
        <v>77</v>
      </c>
      <c r="I72" s="110">
        <f t="shared" ref="I72:I103" si="15">$I71+$I$3</f>
        <v>77</v>
      </c>
    </row>
    <row r="73" spans="1:9" x14ac:dyDescent="0.25">
      <c r="A73" s="9">
        <v>69</v>
      </c>
      <c r="B73" s="109">
        <f t="shared" si="8"/>
        <v>440</v>
      </c>
      <c r="C73" s="110">
        <f t="shared" si="9"/>
        <v>73</v>
      </c>
      <c r="D73" s="109">
        <f t="shared" si="10"/>
        <v>78</v>
      </c>
      <c r="E73" s="110">
        <f t="shared" si="11"/>
        <v>78</v>
      </c>
      <c r="F73" s="109">
        <f t="shared" si="12"/>
        <v>78</v>
      </c>
      <c r="G73" s="110">
        <f t="shared" si="13"/>
        <v>78</v>
      </c>
      <c r="H73" s="109">
        <f t="shared" si="14"/>
        <v>78</v>
      </c>
      <c r="I73" s="110">
        <f t="shared" si="15"/>
        <v>78</v>
      </c>
    </row>
    <row r="74" spans="1:9" x14ac:dyDescent="0.25">
      <c r="A74" s="9">
        <v>70</v>
      </c>
      <c r="B74" s="109">
        <f t="shared" si="8"/>
        <v>445</v>
      </c>
      <c r="C74" s="110">
        <f t="shared" si="9"/>
        <v>74</v>
      </c>
      <c r="D74" s="109">
        <f t="shared" si="10"/>
        <v>79</v>
      </c>
      <c r="E74" s="110">
        <f t="shared" si="11"/>
        <v>79</v>
      </c>
      <c r="F74" s="109">
        <f t="shared" si="12"/>
        <v>79</v>
      </c>
      <c r="G74" s="110">
        <f t="shared" si="13"/>
        <v>79</v>
      </c>
      <c r="H74" s="109">
        <f t="shared" si="14"/>
        <v>79</v>
      </c>
      <c r="I74" s="110">
        <f t="shared" si="15"/>
        <v>79</v>
      </c>
    </row>
    <row r="75" spans="1:9" x14ac:dyDescent="0.25">
      <c r="A75" s="9">
        <v>71</v>
      </c>
      <c r="B75" s="109">
        <f t="shared" si="8"/>
        <v>450</v>
      </c>
      <c r="C75" s="110">
        <f t="shared" si="9"/>
        <v>75</v>
      </c>
      <c r="D75" s="109">
        <f t="shared" si="10"/>
        <v>80</v>
      </c>
      <c r="E75" s="110">
        <f t="shared" si="11"/>
        <v>80</v>
      </c>
      <c r="F75" s="109">
        <f t="shared" si="12"/>
        <v>80</v>
      </c>
      <c r="G75" s="110">
        <f t="shared" si="13"/>
        <v>80</v>
      </c>
      <c r="H75" s="109">
        <f t="shared" si="14"/>
        <v>80</v>
      </c>
      <c r="I75" s="110">
        <f t="shared" si="15"/>
        <v>80</v>
      </c>
    </row>
    <row r="76" spans="1:9" x14ac:dyDescent="0.25">
      <c r="A76" s="9">
        <v>72</v>
      </c>
      <c r="B76" s="109">
        <f t="shared" si="8"/>
        <v>455</v>
      </c>
      <c r="C76" s="110">
        <f t="shared" si="9"/>
        <v>76</v>
      </c>
      <c r="D76" s="109">
        <f t="shared" si="10"/>
        <v>81</v>
      </c>
      <c r="E76" s="110">
        <f t="shared" si="11"/>
        <v>81</v>
      </c>
      <c r="F76" s="109">
        <f t="shared" si="12"/>
        <v>81</v>
      </c>
      <c r="G76" s="110">
        <f t="shared" si="13"/>
        <v>81</v>
      </c>
      <c r="H76" s="109">
        <f t="shared" si="14"/>
        <v>81</v>
      </c>
      <c r="I76" s="110">
        <f t="shared" si="15"/>
        <v>81</v>
      </c>
    </row>
    <row r="77" spans="1:9" x14ac:dyDescent="0.25">
      <c r="A77" s="9">
        <v>73</v>
      </c>
      <c r="B77" s="109">
        <f t="shared" si="8"/>
        <v>460</v>
      </c>
      <c r="C77" s="110">
        <f t="shared" si="9"/>
        <v>77</v>
      </c>
      <c r="D77" s="109">
        <f t="shared" si="10"/>
        <v>82</v>
      </c>
      <c r="E77" s="110">
        <f t="shared" si="11"/>
        <v>82</v>
      </c>
      <c r="F77" s="109">
        <f t="shared" si="12"/>
        <v>82</v>
      </c>
      <c r="G77" s="110">
        <f t="shared" si="13"/>
        <v>82</v>
      </c>
      <c r="H77" s="109">
        <f t="shared" si="14"/>
        <v>82</v>
      </c>
      <c r="I77" s="110">
        <f t="shared" si="15"/>
        <v>82</v>
      </c>
    </row>
    <row r="78" spans="1:9" x14ac:dyDescent="0.25">
      <c r="A78" s="9">
        <v>74</v>
      </c>
      <c r="B78" s="109">
        <f t="shared" si="8"/>
        <v>465</v>
      </c>
      <c r="C78" s="110">
        <f t="shared" si="9"/>
        <v>78</v>
      </c>
      <c r="D78" s="109">
        <f t="shared" si="10"/>
        <v>83</v>
      </c>
      <c r="E78" s="110">
        <f t="shared" si="11"/>
        <v>83</v>
      </c>
      <c r="F78" s="109">
        <f t="shared" si="12"/>
        <v>83</v>
      </c>
      <c r="G78" s="110">
        <f t="shared" si="13"/>
        <v>83</v>
      </c>
      <c r="H78" s="109">
        <f t="shared" si="14"/>
        <v>83</v>
      </c>
      <c r="I78" s="110">
        <f t="shared" si="15"/>
        <v>83</v>
      </c>
    </row>
    <row r="79" spans="1:9" x14ac:dyDescent="0.25">
      <c r="A79" s="9">
        <v>75</v>
      </c>
      <c r="B79" s="109">
        <f t="shared" si="8"/>
        <v>470</v>
      </c>
      <c r="C79" s="110">
        <f t="shared" si="9"/>
        <v>79</v>
      </c>
      <c r="D79" s="109">
        <f t="shared" si="10"/>
        <v>84</v>
      </c>
      <c r="E79" s="110">
        <f t="shared" si="11"/>
        <v>84</v>
      </c>
      <c r="F79" s="109">
        <f t="shared" si="12"/>
        <v>84</v>
      </c>
      <c r="G79" s="110">
        <f t="shared" si="13"/>
        <v>84</v>
      </c>
      <c r="H79" s="109">
        <f t="shared" si="14"/>
        <v>84</v>
      </c>
      <c r="I79" s="110">
        <f t="shared" si="15"/>
        <v>84</v>
      </c>
    </row>
    <row r="80" spans="1:9" x14ac:dyDescent="0.25">
      <c r="A80" s="9">
        <v>76</v>
      </c>
      <c r="B80" s="109">
        <f t="shared" si="8"/>
        <v>475</v>
      </c>
      <c r="C80" s="110">
        <f t="shared" si="9"/>
        <v>80</v>
      </c>
      <c r="D80" s="109">
        <f t="shared" si="10"/>
        <v>85</v>
      </c>
      <c r="E80" s="110">
        <f t="shared" si="11"/>
        <v>85</v>
      </c>
      <c r="F80" s="109">
        <f t="shared" si="12"/>
        <v>85</v>
      </c>
      <c r="G80" s="110">
        <f t="shared" si="13"/>
        <v>85</v>
      </c>
      <c r="H80" s="109">
        <f t="shared" si="14"/>
        <v>85</v>
      </c>
      <c r="I80" s="110">
        <f t="shared" si="15"/>
        <v>85</v>
      </c>
    </row>
    <row r="81" spans="1:9" x14ac:dyDescent="0.25">
      <c r="A81" s="9">
        <v>77</v>
      </c>
      <c r="B81" s="109">
        <f t="shared" si="8"/>
        <v>480</v>
      </c>
      <c r="C81" s="110">
        <f t="shared" si="9"/>
        <v>81</v>
      </c>
      <c r="D81" s="109">
        <f t="shared" si="10"/>
        <v>86</v>
      </c>
      <c r="E81" s="110">
        <f t="shared" si="11"/>
        <v>86</v>
      </c>
      <c r="F81" s="109">
        <f t="shared" si="12"/>
        <v>86</v>
      </c>
      <c r="G81" s="110">
        <f t="shared" si="13"/>
        <v>86</v>
      </c>
      <c r="H81" s="109">
        <f t="shared" si="14"/>
        <v>86</v>
      </c>
      <c r="I81" s="110">
        <f t="shared" si="15"/>
        <v>86</v>
      </c>
    </row>
    <row r="82" spans="1:9" x14ac:dyDescent="0.25">
      <c r="A82" s="9">
        <v>78</v>
      </c>
      <c r="B82" s="109">
        <f t="shared" si="8"/>
        <v>485</v>
      </c>
      <c r="C82" s="110">
        <f t="shared" si="9"/>
        <v>82</v>
      </c>
      <c r="D82" s="109">
        <f t="shared" si="10"/>
        <v>87</v>
      </c>
      <c r="E82" s="110">
        <f t="shared" si="11"/>
        <v>87</v>
      </c>
      <c r="F82" s="109">
        <f t="shared" si="12"/>
        <v>87</v>
      </c>
      <c r="G82" s="110">
        <f t="shared" si="13"/>
        <v>87</v>
      </c>
      <c r="H82" s="109">
        <f t="shared" si="14"/>
        <v>87</v>
      </c>
      <c r="I82" s="110">
        <f t="shared" si="15"/>
        <v>87</v>
      </c>
    </row>
    <row r="83" spans="1:9" x14ac:dyDescent="0.25">
      <c r="A83" s="9">
        <v>79</v>
      </c>
      <c r="B83" s="109">
        <f t="shared" si="8"/>
        <v>490</v>
      </c>
      <c r="C83" s="110">
        <f t="shared" si="9"/>
        <v>83</v>
      </c>
      <c r="D83" s="109">
        <f t="shared" si="10"/>
        <v>88</v>
      </c>
      <c r="E83" s="110">
        <f t="shared" si="11"/>
        <v>88</v>
      </c>
      <c r="F83" s="109">
        <f t="shared" si="12"/>
        <v>88</v>
      </c>
      <c r="G83" s="110">
        <f t="shared" si="13"/>
        <v>88</v>
      </c>
      <c r="H83" s="109">
        <f t="shared" si="14"/>
        <v>88</v>
      </c>
      <c r="I83" s="110">
        <f t="shared" si="15"/>
        <v>88</v>
      </c>
    </row>
    <row r="84" spans="1:9" x14ac:dyDescent="0.25">
      <c r="A84" s="9">
        <v>80</v>
      </c>
      <c r="B84" s="109">
        <f t="shared" si="8"/>
        <v>495</v>
      </c>
      <c r="C84" s="110">
        <f t="shared" si="9"/>
        <v>84</v>
      </c>
      <c r="D84" s="109">
        <f t="shared" si="10"/>
        <v>89</v>
      </c>
      <c r="E84" s="110">
        <f t="shared" si="11"/>
        <v>89</v>
      </c>
      <c r="F84" s="109">
        <f t="shared" si="12"/>
        <v>89</v>
      </c>
      <c r="G84" s="110">
        <f t="shared" si="13"/>
        <v>89</v>
      </c>
      <c r="H84" s="109">
        <f t="shared" si="14"/>
        <v>89</v>
      </c>
      <c r="I84" s="110">
        <f t="shared" si="15"/>
        <v>89</v>
      </c>
    </row>
    <row r="85" spans="1:9" x14ac:dyDescent="0.25">
      <c r="A85" s="9">
        <v>81</v>
      </c>
      <c r="B85" s="109">
        <f t="shared" si="8"/>
        <v>500</v>
      </c>
      <c r="C85" s="110">
        <f t="shared" si="9"/>
        <v>85</v>
      </c>
      <c r="D85" s="109">
        <f t="shared" si="10"/>
        <v>90</v>
      </c>
      <c r="E85" s="110">
        <f t="shared" si="11"/>
        <v>90</v>
      </c>
      <c r="F85" s="109">
        <f t="shared" si="12"/>
        <v>90</v>
      </c>
      <c r="G85" s="110">
        <f t="shared" si="13"/>
        <v>90</v>
      </c>
      <c r="H85" s="109">
        <f t="shared" si="14"/>
        <v>90</v>
      </c>
      <c r="I85" s="110">
        <f t="shared" si="15"/>
        <v>90</v>
      </c>
    </row>
    <row r="86" spans="1:9" x14ac:dyDescent="0.25">
      <c r="A86" s="9">
        <v>82</v>
      </c>
      <c r="B86" s="109">
        <f t="shared" si="8"/>
        <v>505</v>
      </c>
      <c r="C86" s="110">
        <f t="shared" si="9"/>
        <v>86</v>
      </c>
      <c r="D86" s="109">
        <f t="shared" si="10"/>
        <v>91</v>
      </c>
      <c r="E86" s="110">
        <f t="shared" si="11"/>
        <v>91</v>
      </c>
      <c r="F86" s="109">
        <f t="shared" si="12"/>
        <v>91</v>
      </c>
      <c r="G86" s="110">
        <f t="shared" si="13"/>
        <v>91</v>
      </c>
      <c r="H86" s="109">
        <f t="shared" si="14"/>
        <v>91</v>
      </c>
      <c r="I86" s="110">
        <f t="shared" si="15"/>
        <v>91</v>
      </c>
    </row>
    <row r="87" spans="1:9" x14ac:dyDescent="0.25">
      <c r="A87" s="9">
        <v>83</v>
      </c>
      <c r="B87" s="109">
        <f t="shared" si="8"/>
        <v>510</v>
      </c>
      <c r="C87" s="110">
        <f t="shared" si="9"/>
        <v>87</v>
      </c>
      <c r="D87" s="109">
        <f t="shared" si="10"/>
        <v>92</v>
      </c>
      <c r="E87" s="110">
        <f t="shared" si="11"/>
        <v>92</v>
      </c>
      <c r="F87" s="109">
        <f t="shared" si="12"/>
        <v>92</v>
      </c>
      <c r="G87" s="110">
        <f t="shared" si="13"/>
        <v>92</v>
      </c>
      <c r="H87" s="109">
        <f t="shared" si="14"/>
        <v>92</v>
      </c>
      <c r="I87" s="110">
        <f t="shared" si="15"/>
        <v>92</v>
      </c>
    </row>
    <row r="88" spans="1:9" x14ac:dyDescent="0.25">
      <c r="A88" s="9">
        <v>84</v>
      </c>
      <c r="B88" s="109">
        <f t="shared" si="8"/>
        <v>515</v>
      </c>
      <c r="C88" s="110">
        <f t="shared" si="9"/>
        <v>88</v>
      </c>
      <c r="D88" s="109">
        <f t="shared" si="10"/>
        <v>93</v>
      </c>
      <c r="E88" s="110">
        <f t="shared" si="11"/>
        <v>93</v>
      </c>
      <c r="F88" s="109">
        <f t="shared" si="12"/>
        <v>93</v>
      </c>
      <c r="G88" s="110">
        <f t="shared" si="13"/>
        <v>93</v>
      </c>
      <c r="H88" s="109">
        <f t="shared" si="14"/>
        <v>93</v>
      </c>
      <c r="I88" s="110">
        <f t="shared" si="15"/>
        <v>93</v>
      </c>
    </row>
    <row r="89" spans="1:9" x14ac:dyDescent="0.25">
      <c r="A89" s="9">
        <v>85</v>
      </c>
      <c r="B89" s="109">
        <f t="shared" si="8"/>
        <v>520</v>
      </c>
      <c r="C89" s="110">
        <f t="shared" si="9"/>
        <v>89</v>
      </c>
      <c r="D89" s="109">
        <f t="shared" si="10"/>
        <v>94</v>
      </c>
      <c r="E89" s="110">
        <f t="shared" si="11"/>
        <v>94</v>
      </c>
      <c r="F89" s="109">
        <f t="shared" si="12"/>
        <v>94</v>
      </c>
      <c r="G89" s="110">
        <f t="shared" si="13"/>
        <v>94</v>
      </c>
      <c r="H89" s="109">
        <f t="shared" si="14"/>
        <v>94</v>
      </c>
      <c r="I89" s="110">
        <f t="shared" si="15"/>
        <v>94</v>
      </c>
    </row>
    <row r="90" spans="1:9" x14ac:dyDescent="0.25">
      <c r="A90" s="9">
        <v>86</v>
      </c>
      <c r="B90" s="109">
        <f t="shared" si="8"/>
        <v>525</v>
      </c>
      <c r="C90" s="110">
        <f t="shared" si="9"/>
        <v>90</v>
      </c>
      <c r="D90" s="109">
        <f t="shared" si="10"/>
        <v>95</v>
      </c>
      <c r="E90" s="110">
        <f t="shared" si="11"/>
        <v>95</v>
      </c>
      <c r="F90" s="109">
        <f t="shared" si="12"/>
        <v>95</v>
      </c>
      <c r="G90" s="110">
        <f t="shared" si="13"/>
        <v>95</v>
      </c>
      <c r="H90" s="109">
        <f t="shared" si="14"/>
        <v>95</v>
      </c>
      <c r="I90" s="110">
        <f t="shared" si="15"/>
        <v>95</v>
      </c>
    </row>
    <row r="91" spans="1:9" x14ac:dyDescent="0.25">
      <c r="A91" s="9">
        <v>87</v>
      </c>
      <c r="B91" s="109">
        <f t="shared" si="8"/>
        <v>530</v>
      </c>
      <c r="C91" s="110">
        <f t="shared" si="9"/>
        <v>91</v>
      </c>
      <c r="D91" s="109">
        <f t="shared" si="10"/>
        <v>96</v>
      </c>
      <c r="E91" s="110">
        <f t="shared" si="11"/>
        <v>96</v>
      </c>
      <c r="F91" s="109">
        <f t="shared" si="12"/>
        <v>96</v>
      </c>
      <c r="G91" s="110">
        <f t="shared" si="13"/>
        <v>96</v>
      </c>
      <c r="H91" s="109">
        <f t="shared" si="14"/>
        <v>96</v>
      </c>
      <c r="I91" s="110">
        <f t="shared" si="15"/>
        <v>96</v>
      </c>
    </row>
    <row r="92" spans="1:9" x14ac:dyDescent="0.25">
      <c r="A92" s="9">
        <v>88</v>
      </c>
      <c r="B92" s="109">
        <f t="shared" si="8"/>
        <v>535</v>
      </c>
      <c r="C92" s="110">
        <f t="shared" si="9"/>
        <v>92</v>
      </c>
      <c r="D92" s="109">
        <f t="shared" si="10"/>
        <v>97</v>
      </c>
      <c r="E92" s="110">
        <f t="shared" si="11"/>
        <v>97</v>
      </c>
      <c r="F92" s="109">
        <f t="shared" si="12"/>
        <v>97</v>
      </c>
      <c r="G92" s="110">
        <f t="shared" si="13"/>
        <v>97</v>
      </c>
      <c r="H92" s="109">
        <f t="shared" si="14"/>
        <v>97</v>
      </c>
      <c r="I92" s="110">
        <f t="shared" si="15"/>
        <v>97</v>
      </c>
    </row>
    <row r="93" spans="1:9" x14ac:dyDescent="0.25">
      <c r="A93" s="9">
        <v>89</v>
      </c>
      <c r="B93" s="109">
        <f t="shared" si="8"/>
        <v>540</v>
      </c>
      <c r="C93" s="110">
        <f t="shared" si="9"/>
        <v>93</v>
      </c>
      <c r="D93" s="109">
        <f t="shared" si="10"/>
        <v>98</v>
      </c>
      <c r="E93" s="110">
        <f t="shared" si="11"/>
        <v>98</v>
      </c>
      <c r="F93" s="109">
        <f t="shared" si="12"/>
        <v>98</v>
      </c>
      <c r="G93" s="110">
        <f t="shared" si="13"/>
        <v>98</v>
      </c>
      <c r="H93" s="109">
        <f t="shared" si="14"/>
        <v>98</v>
      </c>
      <c r="I93" s="110">
        <f t="shared" si="15"/>
        <v>98</v>
      </c>
    </row>
    <row r="94" spans="1:9" x14ac:dyDescent="0.25">
      <c r="A94" s="9">
        <v>90</v>
      </c>
      <c r="B94" s="109">
        <f t="shared" si="8"/>
        <v>545</v>
      </c>
      <c r="C94" s="110">
        <f t="shared" si="9"/>
        <v>94</v>
      </c>
      <c r="D94" s="109">
        <f t="shared" si="10"/>
        <v>99</v>
      </c>
      <c r="E94" s="110">
        <f t="shared" si="11"/>
        <v>99</v>
      </c>
      <c r="F94" s="109">
        <f t="shared" si="12"/>
        <v>99</v>
      </c>
      <c r="G94" s="110">
        <f t="shared" si="13"/>
        <v>99</v>
      </c>
      <c r="H94" s="109">
        <f t="shared" si="14"/>
        <v>99</v>
      </c>
      <c r="I94" s="110">
        <f t="shared" si="15"/>
        <v>99</v>
      </c>
    </row>
    <row r="95" spans="1:9" x14ac:dyDescent="0.25">
      <c r="A95" s="9">
        <v>91</v>
      </c>
      <c r="B95" s="109">
        <f t="shared" si="8"/>
        <v>550</v>
      </c>
      <c r="C95" s="110">
        <f t="shared" si="9"/>
        <v>95</v>
      </c>
      <c r="D95" s="109">
        <f t="shared" si="10"/>
        <v>100</v>
      </c>
      <c r="E95" s="110">
        <f t="shared" si="11"/>
        <v>100</v>
      </c>
      <c r="F95" s="109">
        <f t="shared" si="12"/>
        <v>100</v>
      </c>
      <c r="G95" s="110">
        <f t="shared" si="13"/>
        <v>100</v>
      </c>
      <c r="H95" s="109">
        <f t="shared" si="14"/>
        <v>100</v>
      </c>
      <c r="I95" s="110">
        <f t="shared" si="15"/>
        <v>100</v>
      </c>
    </row>
    <row r="96" spans="1:9" x14ac:dyDescent="0.25">
      <c r="A96" s="9">
        <v>92</v>
      </c>
      <c r="B96" s="109">
        <f t="shared" si="8"/>
        <v>555</v>
      </c>
      <c r="C96" s="110">
        <f t="shared" si="9"/>
        <v>96</v>
      </c>
      <c r="D96" s="109">
        <f t="shared" si="10"/>
        <v>101</v>
      </c>
      <c r="E96" s="110">
        <f t="shared" si="11"/>
        <v>101</v>
      </c>
      <c r="F96" s="109">
        <f t="shared" si="12"/>
        <v>101</v>
      </c>
      <c r="G96" s="110">
        <f t="shared" si="13"/>
        <v>101</v>
      </c>
      <c r="H96" s="109">
        <f t="shared" si="14"/>
        <v>101</v>
      </c>
      <c r="I96" s="110">
        <f t="shared" si="15"/>
        <v>101</v>
      </c>
    </row>
    <row r="97" spans="1:9" x14ac:dyDescent="0.25">
      <c r="A97" s="9">
        <v>93</v>
      </c>
      <c r="B97" s="109">
        <f t="shared" si="8"/>
        <v>560</v>
      </c>
      <c r="C97" s="110">
        <f t="shared" si="9"/>
        <v>97</v>
      </c>
      <c r="D97" s="109">
        <f t="shared" si="10"/>
        <v>102</v>
      </c>
      <c r="E97" s="110">
        <f t="shared" si="11"/>
        <v>102</v>
      </c>
      <c r="F97" s="109">
        <f t="shared" si="12"/>
        <v>102</v>
      </c>
      <c r="G97" s="110">
        <f t="shared" si="13"/>
        <v>102</v>
      </c>
      <c r="H97" s="109">
        <f t="shared" si="14"/>
        <v>102</v>
      </c>
      <c r="I97" s="110">
        <f t="shared" si="15"/>
        <v>102</v>
      </c>
    </row>
    <row r="98" spans="1:9" x14ac:dyDescent="0.25">
      <c r="A98" s="9">
        <v>94</v>
      </c>
      <c r="B98" s="109">
        <f t="shared" si="8"/>
        <v>565</v>
      </c>
      <c r="C98" s="110">
        <f t="shared" si="9"/>
        <v>98</v>
      </c>
      <c r="D98" s="109">
        <f t="shared" si="10"/>
        <v>103</v>
      </c>
      <c r="E98" s="110">
        <f t="shared" si="11"/>
        <v>103</v>
      </c>
      <c r="F98" s="109">
        <f t="shared" si="12"/>
        <v>103</v>
      </c>
      <c r="G98" s="110">
        <f t="shared" si="13"/>
        <v>103</v>
      </c>
      <c r="H98" s="109">
        <f t="shared" si="14"/>
        <v>103</v>
      </c>
      <c r="I98" s="110">
        <f t="shared" si="15"/>
        <v>103</v>
      </c>
    </row>
    <row r="99" spans="1:9" x14ac:dyDescent="0.25">
      <c r="A99" s="9">
        <v>95</v>
      </c>
      <c r="B99" s="109">
        <f t="shared" si="8"/>
        <v>570</v>
      </c>
      <c r="C99" s="110">
        <f t="shared" si="9"/>
        <v>99</v>
      </c>
      <c r="D99" s="109">
        <f t="shared" si="10"/>
        <v>104</v>
      </c>
      <c r="E99" s="110">
        <f t="shared" si="11"/>
        <v>104</v>
      </c>
      <c r="F99" s="109">
        <f t="shared" si="12"/>
        <v>104</v>
      </c>
      <c r="G99" s="110">
        <f t="shared" si="13"/>
        <v>104</v>
      </c>
      <c r="H99" s="109">
        <f t="shared" si="14"/>
        <v>104</v>
      </c>
      <c r="I99" s="110">
        <f t="shared" si="15"/>
        <v>104</v>
      </c>
    </row>
    <row r="100" spans="1:9" x14ac:dyDescent="0.25">
      <c r="A100" s="9">
        <v>96</v>
      </c>
      <c r="B100" s="109">
        <f t="shared" si="8"/>
        <v>575</v>
      </c>
      <c r="C100" s="110">
        <f t="shared" si="9"/>
        <v>100</v>
      </c>
      <c r="D100" s="109">
        <f t="shared" si="10"/>
        <v>105</v>
      </c>
      <c r="E100" s="110">
        <f t="shared" si="11"/>
        <v>105</v>
      </c>
      <c r="F100" s="109">
        <f t="shared" si="12"/>
        <v>105</v>
      </c>
      <c r="G100" s="110">
        <f t="shared" si="13"/>
        <v>105</v>
      </c>
      <c r="H100" s="109">
        <f t="shared" si="14"/>
        <v>105</v>
      </c>
      <c r="I100" s="110">
        <f t="shared" si="15"/>
        <v>105</v>
      </c>
    </row>
    <row r="101" spans="1:9" x14ac:dyDescent="0.25">
      <c r="A101" s="9">
        <v>97</v>
      </c>
      <c r="B101" s="109">
        <f t="shared" si="8"/>
        <v>580</v>
      </c>
      <c r="C101" s="110">
        <f t="shared" si="9"/>
        <v>101</v>
      </c>
      <c r="D101" s="109">
        <f t="shared" si="10"/>
        <v>106</v>
      </c>
      <c r="E101" s="110">
        <f t="shared" si="11"/>
        <v>106</v>
      </c>
      <c r="F101" s="109">
        <f t="shared" si="12"/>
        <v>106</v>
      </c>
      <c r="G101" s="110">
        <f t="shared" si="13"/>
        <v>106</v>
      </c>
      <c r="H101" s="109">
        <f t="shared" si="14"/>
        <v>106</v>
      </c>
      <c r="I101" s="110">
        <f t="shared" si="15"/>
        <v>106</v>
      </c>
    </row>
    <row r="102" spans="1:9" x14ac:dyDescent="0.25">
      <c r="A102" s="9">
        <v>98</v>
      </c>
      <c r="B102" s="109">
        <f t="shared" si="8"/>
        <v>585</v>
      </c>
      <c r="C102" s="110">
        <f t="shared" si="9"/>
        <v>102</v>
      </c>
      <c r="D102" s="109">
        <f t="shared" si="10"/>
        <v>107</v>
      </c>
      <c r="E102" s="110">
        <f t="shared" si="11"/>
        <v>107</v>
      </c>
      <c r="F102" s="109">
        <f t="shared" si="12"/>
        <v>107</v>
      </c>
      <c r="G102" s="110">
        <f t="shared" si="13"/>
        <v>107</v>
      </c>
      <c r="H102" s="109">
        <f t="shared" si="14"/>
        <v>107</v>
      </c>
      <c r="I102" s="110">
        <f t="shared" si="15"/>
        <v>107</v>
      </c>
    </row>
    <row r="103" spans="1:9" x14ac:dyDescent="0.25">
      <c r="A103" s="10">
        <v>99</v>
      </c>
      <c r="B103" s="109">
        <f t="shared" si="8"/>
        <v>590</v>
      </c>
      <c r="C103" s="110">
        <f t="shared" si="9"/>
        <v>103</v>
      </c>
      <c r="D103" s="109">
        <f t="shared" si="10"/>
        <v>108</v>
      </c>
      <c r="E103" s="110">
        <f t="shared" si="11"/>
        <v>108</v>
      </c>
      <c r="F103" s="109">
        <f t="shared" si="12"/>
        <v>108</v>
      </c>
      <c r="G103" s="110">
        <f t="shared" si="13"/>
        <v>108</v>
      </c>
      <c r="H103" s="109">
        <f t="shared" si="14"/>
        <v>108</v>
      </c>
      <c r="I103" s="110">
        <f t="shared" si="15"/>
        <v>108</v>
      </c>
    </row>
  </sheetData>
  <mergeCells count="2">
    <mergeCell ref="A1:I1"/>
    <mergeCell ref="A2:I2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E06DC3-A4D7-4364-B08F-173290867960}">
  <sheetPr>
    <tabColor rgb="FF00B050"/>
  </sheetPr>
  <dimension ref="A1:I103"/>
  <sheetViews>
    <sheetView workbookViewId="0">
      <selection activeCell="B5" sqref="B5"/>
    </sheetView>
  </sheetViews>
  <sheetFormatPr defaultRowHeight="15" x14ac:dyDescent="0.25"/>
  <sheetData>
    <row r="1" spans="1:9" ht="18.75" x14ac:dyDescent="0.3">
      <c r="A1" s="85" t="s">
        <v>110</v>
      </c>
      <c r="B1" s="86"/>
      <c r="C1" s="86"/>
      <c r="D1" s="86"/>
      <c r="E1" s="86"/>
      <c r="F1" s="86"/>
      <c r="G1" s="86"/>
      <c r="H1" s="86"/>
      <c r="I1" s="87"/>
    </row>
    <row r="2" spans="1:9" ht="15.75" thickBot="1" x14ac:dyDescent="0.3">
      <c r="A2" s="88" t="s">
        <v>100</v>
      </c>
      <c r="B2" s="89"/>
      <c r="C2" s="89"/>
      <c r="D2" s="89"/>
      <c r="E2" s="89"/>
      <c r="F2" s="89"/>
      <c r="G2" s="89"/>
      <c r="H2" s="89"/>
      <c r="I2" s="90"/>
    </row>
    <row r="3" spans="1:9" x14ac:dyDescent="0.25">
      <c r="A3" s="108" t="s">
        <v>99</v>
      </c>
      <c r="B3" s="113">
        <v>5</v>
      </c>
      <c r="C3" s="114">
        <v>1</v>
      </c>
      <c r="D3" s="113">
        <v>1</v>
      </c>
      <c r="E3" s="114">
        <v>1</v>
      </c>
      <c r="F3" s="113">
        <v>1</v>
      </c>
      <c r="G3" s="114">
        <v>1</v>
      </c>
      <c r="H3" s="113">
        <v>1</v>
      </c>
      <c r="I3" s="115">
        <v>1</v>
      </c>
    </row>
    <row r="4" spans="1:9" x14ac:dyDescent="0.25">
      <c r="A4" s="6" t="s">
        <v>13</v>
      </c>
      <c r="B4" s="7" t="s">
        <v>0</v>
      </c>
      <c r="C4" s="8" t="s">
        <v>1</v>
      </c>
      <c r="D4" s="7" t="s">
        <v>7</v>
      </c>
      <c r="E4" s="8" t="s">
        <v>8</v>
      </c>
      <c r="F4" s="7" t="s">
        <v>9</v>
      </c>
      <c r="G4" s="8" t="s">
        <v>10</v>
      </c>
      <c r="H4" s="7" t="s">
        <v>11</v>
      </c>
      <c r="I4" s="8" t="s">
        <v>12</v>
      </c>
    </row>
    <row r="5" spans="1:9" x14ac:dyDescent="0.25">
      <c r="A5" s="9">
        <v>1</v>
      </c>
      <c r="B5" s="111">
        <v>100</v>
      </c>
      <c r="C5" s="112">
        <v>5</v>
      </c>
      <c r="D5" s="111">
        <v>10</v>
      </c>
      <c r="E5" s="112">
        <v>10</v>
      </c>
      <c r="F5" s="111">
        <v>10</v>
      </c>
      <c r="G5" s="112">
        <v>10</v>
      </c>
      <c r="H5" s="111">
        <v>10</v>
      </c>
      <c r="I5" s="112">
        <v>10</v>
      </c>
    </row>
    <row r="6" spans="1:9" x14ac:dyDescent="0.25">
      <c r="A6" s="9">
        <v>2</v>
      </c>
      <c r="B6" s="109">
        <f>$B5+$B$3</f>
        <v>105</v>
      </c>
      <c r="C6" s="110">
        <f>$C5+$C$3</f>
        <v>6</v>
      </c>
      <c r="D6" s="109">
        <f>$D5+$D$3</f>
        <v>11</v>
      </c>
      <c r="E6" s="110">
        <f>$E5+$E$3</f>
        <v>11</v>
      </c>
      <c r="F6" s="109">
        <f>$F5+$F$3</f>
        <v>11</v>
      </c>
      <c r="G6" s="110">
        <f>$G5+$G$3</f>
        <v>11</v>
      </c>
      <c r="H6" s="109">
        <f>$H5+$H$3</f>
        <v>11</v>
      </c>
      <c r="I6" s="110">
        <f>$I5+$I$3</f>
        <v>11</v>
      </c>
    </row>
    <row r="7" spans="1:9" x14ac:dyDescent="0.25">
      <c r="A7" s="9">
        <v>3</v>
      </c>
      <c r="B7" s="109">
        <f>$B6+$B$3</f>
        <v>110</v>
      </c>
      <c r="C7" s="110">
        <f>$C6+$C$3</f>
        <v>7</v>
      </c>
      <c r="D7" s="109">
        <f>$D6+$D$3</f>
        <v>12</v>
      </c>
      <c r="E7" s="110">
        <f>$E6+$E$3</f>
        <v>12</v>
      </c>
      <c r="F7" s="109">
        <f>$F6+$F$3</f>
        <v>12</v>
      </c>
      <c r="G7" s="110">
        <f>$G6+$G$3</f>
        <v>12</v>
      </c>
      <c r="H7" s="109">
        <f>$H6+$H$3</f>
        <v>12</v>
      </c>
      <c r="I7" s="110">
        <f>$I6+$I$3</f>
        <v>12</v>
      </c>
    </row>
    <row r="8" spans="1:9" x14ac:dyDescent="0.25">
      <c r="A8" s="9">
        <v>4</v>
      </c>
      <c r="B8" s="109">
        <f t="shared" ref="B8:B71" si="0">$B7+$B$3</f>
        <v>115</v>
      </c>
      <c r="C8" s="110">
        <f t="shared" ref="C8:C71" si="1">$C7+$C$3</f>
        <v>8</v>
      </c>
      <c r="D8" s="109">
        <f t="shared" ref="D8:D71" si="2">$D7+$D$3</f>
        <v>13</v>
      </c>
      <c r="E8" s="110">
        <f t="shared" ref="E8:E71" si="3">$E7+$E$3</f>
        <v>13</v>
      </c>
      <c r="F8" s="109">
        <f t="shared" ref="F8:F71" si="4">$F7+$F$3</f>
        <v>13</v>
      </c>
      <c r="G8" s="110">
        <f t="shared" ref="G8:G71" si="5">$G7+$G$3</f>
        <v>13</v>
      </c>
      <c r="H8" s="109">
        <f t="shared" ref="H8:H71" si="6">$H7+$H$3</f>
        <v>13</v>
      </c>
      <c r="I8" s="110">
        <f t="shared" ref="I8:I71" si="7">$I7+$I$3</f>
        <v>13</v>
      </c>
    </row>
    <row r="9" spans="1:9" x14ac:dyDescent="0.25">
      <c r="A9" s="9">
        <v>5</v>
      </c>
      <c r="B9" s="109">
        <f t="shared" si="0"/>
        <v>120</v>
      </c>
      <c r="C9" s="110">
        <f t="shared" si="1"/>
        <v>9</v>
      </c>
      <c r="D9" s="109">
        <f t="shared" si="2"/>
        <v>14</v>
      </c>
      <c r="E9" s="110">
        <f t="shared" si="3"/>
        <v>14</v>
      </c>
      <c r="F9" s="109">
        <f t="shared" si="4"/>
        <v>14</v>
      </c>
      <c r="G9" s="110">
        <f t="shared" si="5"/>
        <v>14</v>
      </c>
      <c r="H9" s="109">
        <f t="shared" si="6"/>
        <v>14</v>
      </c>
      <c r="I9" s="110">
        <f t="shared" si="7"/>
        <v>14</v>
      </c>
    </row>
    <row r="10" spans="1:9" x14ac:dyDescent="0.25">
      <c r="A10" s="9">
        <v>6</v>
      </c>
      <c r="B10" s="109">
        <f t="shared" si="0"/>
        <v>125</v>
      </c>
      <c r="C10" s="110">
        <f t="shared" si="1"/>
        <v>10</v>
      </c>
      <c r="D10" s="109">
        <f t="shared" si="2"/>
        <v>15</v>
      </c>
      <c r="E10" s="110">
        <f t="shared" si="3"/>
        <v>15</v>
      </c>
      <c r="F10" s="109">
        <f t="shared" si="4"/>
        <v>15</v>
      </c>
      <c r="G10" s="110">
        <f t="shared" si="5"/>
        <v>15</v>
      </c>
      <c r="H10" s="109">
        <f t="shared" si="6"/>
        <v>15</v>
      </c>
      <c r="I10" s="110">
        <f t="shared" si="7"/>
        <v>15</v>
      </c>
    </row>
    <row r="11" spans="1:9" x14ac:dyDescent="0.25">
      <c r="A11" s="9">
        <v>7</v>
      </c>
      <c r="B11" s="109">
        <f t="shared" si="0"/>
        <v>130</v>
      </c>
      <c r="C11" s="110">
        <f t="shared" si="1"/>
        <v>11</v>
      </c>
      <c r="D11" s="109">
        <f t="shared" si="2"/>
        <v>16</v>
      </c>
      <c r="E11" s="110">
        <f t="shared" si="3"/>
        <v>16</v>
      </c>
      <c r="F11" s="109">
        <f t="shared" si="4"/>
        <v>16</v>
      </c>
      <c r="G11" s="110">
        <f t="shared" si="5"/>
        <v>16</v>
      </c>
      <c r="H11" s="109">
        <f t="shared" si="6"/>
        <v>16</v>
      </c>
      <c r="I11" s="110">
        <f t="shared" si="7"/>
        <v>16</v>
      </c>
    </row>
    <row r="12" spans="1:9" x14ac:dyDescent="0.25">
      <c r="A12" s="9">
        <v>8</v>
      </c>
      <c r="B12" s="109">
        <f t="shared" si="0"/>
        <v>135</v>
      </c>
      <c r="C12" s="110">
        <f t="shared" si="1"/>
        <v>12</v>
      </c>
      <c r="D12" s="109">
        <f t="shared" si="2"/>
        <v>17</v>
      </c>
      <c r="E12" s="110">
        <f t="shared" si="3"/>
        <v>17</v>
      </c>
      <c r="F12" s="109">
        <f t="shared" si="4"/>
        <v>17</v>
      </c>
      <c r="G12" s="110">
        <f t="shared" si="5"/>
        <v>17</v>
      </c>
      <c r="H12" s="109">
        <f t="shared" si="6"/>
        <v>17</v>
      </c>
      <c r="I12" s="110">
        <f t="shared" si="7"/>
        <v>17</v>
      </c>
    </row>
    <row r="13" spans="1:9" x14ac:dyDescent="0.25">
      <c r="A13" s="9">
        <v>9</v>
      </c>
      <c r="B13" s="109">
        <f t="shared" si="0"/>
        <v>140</v>
      </c>
      <c r="C13" s="110">
        <f t="shared" si="1"/>
        <v>13</v>
      </c>
      <c r="D13" s="109">
        <f t="shared" si="2"/>
        <v>18</v>
      </c>
      <c r="E13" s="110">
        <f t="shared" si="3"/>
        <v>18</v>
      </c>
      <c r="F13" s="109">
        <f t="shared" si="4"/>
        <v>18</v>
      </c>
      <c r="G13" s="110">
        <f t="shared" si="5"/>
        <v>18</v>
      </c>
      <c r="H13" s="109">
        <f t="shared" si="6"/>
        <v>18</v>
      </c>
      <c r="I13" s="110">
        <f t="shared" si="7"/>
        <v>18</v>
      </c>
    </row>
    <row r="14" spans="1:9" x14ac:dyDescent="0.25">
      <c r="A14" s="9">
        <v>10</v>
      </c>
      <c r="B14" s="109">
        <f t="shared" si="0"/>
        <v>145</v>
      </c>
      <c r="C14" s="110">
        <f t="shared" si="1"/>
        <v>14</v>
      </c>
      <c r="D14" s="109">
        <f t="shared" si="2"/>
        <v>19</v>
      </c>
      <c r="E14" s="110">
        <f t="shared" si="3"/>
        <v>19</v>
      </c>
      <c r="F14" s="109">
        <f t="shared" si="4"/>
        <v>19</v>
      </c>
      <c r="G14" s="110">
        <f t="shared" si="5"/>
        <v>19</v>
      </c>
      <c r="H14" s="109">
        <f t="shared" si="6"/>
        <v>19</v>
      </c>
      <c r="I14" s="110">
        <f t="shared" si="7"/>
        <v>19</v>
      </c>
    </row>
    <row r="15" spans="1:9" x14ac:dyDescent="0.25">
      <c r="A15" s="9">
        <v>11</v>
      </c>
      <c r="B15" s="109">
        <f t="shared" si="0"/>
        <v>150</v>
      </c>
      <c r="C15" s="110">
        <f t="shared" si="1"/>
        <v>15</v>
      </c>
      <c r="D15" s="109">
        <f t="shared" si="2"/>
        <v>20</v>
      </c>
      <c r="E15" s="110">
        <f t="shared" si="3"/>
        <v>20</v>
      </c>
      <c r="F15" s="109">
        <f t="shared" si="4"/>
        <v>20</v>
      </c>
      <c r="G15" s="110">
        <f t="shared" si="5"/>
        <v>20</v>
      </c>
      <c r="H15" s="109">
        <f t="shared" si="6"/>
        <v>20</v>
      </c>
      <c r="I15" s="110">
        <f t="shared" si="7"/>
        <v>20</v>
      </c>
    </row>
    <row r="16" spans="1:9" x14ac:dyDescent="0.25">
      <c r="A16" s="9">
        <v>12</v>
      </c>
      <c r="B16" s="109">
        <f t="shared" si="0"/>
        <v>155</v>
      </c>
      <c r="C16" s="110">
        <f t="shared" si="1"/>
        <v>16</v>
      </c>
      <c r="D16" s="109">
        <f t="shared" si="2"/>
        <v>21</v>
      </c>
      <c r="E16" s="110">
        <f t="shared" si="3"/>
        <v>21</v>
      </c>
      <c r="F16" s="109">
        <f t="shared" si="4"/>
        <v>21</v>
      </c>
      <c r="G16" s="110">
        <f t="shared" si="5"/>
        <v>21</v>
      </c>
      <c r="H16" s="109">
        <f t="shared" si="6"/>
        <v>21</v>
      </c>
      <c r="I16" s="110">
        <f t="shared" si="7"/>
        <v>21</v>
      </c>
    </row>
    <row r="17" spans="1:9" x14ac:dyDescent="0.25">
      <c r="A17" s="9">
        <v>13</v>
      </c>
      <c r="B17" s="109">
        <f t="shared" si="0"/>
        <v>160</v>
      </c>
      <c r="C17" s="110">
        <f t="shared" si="1"/>
        <v>17</v>
      </c>
      <c r="D17" s="109">
        <f t="shared" si="2"/>
        <v>22</v>
      </c>
      <c r="E17" s="110">
        <f t="shared" si="3"/>
        <v>22</v>
      </c>
      <c r="F17" s="109">
        <f t="shared" si="4"/>
        <v>22</v>
      </c>
      <c r="G17" s="110">
        <f t="shared" si="5"/>
        <v>22</v>
      </c>
      <c r="H17" s="109">
        <f t="shared" si="6"/>
        <v>22</v>
      </c>
      <c r="I17" s="110">
        <f t="shared" si="7"/>
        <v>22</v>
      </c>
    </row>
    <row r="18" spans="1:9" x14ac:dyDescent="0.25">
      <c r="A18" s="9">
        <v>14</v>
      </c>
      <c r="B18" s="109">
        <f t="shared" si="0"/>
        <v>165</v>
      </c>
      <c r="C18" s="110">
        <f t="shared" si="1"/>
        <v>18</v>
      </c>
      <c r="D18" s="109">
        <f t="shared" si="2"/>
        <v>23</v>
      </c>
      <c r="E18" s="110">
        <f t="shared" si="3"/>
        <v>23</v>
      </c>
      <c r="F18" s="109">
        <f t="shared" si="4"/>
        <v>23</v>
      </c>
      <c r="G18" s="110">
        <f t="shared" si="5"/>
        <v>23</v>
      </c>
      <c r="H18" s="109">
        <f t="shared" si="6"/>
        <v>23</v>
      </c>
      <c r="I18" s="110">
        <f t="shared" si="7"/>
        <v>23</v>
      </c>
    </row>
    <row r="19" spans="1:9" x14ac:dyDescent="0.25">
      <c r="A19" s="9">
        <v>15</v>
      </c>
      <c r="B19" s="109">
        <f t="shared" si="0"/>
        <v>170</v>
      </c>
      <c r="C19" s="110">
        <f t="shared" si="1"/>
        <v>19</v>
      </c>
      <c r="D19" s="109">
        <f t="shared" si="2"/>
        <v>24</v>
      </c>
      <c r="E19" s="110">
        <f t="shared" si="3"/>
        <v>24</v>
      </c>
      <c r="F19" s="109">
        <f t="shared" si="4"/>
        <v>24</v>
      </c>
      <c r="G19" s="110">
        <f t="shared" si="5"/>
        <v>24</v>
      </c>
      <c r="H19" s="109">
        <f t="shared" si="6"/>
        <v>24</v>
      </c>
      <c r="I19" s="110">
        <f t="shared" si="7"/>
        <v>24</v>
      </c>
    </row>
    <row r="20" spans="1:9" x14ac:dyDescent="0.25">
      <c r="A20" s="9">
        <v>16</v>
      </c>
      <c r="B20" s="109">
        <f t="shared" si="0"/>
        <v>175</v>
      </c>
      <c r="C20" s="110">
        <f t="shared" si="1"/>
        <v>20</v>
      </c>
      <c r="D20" s="109">
        <f t="shared" si="2"/>
        <v>25</v>
      </c>
      <c r="E20" s="110">
        <f t="shared" si="3"/>
        <v>25</v>
      </c>
      <c r="F20" s="109">
        <f t="shared" si="4"/>
        <v>25</v>
      </c>
      <c r="G20" s="110">
        <f t="shared" si="5"/>
        <v>25</v>
      </c>
      <c r="H20" s="109">
        <f t="shared" si="6"/>
        <v>25</v>
      </c>
      <c r="I20" s="110">
        <f t="shared" si="7"/>
        <v>25</v>
      </c>
    </row>
    <row r="21" spans="1:9" x14ac:dyDescent="0.25">
      <c r="A21" s="9">
        <v>17</v>
      </c>
      <c r="B21" s="109">
        <f t="shared" si="0"/>
        <v>180</v>
      </c>
      <c r="C21" s="110">
        <f t="shared" si="1"/>
        <v>21</v>
      </c>
      <c r="D21" s="109">
        <f t="shared" si="2"/>
        <v>26</v>
      </c>
      <c r="E21" s="110">
        <f t="shared" si="3"/>
        <v>26</v>
      </c>
      <c r="F21" s="109">
        <f t="shared" si="4"/>
        <v>26</v>
      </c>
      <c r="G21" s="110">
        <f t="shared" si="5"/>
        <v>26</v>
      </c>
      <c r="H21" s="109">
        <f t="shared" si="6"/>
        <v>26</v>
      </c>
      <c r="I21" s="110">
        <f t="shared" si="7"/>
        <v>26</v>
      </c>
    </row>
    <row r="22" spans="1:9" x14ac:dyDescent="0.25">
      <c r="A22" s="9">
        <v>18</v>
      </c>
      <c r="B22" s="109">
        <f t="shared" si="0"/>
        <v>185</v>
      </c>
      <c r="C22" s="110">
        <f t="shared" si="1"/>
        <v>22</v>
      </c>
      <c r="D22" s="109">
        <f t="shared" si="2"/>
        <v>27</v>
      </c>
      <c r="E22" s="110">
        <f t="shared" si="3"/>
        <v>27</v>
      </c>
      <c r="F22" s="109">
        <f t="shared" si="4"/>
        <v>27</v>
      </c>
      <c r="G22" s="110">
        <f t="shared" si="5"/>
        <v>27</v>
      </c>
      <c r="H22" s="109">
        <f t="shared" si="6"/>
        <v>27</v>
      </c>
      <c r="I22" s="110">
        <f t="shared" si="7"/>
        <v>27</v>
      </c>
    </row>
    <row r="23" spans="1:9" x14ac:dyDescent="0.25">
      <c r="A23" s="9">
        <v>19</v>
      </c>
      <c r="B23" s="109">
        <f t="shared" si="0"/>
        <v>190</v>
      </c>
      <c r="C23" s="110">
        <f t="shared" si="1"/>
        <v>23</v>
      </c>
      <c r="D23" s="109">
        <f t="shared" si="2"/>
        <v>28</v>
      </c>
      <c r="E23" s="110">
        <f t="shared" si="3"/>
        <v>28</v>
      </c>
      <c r="F23" s="109">
        <f t="shared" si="4"/>
        <v>28</v>
      </c>
      <c r="G23" s="110">
        <f t="shared" si="5"/>
        <v>28</v>
      </c>
      <c r="H23" s="109">
        <f t="shared" si="6"/>
        <v>28</v>
      </c>
      <c r="I23" s="110">
        <f t="shared" si="7"/>
        <v>28</v>
      </c>
    </row>
    <row r="24" spans="1:9" x14ac:dyDescent="0.25">
      <c r="A24" s="9">
        <v>20</v>
      </c>
      <c r="B24" s="109">
        <f t="shared" si="0"/>
        <v>195</v>
      </c>
      <c r="C24" s="110">
        <f t="shared" si="1"/>
        <v>24</v>
      </c>
      <c r="D24" s="109">
        <f t="shared" si="2"/>
        <v>29</v>
      </c>
      <c r="E24" s="110">
        <f t="shared" si="3"/>
        <v>29</v>
      </c>
      <c r="F24" s="109">
        <f t="shared" si="4"/>
        <v>29</v>
      </c>
      <c r="G24" s="110">
        <f t="shared" si="5"/>
        <v>29</v>
      </c>
      <c r="H24" s="109">
        <f t="shared" si="6"/>
        <v>29</v>
      </c>
      <c r="I24" s="110">
        <f t="shared" si="7"/>
        <v>29</v>
      </c>
    </row>
    <row r="25" spans="1:9" x14ac:dyDescent="0.25">
      <c r="A25" s="9">
        <v>21</v>
      </c>
      <c r="B25" s="109">
        <f t="shared" si="0"/>
        <v>200</v>
      </c>
      <c r="C25" s="110">
        <f t="shared" si="1"/>
        <v>25</v>
      </c>
      <c r="D25" s="109">
        <f t="shared" si="2"/>
        <v>30</v>
      </c>
      <c r="E25" s="110">
        <f t="shared" si="3"/>
        <v>30</v>
      </c>
      <c r="F25" s="109">
        <f t="shared" si="4"/>
        <v>30</v>
      </c>
      <c r="G25" s="110">
        <f t="shared" si="5"/>
        <v>30</v>
      </c>
      <c r="H25" s="109">
        <f t="shared" si="6"/>
        <v>30</v>
      </c>
      <c r="I25" s="110">
        <f t="shared" si="7"/>
        <v>30</v>
      </c>
    </row>
    <row r="26" spans="1:9" x14ac:dyDescent="0.25">
      <c r="A26" s="9">
        <v>22</v>
      </c>
      <c r="B26" s="109">
        <f t="shared" si="0"/>
        <v>205</v>
      </c>
      <c r="C26" s="110">
        <f t="shared" si="1"/>
        <v>26</v>
      </c>
      <c r="D26" s="109">
        <f t="shared" si="2"/>
        <v>31</v>
      </c>
      <c r="E26" s="110">
        <f t="shared" si="3"/>
        <v>31</v>
      </c>
      <c r="F26" s="109">
        <f t="shared" si="4"/>
        <v>31</v>
      </c>
      <c r="G26" s="110">
        <f t="shared" si="5"/>
        <v>31</v>
      </c>
      <c r="H26" s="109">
        <f t="shared" si="6"/>
        <v>31</v>
      </c>
      <c r="I26" s="110">
        <f t="shared" si="7"/>
        <v>31</v>
      </c>
    </row>
    <row r="27" spans="1:9" x14ac:dyDescent="0.25">
      <c r="A27" s="9">
        <v>23</v>
      </c>
      <c r="B27" s="109">
        <f t="shared" si="0"/>
        <v>210</v>
      </c>
      <c r="C27" s="110">
        <f t="shared" si="1"/>
        <v>27</v>
      </c>
      <c r="D27" s="109">
        <f t="shared" si="2"/>
        <v>32</v>
      </c>
      <c r="E27" s="110">
        <f t="shared" si="3"/>
        <v>32</v>
      </c>
      <c r="F27" s="109">
        <f t="shared" si="4"/>
        <v>32</v>
      </c>
      <c r="G27" s="110">
        <f t="shared" si="5"/>
        <v>32</v>
      </c>
      <c r="H27" s="109">
        <f t="shared" si="6"/>
        <v>32</v>
      </c>
      <c r="I27" s="110">
        <f t="shared" si="7"/>
        <v>32</v>
      </c>
    </row>
    <row r="28" spans="1:9" x14ac:dyDescent="0.25">
      <c r="A28" s="9">
        <v>24</v>
      </c>
      <c r="B28" s="109">
        <f t="shared" si="0"/>
        <v>215</v>
      </c>
      <c r="C28" s="110">
        <f t="shared" si="1"/>
        <v>28</v>
      </c>
      <c r="D28" s="109">
        <f t="shared" si="2"/>
        <v>33</v>
      </c>
      <c r="E28" s="110">
        <f t="shared" si="3"/>
        <v>33</v>
      </c>
      <c r="F28" s="109">
        <f t="shared" si="4"/>
        <v>33</v>
      </c>
      <c r="G28" s="110">
        <f t="shared" si="5"/>
        <v>33</v>
      </c>
      <c r="H28" s="109">
        <f t="shared" si="6"/>
        <v>33</v>
      </c>
      <c r="I28" s="110">
        <f t="shared" si="7"/>
        <v>33</v>
      </c>
    </row>
    <row r="29" spans="1:9" x14ac:dyDescent="0.25">
      <c r="A29" s="9">
        <v>25</v>
      </c>
      <c r="B29" s="109">
        <f t="shared" si="0"/>
        <v>220</v>
      </c>
      <c r="C29" s="110">
        <f t="shared" si="1"/>
        <v>29</v>
      </c>
      <c r="D29" s="109">
        <f t="shared" si="2"/>
        <v>34</v>
      </c>
      <c r="E29" s="110">
        <f t="shared" si="3"/>
        <v>34</v>
      </c>
      <c r="F29" s="109">
        <f t="shared" si="4"/>
        <v>34</v>
      </c>
      <c r="G29" s="110">
        <f t="shared" si="5"/>
        <v>34</v>
      </c>
      <c r="H29" s="109">
        <f t="shared" si="6"/>
        <v>34</v>
      </c>
      <c r="I29" s="110">
        <f t="shared" si="7"/>
        <v>34</v>
      </c>
    </row>
    <row r="30" spans="1:9" x14ac:dyDescent="0.25">
      <c r="A30" s="9">
        <v>26</v>
      </c>
      <c r="B30" s="109">
        <f t="shared" si="0"/>
        <v>225</v>
      </c>
      <c r="C30" s="110">
        <f t="shared" si="1"/>
        <v>30</v>
      </c>
      <c r="D30" s="109">
        <f t="shared" si="2"/>
        <v>35</v>
      </c>
      <c r="E30" s="110">
        <f t="shared" si="3"/>
        <v>35</v>
      </c>
      <c r="F30" s="109">
        <f t="shared" si="4"/>
        <v>35</v>
      </c>
      <c r="G30" s="110">
        <f t="shared" si="5"/>
        <v>35</v>
      </c>
      <c r="H30" s="109">
        <f t="shared" si="6"/>
        <v>35</v>
      </c>
      <c r="I30" s="110">
        <f t="shared" si="7"/>
        <v>35</v>
      </c>
    </row>
    <row r="31" spans="1:9" x14ac:dyDescent="0.25">
      <c r="A31" s="9">
        <v>27</v>
      </c>
      <c r="B31" s="109">
        <f t="shared" si="0"/>
        <v>230</v>
      </c>
      <c r="C31" s="110">
        <f t="shared" si="1"/>
        <v>31</v>
      </c>
      <c r="D31" s="109">
        <f t="shared" si="2"/>
        <v>36</v>
      </c>
      <c r="E31" s="110">
        <f t="shared" si="3"/>
        <v>36</v>
      </c>
      <c r="F31" s="109">
        <f t="shared" si="4"/>
        <v>36</v>
      </c>
      <c r="G31" s="110">
        <f t="shared" si="5"/>
        <v>36</v>
      </c>
      <c r="H31" s="109">
        <f t="shared" si="6"/>
        <v>36</v>
      </c>
      <c r="I31" s="110">
        <f t="shared" si="7"/>
        <v>36</v>
      </c>
    </row>
    <row r="32" spans="1:9" x14ac:dyDescent="0.25">
      <c r="A32" s="9">
        <v>28</v>
      </c>
      <c r="B32" s="109">
        <f t="shared" si="0"/>
        <v>235</v>
      </c>
      <c r="C32" s="110">
        <f t="shared" si="1"/>
        <v>32</v>
      </c>
      <c r="D32" s="109">
        <f t="shared" si="2"/>
        <v>37</v>
      </c>
      <c r="E32" s="110">
        <f t="shared" si="3"/>
        <v>37</v>
      </c>
      <c r="F32" s="109">
        <f t="shared" si="4"/>
        <v>37</v>
      </c>
      <c r="G32" s="110">
        <f t="shared" si="5"/>
        <v>37</v>
      </c>
      <c r="H32" s="109">
        <f t="shared" si="6"/>
        <v>37</v>
      </c>
      <c r="I32" s="110">
        <f t="shared" si="7"/>
        <v>37</v>
      </c>
    </row>
    <row r="33" spans="1:9" x14ac:dyDescent="0.25">
      <c r="A33" s="9">
        <v>29</v>
      </c>
      <c r="B33" s="109">
        <f t="shared" si="0"/>
        <v>240</v>
      </c>
      <c r="C33" s="110">
        <f t="shared" si="1"/>
        <v>33</v>
      </c>
      <c r="D33" s="109">
        <f t="shared" si="2"/>
        <v>38</v>
      </c>
      <c r="E33" s="110">
        <f t="shared" si="3"/>
        <v>38</v>
      </c>
      <c r="F33" s="109">
        <f t="shared" si="4"/>
        <v>38</v>
      </c>
      <c r="G33" s="110">
        <f t="shared" si="5"/>
        <v>38</v>
      </c>
      <c r="H33" s="109">
        <f t="shared" si="6"/>
        <v>38</v>
      </c>
      <c r="I33" s="110">
        <f t="shared" si="7"/>
        <v>38</v>
      </c>
    </row>
    <row r="34" spans="1:9" x14ac:dyDescent="0.25">
      <c r="A34" s="9">
        <v>30</v>
      </c>
      <c r="B34" s="109">
        <f t="shared" si="0"/>
        <v>245</v>
      </c>
      <c r="C34" s="110">
        <f t="shared" si="1"/>
        <v>34</v>
      </c>
      <c r="D34" s="109">
        <f t="shared" si="2"/>
        <v>39</v>
      </c>
      <c r="E34" s="110">
        <f t="shared" si="3"/>
        <v>39</v>
      </c>
      <c r="F34" s="109">
        <f t="shared" si="4"/>
        <v>39</v>
      </c>
      <c r="G34" s="110">
        <f t="shared" si="5"/>
        <v>39</v>
      </c>
      <c r="H34" s="109">
        <f t="shared" si="6"/>
        <v>39</v>
      </c>
      <c r="I34" s="110">
        <f t="shared" si="7"/>
        <v>39</v>
      </c>
    </row>
    <row r="35" spans="1:9" x14ac:dyDescent="0.25">
      <c r="A35" s="9">
        <v>31</v>
      </c>
      <c r="B35" s="109">
        <f t="shared" si="0"/>
        <v>250</v>
      </c>
      <c r="C35" s="110">
        <f t="shared" si="1"/>
        <v>35</v>
      </c>
      <c r="D35" s="109">
        <f t="shared" si="2"/>
        <v>40</v>
      </c>
      <c r="E35" s="110">
        <f t="shared" si="3"/>
        <v>40</v>
      </c>
      <c r="F35" s="109">
        <f t="shared" si="4"/>
        <v>40</v>
      </c>
      <c r="G35" s="110">
        <f t="shared" si="5"/>
        <v>40</v>
      </c>
      <c r="H35" s="109">
        <f t="shared" si="6"/>
        <v>40</v>
      </c>
      <c r="I35" s="110">
        <f t="shared" si="7"/>
        <v>40</v>
      </c>
    </row>
    <row r="36" spans="1:9" x14ac:dyDescent="0.25">
      <c r="A36" s="9">
        <v>32</v>
      </c>
      <c r="B36" s="109">
        <f t="shared" si="0"/>
        <v>255</v>
      </c>
      <c r="C36" s="110">
        <f t="shared" si="1"/>
        <v>36</v>
      </c>
      <c r="D36" s="109">
        <f t="shared" si="2"/>
        <v>41</v>
      </c>
      <c r="E36" s="110">
        <f t="shared" si="3"/>
        <v>41</v>
      </c>
      <c r="F36" s="109">
        <f t="shared" si="4"/>
        <v>41</v>
      </c>
      <c r="G36" s="110">
        <f t="shared" si="5"/>
        <v>41</v>
      </c>
      <c r="H36" s="109">
        <f t="shared" si="6"/>
        <v>41</v>
      </c>
      <c r="I36" s="110">
        <f t="shared" si="7"/>
        <v>41</v>
      </c>
    </row>
    <row r="37" spans="1:9" x14ac:dyDescent="0.25">
      <c r="A37" s="9">
        <v>33</v>
      </c>
      <c r="B37" s="109">
        <f t="shared" si="0"/>
        <v>260</v>
      </c>
      <c r="C37" s="110">
        <f t="shared" si="1"/>
        <v>37</v>
      </c>
      <c r="D37" s="109">
        <f t="shared" si="2"/>
        <v>42</v>
      </c>
      <c r="E37" s="110">
        <f t="shared" si="3"/>
        <v>42</v>
      </c>
      <c r="F37" s="109">
        <f t="shared" si="4"/>
        <v>42</v>
      </c>
      <c r="G37" s="110">
        <f t="shared" si="5"/>
        <v>42</v>
      </c>
      <c r="H37" s="109">
        <f t="shared" si="6"/>
        <v>42</v>
      </c>
      <c r="I37" s="110">
        <f t="shared" si="7"/>
        <v>42</v>
      </c>
    </row>
    <row r="38" spans="1:9" x14ac:dyDescent="0.25">
      <c r="A38" s="9">
        <v>34</v>
      </c>
      <c r="B38" s="109">
        <f t="shared" si="0"/>
        <v>265</v>
      </c>
      <c r="C38" s="110">
        <f t="shared" si="1"/>
        <v>38</v>
      </c>
      <c r="D38" s="109">
        <f t="shared" si="2"/>
        <v>43</v>
      </c>
      <c r="E38" s="110">
        <f t="shared" si="3"/>
        <v>43</v>
      </c>
      <c r="F38" s="109">
        <f t="shared" si="4"/>
        <v>43</v>
      </c>
      <c r="G38" s="110">
        <f t="shared" si="5"/>
        <v>43</v>
      </c>
      <c r="H38" s="109">
        <f t="shared" si="6"/>
        <v>43</v>
      </c>
      <c r="I38" s="110">
        <f t="shared" si="7"/>
        <v>43</v>
      </c>
    </row>
    <row r="39" spans="1:9" x14ac:dyDescent="0.25">
      <c r="A39" s="9">
        <v>35</v>
      </c>
      <c r="B39" s="109">
        <f t="shared" si="0"/>
        <v>270</v>
      </c>
      <c r="C39" s="110">
        <f t="shared" si="1"/>
        <v>39</v>
      </c>
      <c r="D39" s="109">
        <f t="shared" si="2"/>
        <v>44</v>
      </c>
      <c r="E39" s="110">
        <f t="shared" si="3"/>
        <v>44</v>
      </c>
      <c r="F39" s="109">
        <f t="shared" si="4"/>
        <v>44</v>
      </c>
      <c r="G39" s="110">
        <f t="shared" si="5"/>
        <v>44</v>
      </c>
      <c r="H39" s="109">
        <f t="shared" si="6"/>
        <v>44</v>
      </c>
      <c r="I39" s="110">
        <f t="shared" si="7"/>
        <v>44</v>
      </c>
    </row>
    <row r="40" spans="1:9" x14ac:dyDescent="0.25">
      <c r="A40" s="9">
        <v>36</v>
      </c>
      <c r="B40" s="109">
        <f t="shared" si="0"/>
        <v>275</v>
      </c>
      <c r="C40" s="110">
        <f t="shared" si="1"/>
        <v>40</v>
      </c>
      <c r="D40" s="109">
        <f t="shared" si="2"/>
        <v>45</v>
      </c>
      <c r="E40" s="110">
        <f t="shared" si="3"/>
        <v>45</v>
      </c>
      <c r="F40" s="109">
        <f t="shared" si="4"/>
        <v>45</v>
      </c>
      <c r="G40" s="110">
        <f t="shared" si="5"/>
        <v>45</v>
      </c>
      <c r="H40" s="109">
        <f t="shared" si="6"/>
        <v>45</v>
      </c>
      <c r="I40" s="110">
        <f t="shared" si="7"/>
        <v>45</v>
      </c>
    </row>
    <row r="41" spans="1:9" x14ac:dyDescent="0.25">
      <c r="A41" s="9">
        <v>37</v>
      </c>
      <c r="B41" s="109">
        <f t="shared" si="0"/>
        <v>280</v>
      </c>
      <c r="C41" s="110">
        <f t="shared" si="1"/>
        <v>41</v>
      </c>
      <c r="D41" s="109">
        <f t="shared" si="2"/>
        <v>46</v>
      </c>
      <c r="E41" s="110">
        <f t="shared" si="3"/>
        <v>46</v>
      </c>
      <c r="F41" s="109">
        <f t="shared" si="4"/>
        <v>46</v>
      </c>
      <c r="G41" s="110">
        <f t="shared" si="5"/>
        <v>46</v>
      </c>
      <c r="H41" s="109">
        <f t="shared" si="6"/>
        <v>46</v>
      </c>
      <c r="I41" s="110">
        <f t="shared" si="7"/>
        <v>46</v>
      </c>
    </row>
    <row r="42" spans="1:9" x14ac:dyDescent="0.25">
      <c r="A42" s="9">
        <v>38</v>
      </c>
      <c r="B42" s="109">
        <f t="shared" si="0"/>
        <v>285</v>
      </c>
      <c r="C42" s="110">
        <f t="shared" si="1"/>
        <v>42</v>
      </c>
      <c r="D42" s="109">
        <f t="shared" si="2"/>
        <v>47</v>
      </c>
      <c r="E42" s="110">
        <f t="shared" si="3"/>
        <v>47</v>
      </c>
      <c r="F42" s="109">
        <f t="shared" si="4"/>
        <v>47</v>
      </c>
      <c r="G42" s="110">
        <f t="shared" si="5"/>
        <v>47</v>
      </c>
      <c r="H42" s="109">
        <f t="shared" si="6"/>
        <v>47</v>
      </c>
      <c r="I42" s="110">
        <f t="shared" si="7"/>
        <v>47</v>
      </c>
    </row>
    <row r="43" spans="1:9" x14ac:dyDescent="0.25">
      <c r="A43" s="9">
        <v>39</v>
      </c>
      <c r="B43" s="109">
        <f t="shared" si="0"/>
        <v>290</v>
      </c>
      <c r="C43" s="110">
        <f t="shared" si="1"/>
        <v>43</v>
      </c>
      <c r="D43" s="109">
        <f t="shared" si="2"/>
        <v>48</v>
      </c>
      <c r="E43" s="110">
        <f t="shared" si="3"/>
        <v>48</v>
      </c>
      <c r="F43" s="109">
        <f t="shared" si="4"/>
        <v>48</v>
      </c>
      <c r="G43" s="110">
        <f t="shared" si="5"/>
        <v>48</v>
      </c>
      <c r="H43" s="109">
        <f t="shared" si="6"/>
        <v>48</v>
      </c>
      <c r="I43" s="110">
        <f t="shared" si="7"/>
        <v>48</v>
      </c>
    </row>
    <row r="44" spans="1:9" x14ac:dyDescent="0.25">
      <c r="A44" s="9">
        <v>40</v>
      </c>
      <c r="B44" s="109">
        <f t="shared" si="0"/>
        <v>295</v>
      </c>
      <c r="C44" s="110">
        <f t="shared" si="1"/>
        <v>44</v>
      </c>
      <c r="D44" s="109">
        <f t="shared" si="2"/>
        <v>49</v>
      </c>
      <c r="E44" s="110">
        <f t="shared" si="3"/>
        <v>49</v>
      </c>
      <c r="F44" s="109">
        <f t="shared" si="4"/>
        <v>49</v>
      </c>
      <c r="G44" s="110">
        <f t="shared" si="5"/>
        <v>49</v>
      </c>
      <c r="H44" s="109">
        <f t="shared" si="6"/>
        <v>49</v>
      </c>
      <c r="I44" s="110">
        <f t="shared" si="7"/>
        <v>49</v>
      </c>
    </row>
    <row r="45" spans="1:9" x14ac:dyDescent="0.25">
      <c r="A45" s="9">
        <v>41</v>
      </c>
      <c r="B45" s="109">
        <f t="shared" si="0"/>
        <v>300</v>
      </c>
      <c r="C45" s="110">
        <f t="shared" si="1"/>
        <v>45</v>
      </c>
      <c r="D45" s="109">
        <f t="shared" si="2"/>
        <v>50</v>
      </c>
      <c r="E45" s="110">
        <f t="shared" si="3"/>
        <v>50</v>
      </c>
      <c r="F45" s="109">
        <f t="shared" si="4"/>
        <v>50</v>
      </c>
      <c r="G45" s="110">
        <f t="shared" si="5"/>
        <v>50</v>
      </c>
      <c r="H45" s="109">
        <f t="shared" si="6"/>
        <v>50</v>
      </c>
      <c r="I45" s="110">
        <f t="shared" si="7"/>
        <v>50</v>
      </c>
    </row>
    <row r="46" spans="1:9" x14ac:dyDescent="0.25">
      <c r="A46" s="9">
        <v>42</v>
      </c>
      <c r="B46" s="109">
        <f t="shared" si="0"/>
        <v>305</v>
      </c>
      <c r="C46" s="110">
        <f t="shared" si="1"/>
        <v>46</v>
      </c>
      <c r="D46" s="109">
        <f t="shared" si="2"/>
        <v>51</v>
      </c>
      <c r="E46" s="110">
        <f t="shared" si="3"/>
        <v>51</v>
      </c>
      <c r="F46" s="109">
        <f t="shared" si="4"/>
        <v>51</v>
      </c>
      <c r="G46" s="110">
        <f t="shared" si="5"/>
        <v>51</v>
      </c>
      <c r="H46" s="109">
        <f t="shared" si="6"/>
        <v>51</v>
      </c>
      <c r="I46" s="110">
        <f t="shared" si="7"/>
        <v>51</v>
      </c>
    </row>
    <row r="47" spans="1:9" x14ac:dyDescent="0.25">
      <c r="A47" s="9">
        <v>43</v>
      </c>
      <c r="B47" s="109">
        <f t="shared" si="0"/>
        <v>310</v>
      </c>
      <c r="C47" s="110">
        <f t="shared" si="1"/>
        <v>47</v>
      </c>
      <c r="D47" s="109">
        <f t="shared" si="2"/>
        <v>52</v>
      </c>
      <c r="E47" s="110">
        <f t="shared" si="3"/>
        <v>52</v>
      </c>
      <c r="F47" s="109">
        <f t="shared" si="4"/>
        <v>52</v>
      </c>
      <c r="G47" s="110">
        <f t="shared" si="5"/>
        <v>52</v>
      </c>
      <c r="H47" s="109">
        <f t="shared" si="6"/>
        <v>52</v>
      </c>
      <c r="I47" s="110">
        <f t="shared" si="7"/>
        <v>52</v>
      </c>
    </row>
    <row r="48" spans="1:9" x14ac:dyDescent="0.25">
      <c r="A48" s="9">
        <v>44</v>
      </c>
      <c r="B48" s="109">
        <f t="shared" si="0"/>
        <v>315</v>
      </c>
      <c r="C48" s="110">
        <f t="shared" si="1"/>
        <v>48</v>
      </c>
      <c r="D48" s="109">
        <f t="shared" si="2"/>
        <v>53</v>
      </c>
      <c r="E48" s="110">
        <f t="shared" si="3"/>
        <v>53</v>
      </c>
      <c r="F48" s="109">
        <f t="shared" si="4"/>
        <v>53</v>
      </c>
      <c r="G48" s="110">
        <f t="shared" si="5"/>
        <v>53</v>
      </c>
      <c r="H48" s="109">
        <f t="shared" si="6"/>
        <v>53</v>
      </c>
      <c r="I48" s="110">
        <f t="shared" si="7"/>
        <v>53</v>
      </c>
    </row>
    <row r="49" spans="1:9" x14ac:dyDescent="0.25">
      <c r="A49" s="9">
        <v>45</v>
      </c>
      <c r="B49" s="109">
        <f t="shared" si="0"/>
        <v>320</v>
      </c>
      <c r="C49" s="110">
        <f t="shared" si="1"/>
        <v>49</v>
      </c>
      <c r="D49" s="109">
        <f t="shared" si="2"/>
        <v>54</v>
      </c>
      <c r="E49" s="110">
        <f t="shared" si="3"/>
        <v>54</v>
      </c>
      <c r="F49" s="109">
        <f t="shared" si="4"/>
        <v>54</v>
      </c>
      <c r="G49" s="110">
        <f t="shared" si="5"/>
        <v>54</v>
      </c>
      <c r="H49" s="109">
        <f t="shared" si="6"/>
        <v>54</v>
      </c>
      <c r="I49" s="110">
        <f t="shared" si="7"/>
        <v>54</v>
      </c>
    </row>
    <row r="50" spans="1:9" x14ac:dyDescent="0.25">
      <c r="A50" s="9">
        <v>46</v>
      </c>
      <c r="B50" s="109">
        <f t="shared" si="0"/>
        <v>325</v>
      </c>
      <c r="C50" s="110">
        <f t="shared" si="1"/>
        <v>50</v>
      </c>
      <c r="D50" s="109">
        <f t="shared" si="2"/>
        <v>55</v>
      </c>
      <c r="E50" s="110">
        <f t="shared" si="3"/>
        <v>55</v>
      </c>
      <c r="F50" s="109">
        <f t="shared" si="4"/>
        <v>55</v>
      </c>
      <c r="G50" s="110">
        <f t="shared" si="5"/>
        <v>55</v>
      </c>
      <c r="H50" s="109">
        <f t="shared" si="6"/>
        <v>55</v>
      </c>
      <c r="I50" s="110">
        <f t="shared" si="7"/>
        <v>55</v>
      </c>
    </row>
    <row r="51" spans="1:9" x14ac:dyDescent="0.25">
      <c r="A51" s="9">
        <v>47</v>
      </c>
      <c r="B51" s="109">
        <f t="shared" si="0"/>
        <v>330</v>
      </c>
      <c r="C51" s="110">
        <f t="shared" si="1"/>
        <v>51</v>
      </c>
      <c r="D51" s="109">
        <f t="shared" si="2"/>
        <v>56</v>
      </c>
      <c r="E51" s="110">
        <f t="shared" si="3"/>
        <v>56</v>
      </c>
      <c r="F51" s="109">
        <f t="shared" si="4"/>
        <v>56</v>
      </c>
      <c r="G51" s="110">
        <f t="shared" si="5"/>
        <v>56</v>
      </c>
      <c r="H51" s="109">
        <f t="shared" si="6"/>
        <v>56</v>
      </c>
      <c r="I51" s="110">
        <f t="shared" si="7"/>
        <v>56</v>
      </c>
    </row>
    <row r="52" spans="1:9" x14ac:dyDescent="0.25">
      <c r="A52" s="9">
        <v>48</v>
      </c>
      <c r="B52" s="109">
        <f t="shared" si="0"/>
        <v>335</v>
      </c>
      <c r="C52" s="110">
        <f t="shared" si="1"/>
        <v>52</v>
      </c>
      <c r="D52" s="109">
        <f t="shared" si="2"/>
        <v>57</v>
      </c>
      <c r="E52" s="110">
        <f t="shared" si="3"/>
        <v>57</v>
      </c>
      <c r="F52" s="109">
        <f t="shared" si="4"/>
        <v>57</v>
      </c>
      <c r="G52" s="110">
        <f t="shared" si="5"/>
        <v>57</v>
      </c>
      <c r="H52" s="109">
        <f t="shared" si="6"/>
        <v>57</v>
      </c>
      <c r="I52" s="110">
        <f t="shared" si="7"/>
        <v>57</v>
      </c>
    </row>
    <row r="53" spans="1:9" x14ac:dyDescent="0.25">
      <c r="A53" s="9">
        <v>49</v>
      </c>
      <c r="B53" s="109">
        <f t="shared" si="0"/>
        <v>340</v>
      </c>
      <c r="C53" s="110">
        <f t="shared" si="1"/>
        <v>53</v>
      </c>
      <c r="D53" s="109">
        <f t="shared" si="2"/>
        <v>58</v>
      </c>
      <c r="E53" s="110">
        <f t="shared" si="3"/>
        <v>58</v>
      </c>
      <c r="F53" s="109">
        <f t="shared" si="4"/>
        <v>58</v>
      </c>
      <c r="G53" s="110">
        <f t="shared" si="5"/>
        <v>58</v>
      </c>
      <c r="H53" s="109">
        <f t="shared" si="6"/>
        <v>58</v>
      </c>
      <c r="I53" s="110">
        <f t="shared" si="7"/>
        <v>58</v>
      </c>
    </row>
    <row r="54" spans="1:9" x14ac:dyDescent="0.25">
      <c r="A54" s="9">
        <v>50</v>
      </c>
      <c r="B54" s="109">
        <f t="shared" si="0"/>
        <v>345</v>
      </c>
      <c r="C54" s="110">
        <f t="shared" si="1"/>
        <v>54</v>
      </c>
      <c r="D54" s="109">
        <f t="shared" si="2"/>
        <v>59</v>
      </c>
      <c r="E54" s="110">
        <f t="shared" si="3"/>
        <v>59</v>
      </c>
      <c r="F54" s="109">
        <f t="shared" si="4"/>
        <v>59</v>
      </c>
      <c r="G54" s="110">
        <f t="shared" si="5"/>
        <v>59</v>
      </c>
      <c r="H54" s="109">
        <f t="shared" si="6"/>
        <v>59</v>
      </c>
      <c r="I54" s="110">
        <f t="shared" si="7"/>
        <v>59</v>
      </c>
    </row>
    <row r="55" spans="1:9" x14ac:dyDescent="0.25">
      <c r="A55" s="9">
        <v>51</v>
      </c>
      <c r="B55" s="109">
        <f t="shared" si="0"/>
        <v>350</v>
      </c>
      <c r="C55" s="110">
        <f t="shared" si="1"/>
        <v>55</v>
      </c>
      <c r="D55" s="109">
        <f t="shared" si="2"/>
        <v>60</v>
      </c>
      <c r="E55" s="110">
        <f t="shared" si="3"/>
        <v>60</v>
      </c>
      <c r="F55" s="109">
        <f t="shared" si="4"/>
        <v>60</v>
      </c>
      <c r="G55" s="110">
        <f t="shared" si="5"/>
        <v>60</v>
      </c>
      <c r="H55" s="109">
        <f t="shared" si="6"/>
        <v>60</v>
      </c>
      <c r="I55" s="110">
        <f t="shared" si="7"/>
        <v>60</v>
      </c>
    </row>
    <row r="56" spans="1:9" x14ac:dyDescent="0.25">
      <c r="A56" s="9">
        <v>52</v>
      </c>
      <c r="B56" s="109">
        <f t="shared" si="0"/>
        <v>355</v>
      </c>
      <c r="C56" s="110">
        <f t="shared" si="1"/>
        <v>56</v>
      </c>
      <c r="D56" s="109">
        <f t="shared" si="2"/>
        <v>61</v>
      </c>
      <c r="E56" s="110">
        <f t="shared" si="3"/>
        <v>61</v>
      </c>
      <c r="F56" s="109">
        <f t="shared" si="4"/>
        <v>61</v>
      </c>
      <c r="G56" s="110">
        <f t="shared" si="5"/>
        <v>61</v>
      </c>
      <c r="H56" s="109">
        <f t="shared" si="6"/>
        <v>61</v>
      </c>
      <c r="I56" s="110">
        <f t="shared" si="7"/>
        <v>61</v>
      </c>
    </row>
    <row r="57" spans="1:9" x14ac:dyDescent="0.25">
      <c r="A57" s="9">
        <v>53</v>
      </c>
      <c r="B57" s="109">
        <f t="shared" si="0"/>
        <v>360</v>
      </c>
      <c r="C57" s="110">
        <f t="shared" si="1"/>
        <v>57</v>
      </c>
      <c r="D57" s="109">
        <f t="shared" si="2"/>
        <v>62</v>
      </c>
      <c r="E57" s="110">
        <f t="shared" si="3"/>
        <v>62</v>
      </c>
      <c r="F57" s="109">
        <f t="shared" si="4"/>
        <v>62</v>
      </c>
      <c r="G57" s="110">
        <f t="shared" si="5"/>
        <v>62</v>
      </c>
      <c r="H57" s="109">
        <f t="shared" si="6"/>
        <v>62</v>
      </c>
      <c r="I57" s="110">
        <f t="shared" si="7"/>
        <v>62</v>
      </c>
    </row>
    <row r="58" spans="1:9" x14ac:dyDescent="0.25">
      <c r="A58" s="9">
        <v>54</v>
      </c>
      <c r="B58" s="109">
        <f t="shared" si="0"/>
        <v>365</v>
      </c>
      <c r="C58" s="110">
        <f t="shared" si="1"/>
        <v>58</v>
      </c>
      <c r="D58" s="109">
        <f t="shared" si="2"/>
        <v>63</v>
      </c>
      <c r="E58" s="110">
        <f t="shared" si="3"/>
        <v>63</v>
      </c>
      <c r="F58" s="109">
        <f t="shared" si="4"/>
        <v>63</v>
      </c>
      <c r="G58" s="110">
        <f t="shared" si="5"/>
        <v>63</v>
      </c>
      <c r="H58" s="109">
        <f t="shared" si="6"/>
        <v>63</v>
      </c>
      <c r="I58" s="110">
        <f t="shared" si="7"/>
        <v>63</v>
      </c>
    </row>
    <row r="59" spans="1:9" x14ac:dyDescent="0.25">
      <c r="A59" s="9">
        <v>55</v>
      </c>
      <c r="B59" s="109">
        <f t="shared" si="0"/>
        <v>370</v>
      </c>
      <c r="C59" s="110">
        <f t="shared" si="1"/>
        <v>59</v>
      </c>
      <c r="D59" s="109">
        <f t="shared" si="2"/>
        <v>64</v>
      </c>
      <c r="E59" s="110">
        <f t="shared" si="3"/>
        <v>64</v>
      </c>
      <c r="F59" s="109">
        <f t="shared" si="4"/>
        <v>64</v>
      </c>
      <c r="G59" s="110">
        <f t="shared" si="5"/>
        <v>64</v>
      </c>
      <c r="H59" s="109">
        <f t="shared" si="6"/>
        <v>64</v>
      </c>
      <c r="I59" s="110">
        <f t="shared" si="7"/>
        <v>64</v>
      </c>
    </row>
    <row r="60" spans="1:9" x14ac:dyDescent="0.25">
      <c r="A60" s="9">
        <v>56</v>
      </c>
      <c r="B60" s="109">
        <f t="shared" si="0"/>
        <v>375</v>
      </c>
      <c r="C60" s="110">
        <f t="shared" si="1"/>
        <v>60</v>
      </c>
      <c r="D60" s="109">
        <f t="shared" si="2"/>
        <v>65</v>
      </c>
      <c r="E60" s="110">
        <f t="shared" si="3"/>
        <v>65</v>
      </c>
      <c r="F60" s="109">
        <f t="shared" si="4"/>
        <v>65</v>
      </c>
      <c r="G60" s="110">
        <f t="shared" si="5"/>
        <v>65</v>
      </c>
      <c r="H60" s="109">
        <f t="shared" si="6"/>
        <v>65</v>
      </c>
      <c r="I60" s="110">
        <f t="shared" si="7"/>
        <v>65</v>
      </c>
    </row>
    <row r="61" spans="1:9" x14ac:dyDescent="0.25">
      <c r="A61" s="9">
        <v>57</v>
      </c>
      <c r="B61" s="109">
        <f t="shared" si="0"/>
        <v>380</v>
      </c>
      <c r="C61" s="110">
        <f t="shared" si="1"/>
        <v>61</v>
      </c>
      <c r="D61" s="109">
        <f t="shared" si="2"/>
        <v>66</v>
      </c>
      <c r="E61" s="110">
        <f t="shared" si="3"/>
        <v>66</v>
      </c>
      <c r="F61" s="109">
        <f t="shared" si="4"/>
        <v>66</v>
      </c>
      <c r="G61" s="110">
        <f t="shared" si="5"/>
        <v>66</v>
      </c>
      <c r="H61" s="109">
        <f t="shared" si="6"/>
        <v>66</v>
      </c>
      <c r="I61" s="110">
        <f t="shared" si="7"/>
        <v>66</v>
      </c>
    </row>
    <row r="62" spans="1:9" x14ac:dyDescent="0.25">
      <c r="A62" s="9">
        <v>58</v>
      </c>
      <c r="B62" s="109">
        <f t="shared" si="0"/>
        <v>385</v>
      </c>
      <c r="C62" s="110">
        <f t="shared" si="1"/>
        <v>62</v>
      </c>
      <c r="D62" s="109">
        <f t="shared" si="2"/>
        <v>67</v>
      </c>
      <c r="E62" s="110">
        <f t="shared" si="3"/>
        <v>67</v>
      </c>
      <c r="F62" s="109">
        <f t="shared" si="4"/>
        <v>67</v>
      </c>
      <c r="G62" s="110">
        <f t="shared" si="5"/>
        <v>67</v>
      </c>
      <c r="H62" s="109">
        <f t="shared" si="6"/>
        <v>67</v>
      </c>
      <c r="I62" s="110">
        <f t="shared" si="7"/>
        <v>67</v>
      </c>
    </row>
    <row r="63" spans="1:9" x14ac:dyDescent="0.25">
      <c r="A63" s="9">
        <v>59</v>
      </c>
      <c r="B63" s="109">
        <f t="shared" si="0"/>
        <v>390</v>
      </c>
      <c r="C63" s="110">
        <f t="shared" si="1"/>
        <v>63</v>
      </c>
      <c r="D63" s="109">
        <f t="shared" si="2"/>
        <v>68</v>
      </c>
      <c r="E63" s="110">
        <f t="shared" si="3"/>
        <v>68</v>
      </c>
      <c r="F63" s="109">
        <f t="shared" si="4"/>
        <v>68</v>
      </c>
      <c r="G63" s="110">
        <f t="shared" si="5"/>
        <v>68</v>
      </c>
      <c r="H63" s="109">
        <f t="shared" si="6"/>
        <v>68</v>
      </c>
      <c r="I63" s="110">
        <f t="shared" si="7"/>
        <v>68</v>
      </c>
    </row>
    <row r="64" spans="1:9" x14ac:dyDescent="0.25">
      <c r="A64" s="9">
        <v>60</v>
      </c>
      <c r="B64" s="109">
        <f t="shared" si="0"/>
        <v>395</v>
      </c>
      <c r="C64" s="110">
        <f t="shared" si="1"/>
        <v>64</v>
      </c>
      <c r="D64" s="109">
        <f t="shared" si="2"/>
        <v>69</v>
      </c>
      <c r="E64" s="110">
        <f t="shared" si="3"/>
        <v>69</v>
      </c>
      <c r="F64" s="109">
        <f t="shared" si="4"/>
        <v>69</v>
      </c>
      <c r="G64" s="110">
        <f t="shared" si="5"/>
        <v>69</v>
      </c>
      <c r="H64" s="109">
        <f t="shared" si="6"/>
        <v>69</v>
      </c>
      <c r="I64" s="110">
        <f t="shared" si="7"/>
        <v>69</v>
      </c>
    </row>
    <row r="65" spans="1:9" x14ac:dyDescent="0.25">
      <c r="A65" s="9">
        <v>61</v>
      </c>
      <c r="B65" s="109">
        <f t="shared" si="0"/>
        <v>400</v>
      </c>
      <c r="C65" s="110">
        <f t="shared" si="1"/>
        <v>65</v>
      </c>
      <c r="D65" s="109">
        <f t="shared" si="2"/>
        <v>70</v>
      </c>
      <c r="E65" s="110">
        <f t="shared" si="3"/>
        <v>70</v>
      </c>
      <c r="F65" s="109">
        <f t="shared" si="4"/>
        <v>70</v>
      </c>
      <c r="G65" s="110">
        <f t="shared" si="5"/>
        <v>70</v>
      </c>
      <c r="H65" s="109">
        <f t="shared" si="6"/>
        <v>70</v>
      </c>
      <c r="I65" s="110">
        <f t="shared" si="7"/>
        <v>70</v>
      </c>
    </row>
    <row r="66" spans="1:9" x14ac:dyDescent="0.25">
      <c r="A66" s="9">
        <v>62</v>
      </c>
      <c r="B66" s="109">
        <f t="shared" si="0"/>
        <v>405</v>
      </c>
      <c r="C66" s="110">
        <f t="shared" si="1"/>
        <v>66</v>
      </c>
      <c r="D66" s="109">
        <f t="shared" si="2"/>
        <v>71</v>
      </c>
      <c r="E66" s="110">
        <f t="shared" si="3"/>
        <v>71</v>
      </c>
      <c r="F66" s="109">
        <f t="shared" si="4"/>
        <v>71</v>
      </c>
      <c r="G66" s="110">
        <f t="shared" si="5"/>
        <v>71</v>
      </c>
      <c r="H66" s="109">
        <f t="shared" si="6"/>
        <v>71</v>
      </c>
      <c r="I66" s="110">
        <f t="shared" si="7"/>
        <v>71</v>
      </c>
    </row>
    <row r="67" spans="1:9" x14ac:dyDescent="0.25">
      <c r="A67" s="9">
        <v>63</v>
      </c>
      <c r="B67" s="109">
        <f t="shared" si="0"/>
        <v>410</v>
      </c>
      <c r="C67" s="110">
        <f t="shared" si="1"/>
        <v>67</v>
      </c>
      <c r="D67" s="109">
        <f t="shared" si="2"/>
        <v>72</v>
      </c>
      <c r="E67" s="110">
        <f t="shared" si="3"/>
        <v>72</v>
      </c>
      <c r="F67" s="109">
        <f t="shared" si="4"/>
        <v>72</v>
      </c>
      <c r="G67" s="110">
        <f t="shared" si="5"/>
        <v>72</v>
      </c>
      <c r="H67" s="109">
        <f t="shared" si="6"/>
        <v>72</v>
      </c>
      <c r="I67" s="110">
        <f t="shared" si="7"/>
        <v>72</v>
      </c>
    </row>
    <row r="68" spans="1:9" x14ac:dyDescent="0.25">
      <c r="A68" s="9">
        <v>64</v>
      </c>
      <c r="B68" s="109">
        <f t="shared" si="0"/>
        <v>415</v>
      </c>
      <c r="C68" s="110">
        <f t="shared" si="1"/>
        <v>68</v>
      </c>
      <c r="D68" s="109">
        <f t="shared" si="2"/>
        <v>73</v>
      </c>
      <c r="E68" s="110">
        <f t="shared" si="3"/>
        <v>73</v>
      </c>
      <c r="F68" s="109">
        <f t="shared" si="4"/>
        <v>73</v>
      </c>
      <c r="G68" s="110">
        <f t="shared" si="5"/>
        <v>73</v>
      </c>
      <c r="H68" s="109">
        <f t="shared" si="6"/>
        <v>73</v>
      </c>
      <c r="I68" s="110">
        <f t="shared" si="7"/>
        <v>73</v>
      </c>
    </row>
    <row r="69" spans="1:9" x14ac:dyDescent="0.25">
      <c r="A69" s="9">
        <v>65</v>
      </c>
      <c r="B69" s="109">
        <f t="shared" si="0"/>
        <v>420</v>
      </c>
      <c r="C69" s="110">
        <f t="shared" si="1"/>
        <v>69</v>
      </c>
      <c r="D69" s="109">
        <f t="shared" si="2"/>
        <v>74</v>
      </c>
      <c r="E69" s="110">
        <f t="shared" si="3"/>
        <v>74</v>
      </c>
      <c r="F69" s="109">
        <f t="shared" si="4"/>
        <v>74</v>
      </c>
      <c r="G69" s="110">
        <f t="shared" si="5"/>
        <v>74</v>
      </c>
      <c r="H69" s="109">
        <f t="shared" si="6"/>
        <v>74</v>
      </c>
      <c r="I69" s="110">
        <f t="shared" si="7"/>
        <v>74</v>
      </c>
    </row>
    <row r="70" spans="1:9" x14ac:dyDescent="0.25">
      <c r="A70" s="9">
        <v>66</v>
      </c>
      <c r="B70" s="109">
        <f t="shared" si="0"/>
        <v>425</v>
      </c>
      <c r="C70" s="110">
        <f t="shared" si="1"/>
        <v>70</v>
      </c>
      <c r="D70" s="109">
        <f t="shared" si="2"/>
        <v>75</v>
      </c>
      <c r="E70" s="110">
        <f t="shared" si="3"/>
        <v>75</v>
      </c>
      <c r="F70" s="109">
        <f t="shared" si="4"/>
        <v>75</v>
      </c>
      <c r="G70" s="110">
        <f t="shared" si="5"/>
        <v>75</v>
      </c>
      <c r="H70" s="109">
        <f t="shared" si="6"/>
        <v>75</v>
      </c>
      <c r="I70" s="110">
        <f t="shared" si="7"/>
        <v>75</v>
      </c>
    </row>
    <row r="71" spans="1:9" x14ac:dyDescent="0.25">
      <c r="A71" s="9">
        <v>67</v>
      </c>
      <c r="B71" s="109">
        <f t="shared" si="0"/>
        <v>430</v>
      </c>
      <c r="C71" s="110">
        <f t="shared" si="1"/>
        <v>71</v>
      </c>
      <c r="D71" s="109">
        <f t="shared" si="2"/>
        <v>76</v>
      </c>
      <c r="E71" s="110">
        <f t="shared" si="3"/>
        <v>76</v>
      </c>
      <c r="F71" s="109">
        <f t="shared" si="4"/>
        <v>76</v>
      </c>
      <c r="G71" s="110">
        <f t="shared" si="5"/>
        <v>76</v>
      </c>
      <c r="H71" s="109">
        <f t="shared" si="6"/>
        <v>76</v>
      </c>
      <c r="I71" s="110">
        <f t="shared" si="7"/>
        <v>76</v>
      </c>
    </row>
    <row r="72" spans="1:9" x14ac:dyDescent="0.25">
      <c r="A72" s="9">
        <v>68</v>
      </c>
      <c r="B72" s="109">
        <f t="shared" ref="B72:B103" si="8">$B71+$B$3</f>
        <v>435</v>
      </c>
      <c r="C72" s="110">
        <f t="shared" ref="C72:C103" si="9">$C71+$C$3</f>
        <v>72</v>
      </c>
      <c r="D72" s="109">
        <f t="shared" ref="D72:D103" si="10">$D71+$D$3</f>
        <v>77</v>
      </c>
      <c r="E72" s="110">
        <f t="shared" ref="E72:E103" si="11">$E71+$E$3</f>
        <v>77</v>
      </c>
      <c r="F72" s="109">
        <f t="shared" ref="F72:F103" si="12">$F71+$F$3</f>
        <v>77</v>
      </c>
      <c r="G72" s="110">
        <f t="shared" ref="G72:G103" si="13">$G71+$G$3</f>
        <v>77</v>
      </c>
      <c r="H72" s="109">
        <f t="shared" ref="H72:H103" si="14">$H71+$H$3</f>
        <v>77</v>
      </c>
      <c r="I72" s="110">
        <f t="shared" ref="I72:I103" si="15">$I71+$I$3</f>
        <v>77</v>
      </c>
    </row>
    <row r="73" spans="1:9" x14ac:dyDescent="0.25">
      <c r="A73" s="9">
        <v>69</v>
      </c>
      <c r="B73" s="109">
        <f t="shared" si="8"/>
        <v>440</v>
      </c>
      <c r="C73" s="110">
        <f t="shared" si="9"/>
        <v>73</v>
      </c>
      <c r="D73" s="109">
        <f t="shared" si="10"/>
        <v>78</v>
      </c>
      <c r="E73" s="110">
        <f t="shared" si="11"/>
        <v>78</v>
      </c>
      <c r="F73" s="109">
        <f t="shared" si="12"/>
        <v>78</v>
      </c>
      <c r="G73" s="110">
        <f t="shared" si="13"/>
        <v>78</v>
      </c>
      <c r="H73" s="109">
        <f t="shared" si="14"/>
        <v>78</v>
      </c>
      <c r="I73" s="110">
        <f t="shared" si="15"/>
        <v>78</v>
      </c>
    </row>
    <row r="74" spans="1:9" x14ac:dyDescent="0.25">
      <c r="A74" s="9">
        <v>70</v>
      </c>
      <c r="B74" s="109">
        <f t="shared" si="8"/>
        <v>445</v>
      </c>
      <c r="C74" s="110">
        <f t="shared" si="9"/>
        <v>74</v>
      </c>
      <c r="D74" s="109">
        <f t="shared" si="10"/>
        <v>79</v>
      </c>
      <c r="E74" s="110">
        <f t="shared" si="11"/>
        <v>79</v>
      </c>
      <c r="F74" s="109">
        <f t="shared" si="12"/>
        <v>79</v>
      </c>
      <c r="G74" s="110">
        <f t="shared" si="13"/>
        <v>79</v>
      </c>
      <c r="H74" s="109">
        <f t="shared" si="14"/>
        <v>79</v>
      </c>
      <c r="I74" s="110">
        <f t="shared" si="15"/>
        <v>79</v>
      </c>
    </row>
    <row r="75" spans="1:9" x14ac:dyDescent="0.25">
      <c r="A75" s="9">
        <v>71</v>
      </c>
      <c r="B75" s="109">
        <f t="shared" si="8"/>
        <v>450</v>
      </c>
      <c r="C75" s="110">
        <f t="shared" si="9"/>
        <v>75</v>
      </c>
      <c r="D75" s="109">
        <f t="shared" si="10"/>
        <v>80</v>
      </c>
      <c r="E75" s="110">
        <f t="shared" si="11"/>
        <v>80</v>
      </c>
      <c r="F75" s="109">
        <f t="shared" si="12"/>
        <v>80</v>
      </c>
      <c r="G75" s="110">
        <f t="shared" si="13"/>
        <v>80</v>
      </c>
      <c r="H75" s="109">
        <f t="shared" si="14"/>
        <v>80</v>
      </c>
      <c r="I75" s="110">
        <f t="shared" si="15"/>
        <v>80</v>
      </c>
    </row>
    <row r="76" spans="1:9" x14ac:dyDescent="0.25">
      <c r="A76" s="9">
        <v>72</v>
      </c>
      <c r="B76" s="109">
        <f t="shared" si="8"/>
        <v>455</v>
      </c>
      <c r="C76" s="110">
        <f t="shared" si="9"/>
        <v>76</v>
      </c>
      <c r="D76" s="109">
        <f t="shared" si="10"/>
        <v>81</v>
      </c>
      <c r="E76" s="110">
        <f t="shared" si="11"/>
        <v>81</v>
      </c>
      <c r="F76" s="109">
        <f t="shared" si="12"/>
        <v>81</v>
      </c>
      <c r="G76" s="110">
        <f t="shared" si="13"/>
        <v>81</v>
      </c>
      <c r="H76" s="109">
        <f t="shared" si="14"/>
        <v>81</v>
      </c>
      <c r="I76" s="110">
        <f t="shared" si="15"/>
        <v>81</v>
      </c>
    </row>
    <row r="77" spans="1:9" x14ac:dyDescent="0.25">
      <c r="A77" s="9">
        <v>73</v>
      </c>
      <c r="B77" s="109">
        <f t="shared" si="8"/>
        <v>460</v>
      </c>
      <c r="C77" s="110">
        <f t="shared" si="9"/>
        <v>77</v>
      </c>
      <c r="D77" s="109">
        <f t="shared" si="10"/>
        <v>82</v>
      </c>
      <c r="E77" s="110">
        <f t="shared" si="11"/>
        <v>82</v>
      </c>
      <c r="F77" s="109">
        <f t="shared" si="12"/>
        <v>82</v>
      </c>
      <c r="G77" s="110">
        <f t="shared" si="13"/>
        <v>82</v>
      </c>
      <c r="H77" s="109">
        <f t="shared" si="14"/>
        <v>82</v>
      </c>
      <c r="I77" s="110">
        <f t="shared" si="15"/>
        <v>82</v>
      </c>
    </row>
    <row r="78" spans="1:9" x14ac:dyDescent="0.25">
      <c r="A78" s="9">
        <v>74</v>
      </c>
      <c r="B78" s="109">
        <f t="shared" si="8"/>
        <v>465</v>
      </c>
      <c r="C78" s="110">
        <f t="shared" si="9"/>
        <v>78</v>
      </c>
      <c r="D78" s="109">
        <f t="shared" si="10"/>
        <v>83</v>
      </c>
      <c r="E78" s="110">
        <f t="shared" si="11"/>
        <v>83</v>
      </c>
      <c r="F78" s="109">
        <f t="shared" si="12"/>
        <v>83</v>
      </c>
      <c r="G78" s="110">
        <f t="shared" si="13"/>
        <v>83</v>
      </c>
      <c r="H78" s="109">
        <f t="shared" si="14"/>
        <v>83</v>
      </c>
      <c r="I78" s="110">
        <f t="shared" si="15"/>
        <v>83</v>
      </c>
    </row>
    <row r="79" spans="1:9" x14ac:dyDescent="0.25">
      <c r="A79" s="9">
        <v>75</v>
      </c>
      <c r="B79" s="109">
        <f t="shared" si="8"/>
        <v>470</v>
      </c>
      <c r="C79" s="110">
        <f t="shared" si="9"/>
        <v>79</v>
      </c>
      <c r="D79" s="109">
        <f t="shared" si="10"/>
        <v>84</v>
      </c>
      <c r="E79" s="110">
        <f t="shared" si="11"/>
        <v>84</v>
      </c>
      <c r="F79" s="109">
        <f t="shared" si="12"/>
        <v>84</v>
      </c>
      <c r="G79" s="110">
        <f t="shared" si="13"/>
        <v>84</v>
      </c>
      <c r="H79" s="109">
        <f t="shared" si="14"/>
        <v>84</v>
      </c>
      <c r="I79" s="110">
        <f t="shared" si="15"/>
        <v>84</v>
      </c>
    </row>
    <row r="80" spans="1:9" x14ac:dyDescent="0.25">
      <c r="A80" s="9">
        <v>76</v>
      </c>
      <c r="B80" s="109">
        <f t="shared" si="8"/>
        <v>475</v>
      </c>
      <c r="C80" s="110">
        <f t="shared" si="9"/>
        <v>80</v>
      </c>
      <c r="D80" s="109">
        <f t="shared" si="10"/>
        <v>85</v>
      </c>
      <c r="E80" s="110">
        <f t="shared" si="11"/>
        <v>85</v>
      </c>
      <c r="F80" s="109">
        <f t="shared" si="12"/>
        <v>85</v>
      </c>
      <c r="G80" s="110">
        <f t="shared" si="13"/>
        <v>85</v>
      </c>
      <c r="H80" s="109">
        <f t="shared" si="14"/>
        <v>85</v>
      </c>
      <c r="I80" s="110">
        <f t="shared" si="15"/>
        <v>85</v>
      </c>
    </row>
    <row r="81" spans="1:9" x14ac:dyDescent="0.25">
      <c r="A81" s="9">
        <v>77</v>
      </c>
      <c r="B81" s="109">
        <f t="shared" si="8"/>
        <v>480</v>
      </c>
      <c r="C81" s="110">
        <f t="shared" si="9"/>
        <v>81</v>
      </c>
      <c r="D81" s="109">
        <f t="shared" si="10"/>
        <v>86</v>
      </c>
      <c r="E81" s="110">
        <f t="shared" si="11"/>
        <v>86</v>
      </c>
      <c r="F81" s="109">
        <f t="shared" si="12"/>
        <v>86</v>
      </c>
      <c r="G81" s="110">
        <f t="shared" si="13"/>
        <v>86</v>
      </c>
      <c r="H81" s="109">
        <f t="shared" si="14"/>
        <v>86</v>
      </c>
      <c r="I81" s="110">
        <f t="shared" si="15"/>
        <v>86</v>
      </c>
    </row>
    <row r="82" spans="1:9" x14ac:dyDescent="0.25">
      <c r="A82" s="9">
        <v>78</v>
      </c>
      <c r="B82" s="109">
        <f t="shared" si="8"/>
        <v>485</v>
      </c>
      <c r="C82" s="110">
        <f t="shared" si="9"/>
        <v>82</v>
      </c>
      <c r="D82" s="109">
        <f t="shared" si="10"/>
        <v>87</v>
      </c>
      <c r="E82" s="110">
        <f t="shared" si="11"/>
        <v>87</v>
      </c>
      <c r="F82" s="109">
        <f t="shared" si="12"/>
        <v>87</v>
      </c>
      <c r="G82" s="110">
        <f t="shared" si="13"/>
        <v>87</v>
      </c>
      <c r="H82" s="109">
        <f t="shared" si="14"/>
        <v>87</v>
      </c>
      <c r="I82" s="110">
        <f t="shared" si="15"/>
        <v>87</v>
      </c>
    </row>
    <row r="83" spans="1:9" x14ac:dyDescent="0.25">
      <c r="A83" s="9">
        <v>79</v>
      </c>
      <c r="B83" s="109">
        <f t="shared" si="8"/>
        <v>490</v>
      </c>
      <c r="C83" s="110">
        <f t="shared" si="9"/>
        <v>83</v>
      </c>
      <c r="D83" s="109">
        <f t="shared" si="10"/>
        <v>88</v>
      </c>
      <c r="E83" s="110">
        <f t="shared" si="11"/>
        <v>88</v>
      </c>
      <c r="F83" s="109">
        <f t="shared" si="12"/>
        <v>88</v>
      </c>
      <c r="G83" s="110">
        <f t="shared" si="13"/>
        <v>88</v>
      </c>
      <c r="H83" s="109">
        <f t="shared" si="14"/>
        <v>88</v>
      </c>
      <c r="I83" s="110">
        <f t="shared" si="15"/>
        <v>88</v>
      </c>
    </row>
    <row r="84" spans="1:9" x14ac:dyDescent="0.25">
      <c r="A84" s="9">
        <v>80</v>
      </c>
      <c r="B84" s="109">
        <f t="shared" si="8"/>
        <v>495</v>
      </c>
      <c r="C84" s="110">
        <f t="shared" si="9"/>
        <v>84</v>
      </c>
      <c r="D84" s="109">
        <f t="shared" si="10"/>
        <v>89</v>
      </c>
      <c r="E84" s="110">
        <f t="shared" si="11"/>
        <v>89</v>
      </c>
      <c r="F84" s="109">
        <f t="shared" si="12"/>
        <v>89</v>
      </c>
      <c r="G84" s="110">
        <f t="shared" si="13"/>
        <v>89</v>
      </c>
      <c r="H84" s="109">
        <f t="shared" si="14"/>
        <v>89</v>
      </c>
      <c r="I84" s="110">
        <f t="shared" si="15"/>
        <v>89</v>
      </c>
    </row>
    <row r="85" spans="1:9" x14ac:dyDescent="0.25">
      <c r="A85" s="9">
        <v>81</v>
      </c>
      <c r="B85" s="109">
        <f t="shared" si="8"/>
        <v>500</v>
      </c>
      <c r="C85" s="110">
        <f t="shared" si="9"/>
        <v>85</v>
      </c>
      <c r="D85" s="109">
        <f t="shared" si="10"/>
        <v>90</v>
      </c>
      <c r="E85" s="110">
        <f t="shared" si="11"/>
        <v>90</v>
      </c>
      <c r="F85" s="109">
        <f t="shared" si="12"/>
        <v>90</v>
      </c>
      <c r="G85" s="110">
        <f t="shared" si="13"/>
        <v>90</v>
      </c>
      <c r="H85" s="109">
        <f t="shared" si="14"/>
        <v>90</v>
      </c>
      <c r="I85" s="110">
        <f t="shared" si="15"/>
        <v>90</v>
      </c>
    </row>
    <row r="86" spans="1:9" x14ac:dyDescent="0.25">
      <c r="A86" s="9">
        <v>82</v>
      </c>
      <c r="B86" s="109">
        <f t="shared" si="8"/>
        <v>505</v>
      </c>
      <c r="C86" s="110">
        <f t="shared" si="9"/>
        <v>86</v>
      </c>
      <c r="D86" s="109">
        <f t="shared" si="10"/>
        <v>91</v>
      </c>
      <c r="E86" s="110">
        <f t="shared" si="11"/>
        <v>91</v>
      </c>
      <c r="F86" s="109">
        <f t="shared" si="12"/>
        <v>91</v>
      </c>
      <c r="G86" s="110">
        <f t="shared" si="13"/>
        <v>91</v>
      </c>
      <c r="H86" s="109">
        <f t="shared" si="14"/>
        <v>91</v>
      </c>
      <c r="I86" s="110">
        <f t="shared" si="15"/>
        <v>91</v>
      </c>
    </row>
    <row r="87" spans="1:9" x14ac:dyDescent="0.25">
      <c r="A87" s="9">
        <v>83</v>
      </c>
      <c r="B87" s="109">
        <f t="shared" si="8"/>
        <v>510</v>
      </c>
      <c r="C87" s="110">
        <f t="shared" si="9"/>
        <v>87</v>
      </c>
      <c r="D87" s="109">
        <f t="shared" si="10"/>
        <v>92</v>
      </c>
      <c r="E87" s="110">
        <f t="shared" si="11"/>
        <v>92</v>
      </c>
      <c r="F87" s="109">
        <f t="shared" si="12"/>
        <v>92</v>
      </c>
      <c r="G87" s="110">
        <f t="shared" si="13"/>
        <v>92</v>
      </c>
      <c r="H87" s="109">
        <f t="shared" si="14"/>
        <v>92</v>
      </c>
      <c r="I87" s="110">
        <f t="shared" si="15"/>
        <v>92</v>
      </c>
    </row>
    <row r="88" spans="1:9" x14ac:dyDescent="0.25">
      <c r="A88" s="9">
        <v>84</v>
      </c>
      <c r="B88" s="109">
        <f t="shared" si="8"/>
        <v>515</v>
      </c>
      <c r="C88" s="110">
        <f t="shared" si="9"/>
        <v>88</v>
      </c>
      <c r="D88" s="109">
        <f t="shared" si="10"/>
        <v>93</v>
      </c>
      <c r="E88" s="110">
        <f t="shared" si="11"/>
        <v>93</v>
      </c>
      <c r="F88" s="109">
        <f t="shared" si="12"/>
        <v>93</v>
      </c>
      <c r="G88" s="110">
        <f t="shared" si="13"/>
        <v>93</v>
      </c>
      <c r="H88" s="109">
        <f t="shared" si="14"/>
        <v>93</v>
      </c>
      <c r="I88" s="110">
        <f t="shared" si="15"/>
        <v>93</v>
      </c>
    </row>
    <row r="89" spans="1:9" x14ac:dyDescent="0.25">
      <c r="A89" s="9">
        <v>85</v>
      </c>
      <c r="B89" s="109">
        <f t="shared" si="8"/>
        <v>520</v>
      </c>
      <c r="C89" s="110">
        <f t="shared" si="9"/>
        <v>89</v>
      </c>
      <c r="D89" s="109">
        <f t="shared" si="10"/>
        <v>94</v>
      </c>
      <c r="E89" s="110">
        <f t="shared" si="11"/>
        <v>94</v>
      </c>
      <c r="F89" s="109">
        <f t="shared" si="12"/>
        <v>94</v>
      </c>
      <c r="G89" s="110">
        <f t="shared" si="13"/>
        <v>94</v>
      </c>
      <c r="H89" s="109">
        <f t="shared" si="14"/>
        <v>94</v>
      </c>
      <c r="I89" s="110">
        <f t="shared" si="15"/>
        <v>94</v>
      </c>
    </row>
    <row r="90" spans="1:9" x14ac:dyDescent="0.25">
      <c r="A90" s="9">
        <v>86</v>
      </c>
      <c r="B90" s="109">
        <f t="shared" si="8"/>
        <v>525</v>
      </c>
      <c r="C90" s="110">
        <f t="shared" si="9"/>
        <v>90</v>
      </c>
      <c r="D90" s="109">
        <f t="shared" si="10"/>
        <v>95</v>
      </c>
      <c r="E90" s="110">
        <f t="shared" si="11"/>
        <v>95</v>
      </c>
      <c r="F90" s="109">
        <f t="shared" si="12"/>
        <v>95</v>
      </c>
      <c r="G90" s="110">
        <f t="shared" si="13"/>
        <v>95</v>
      </c>
      <c r="H90" s="109">
        <f t="shared" si="14"/>
        <v>95</v>
      </c>
      <c r="I90" s="110">
        <f t="shared" si="15"/>
        <v>95</v>
      </c>
    </row>
    <row r="91" spans="1:9" x14ac:dyDescent="0.25">
      <c r="A91" s="9">
        <v>87</v>
      </c>
      <c r="B91" s="109">
        <f t="shared" si="8"/>
        <v>530</v>
      </c>
      <c r="C91" s="110">
        <f t="shared" si="9"/>
        <v>91</v>
      </c>
      <c r="D91" s="109">
        <f t="shared" si="10"/>
        <v>96</v>
      </c>
      <c r="E91" s="110">
        <f t="shared" si="11"/>
        <v>96</v>
      </c>
      <c r="F91" s="109">
        <f t="shared" si="12"/>
        <v>96</v>
      </c>
      <c r="G91" s="110">
        <f t="shared" si="13"/>
        <v>96</v>
      </c>
      <c r="H91" s="109">
        <f t="shared" si="14"/>
        <v>96</v>
      </c>
      <c r="I91" s="110">
        <f t="shared" si="15"/>
        <v>96</v>
      </c>
    </row>
    <row r="92" spans="1:9" x14ac:dyDescent="0.25">
      <c r="A92" s="9">
        <v>88</v>
      </c>
      <c r="B92" s="109">
        <f t="shared" si="8"/>
        <v>535</v>
      </c>
      <c r="C92" s="110">
        <f t="shared" si="9"/>
        <v>92</v>
      </c>
      <c r="D92" s="109">
        <f t="shared" si="10"/>
        <v>97</v>
      </c>
      <c r="E92" s="110">
        <f t="shared" si="11"/>
        <v>97</v>
      </c>
      <c r="F92" s="109">
        <f t="shared" si="12"/>
        <v>97</v>
      </c>
      <c r="G92" s="110">
        <f t="shared" si="13"/>
        <v>97</v>
      </c>
      <c r="H92" s="109">
        <f t="shared" si="14"/>
        <v>97</v>
      </c>
      <c r="I92" s="110">
        <f t="shared" si="15"/>
        <v>97</v>
      </c>
    </row>
    <row r="93" spans="1:9" x14ac:dyDescent="0.25">
      <c r="A93" s="9">
        <v>89</v>
      </c>
      <c r="B93" s="109">
        <f t="shared" si="8"/>
        <v>540</v>
      </c>
      <c r="C93" s="110">
        <f t="shared" si="9"/>
        <v>93</v>
      </c>
      <c r="D93" s="109">
        <f t="shared" si="10"/>
        <v>98</v>
      </c>
      <c r="E93" s="110">
        <f t="shared" si="11"/>
        <v>98</v>
      </c>
      <c r="F93" s="109">
        <f t="shared" si="12"/>
        <v>98</v>
      </c>
      <c r="G93" s="110">
        <f t="shared" si="13"/>
        <v>98</v>
      </c>
      <c r="H93" s="109">
        <f t="shared" si="14"/>
        <v>98</v>
      </c>
      <c r="I93" s="110">
        <f t="shared" si="15"/>
        <v>98</v>
      </c>
    </row>
    <row r="94" spans="1:9" x14ac:dyDescent="0.25">
      <c r="A94" s="9">
        <v>90</v>
      </c>
      <c r="B94" s="109">
        <f t="shared" si="8"/>
        <v>545</v>
      </c>
      <c r="C94" s="110">
        <f t="shared" si="9"/>
        <v>94</v>
      </c>
      <c r="D94" s="109">
        <f t="shared" si="10"/>
        <v>99</v>
      </c>
      <c r="E94" s="110">
        <f t="shared" si="11"/>
        <v>99</v>
      </c>
      <c r="F94" s="109">
        <f t="shared" si="12"/>
        <v>99</v>
      </c>
      <c r="G94" s="110">
        <f t="shared" si="13"/>
        <v>99</v>
      </c>
      <c r="H94" s="109">
        <f t="shared" si="14"/>
        <v>99</v>
      </c>
      <c r="I94" s="110">
        <f t="shared" si="15"/>
        <v>99</v>
      </c>
    </row>
    <row r="95" spans="1:9" x14ac:dyDescent="0.25">
      <c r="A95" s="9">
        <v>91</v>
      </c>
      <c r="B95" s="109">
        <f t="shared" si="8"/>
        <v>550</v>
      </c>
      <c r="C95" s="110">
        <f t="shared" si="9"/>
        <v>95</v>
      </c>
      <c r="D95" s="109">
        <f t="shared" si="10"/>
        <v>100</v>
      </c>
      <c r="E95" s="110">
        <f t="shared" si="11"/>
        <v>100</v>
      </c>
      <c r="F95" s="109">
        <f t="shared" si="12"/>
        <v>100</v>
      </c>
      <c r="G95" s="110">
        <f t="shared" si="13"/>
        <v>100</v>
      </c>
      <c r="H95" s="109">
        <f t="shared" si="14"/>
        <v>100</v>
      </c>
      <c r="I95" s="110">
        <f t="shared" si="15"/>
        <v>100</v>
      </c>
    </row>
    <row r="96" spans="1:9" x14ac:dyDescent="0.25">
      <c r="A96" s="9">
        <v>92</v>
      </c>
      <c r="B96" s="109">
        <f t="shared" si="8"/>
        <v>555</v>
      </c>
      <c r="C96" s="110">
        <f t="shared" si="9"/>
        <v>96</v>
      </c>
      <c r="D96" s="109">
        <f t="shared" si="10"/>
        <v>101</v>
      </c>
      <c r="E96" s="110">
        <f t="shared" si="11"/>
        <v>101</v>
      </c>
      <c r="F96" s="109">
        <f t="shared" si="12"/>
        <v>101</v>
      </c>
      <c r="G96" s="110">
        <f t="shared" si="13"/>
        <v>101</v>
      </c>
      <c r="H96" s="109">
        <f t="shared" si="14"/>
        <v>101</v>
      </c>
      <c r="I96" s="110">
        <f t="shared" si="15"/>
        <v>101</v>
      </c>
    </row>
    <row r="97" spans="1:9" x14ac:dyDescent="0.25">
      <c r="A97" s="9">
        <v>93</v>
      </c>
      <c r="B97" s="109">
        <f t="shared" si="8"/>
        <v>560</v>
      </c>
      <c r="C97" s="110">
        <f t="shared" si="9"/>
        <v>97</v>
      </c>
      <c r="D97" s="109">
        <f t="shared" si="10"/>
        <v>102</v>
      </c>
      <c r="E97" s="110">
        <f t="shared" si="11"/>
        <v>102</v>
      </c>
      <c r="F97" s="109">
        <f t="shared" si="12"/>
        <v>102</v>
      </c>
      <c r="G97" s="110">
        <f t="shared" si="13"/>
        <v>102</v>
      </c>
      <c r="H97" s="109">
        <f t="shared" si="14"/>
        <v>102</v>
      </c>
      <c r="I97" s="110">
        <f t="shared" si="15"/>
        <v>102</v>
      </c>
    </row>
    <row r="98" spans="1:9" x14ac:dyDescent="0.25">
      <c r="A98" s="9">
        <v>94</v>
      </c>
      <c r="B98" s="109">
        <f t="shared" si="8"/>
        <v>565</v>
      </c>
      <c r="C98" s="110">
        <f t="shared" si="9"/>
        <v>98</v>
      </c>
      <c r="D98" s="109">
        <f t="shared" si="10"/>
        <v>103</v>
      </c>
      <c r="E98" s="110">
        <f t="shared" si="11"/>
        <v>103</v>
      </c>
      <c r="F98" s="109">
        <f t="shared" si="12"/>
        <v>103</v>
      </c>
      <c r="G98" s="110">
        <f t="shared" si="13"/>
        <v>103</v>
      </c>
      <c r="H98" s="109">
        <f t="shared" si="14"/>
        <v>103</v>
      </c>
      <c r="I98" s="110">
        <f t="shared" si="15"/>
        <v>103</v>
      </c>
    </row>
    <row r="99" spans="1:9" x14ac:dyDescent="0.25">
      <c r="A99" s="9">
        <v>95</v>
      </c>
      <c r="B99" s="109">
        <f t="shared" si="8"/>
        <v>570</v>
      </c>
      <c r="C99" s="110">
        <f t="shared" si="9"/>
        <v>99</v>
      </c>
      <c r="D99" s="109">
        <f t="shared" si="10"/>
        <v>104</v>
      </c>
      <c r="E99" s="110">
        <f t="shared" si="11"/>
        <v>104</v>
      </c>
      <c r="F99" s="109">
        <f t="shared" si="12"/>
        <v>104</v>
      </c>
      <c r="G99" s="110">
        <f t="shared" si="13"/>
        <v>104</v>
      </c>
      <c r="H99" s="109">
        <f t="shared" si="14"/>
        <v>104</v>
      </c>
      <c r="I99" s="110">
        <f t="shared" si="15"/>
        <v>104</v>
      </c>
    </row>
    <row r="100" spans="1:9" x14ac:dyDescent="0.25">
      <c r="A100" s="9">
        <v>96</v>
      </c>
      <c r="B100" s="109">
        <f t="shared" si="8"/>
        <v>575</v>
      </c>
      <c r="C100" s="110">
        <f t="shared" si="9"/>
        <v>100</v>
      </c>
      <c r="D100" s="109">
        <f t="shared" si="10"/>
        <v>105</v>
      </c>
      <c r="E100" s="110">
        <f t="shared" si="11"/>
        <v>105</v>
      </c>
      <c r="F100" s="109">
        <f t="shared" si="12"/>
        <v>105</v>
      </c>
      <c r="G100" s="110">
        <f t="shared" si="13"/>
        <v>105</v>
      </c>
      <c r="H100" s="109">
        <f t="shared" si="14"/>
        <v>105</v>
      </c>
      <c r="I100" s="110">
        <f t="shared" si="15"/>
        <v>105</v>
      </c>
    </row>
    <row r="101" spans="1:9" x14ac:dyDescent="0.25">
      <c r="A101" s="9">
        <v>97</v>
      </c>
      <c r="B101" s="109">
        <f t="shared" si="8"/>
        <v>580</v>
      </c>
      <c r="C101" s="110">
        <f t="shared" si="9"/>
        <v>101</v>
      </c>
      <c r="D101" s="109">
        <f t="shared" si="10"/>
        <v>106</v>
      </c>
      <c r="E101" s="110">
        <f t="shared" si="11"/>
        <v>106</v>
      </c>
      <c r="F101" s="109">
        <f t="shared" si="12"/>
        <v>106</v>
      </c>
      <c r="G101" s="110">
        <f t="shared" si="13"/>
        <v>106</v>
      </c>
      <c r="H101" s="109">
        <f t="shared" si="14"/>
        <v>106</v>
      </c>
      <c r="I101" s="110">
        <f t="shared" si="15"/>
        <v>106</v>
      </c>
    </row>
    <row r="102" spans="1:9" x14ac:dyDescent="0.25">
      <c r="A102" s="9">
        <v>98</v>
      </c>
      <c r="B102" s="109">
        <f t="shared" si="8"/>
        <v>585</v>
      </c>
      <c r="C102" s="110">
        <f t="shared" si="9"/>
        <v>102</v>
      </c>
      <c r="D102" s="109">
        <f t="shared" si="10"/>
        <v>107</v>
      </c>
      <c r="E102" s="110">
        <f t="shared" si="11"/>
        <v>107</v>
      </c>
      <c r="F102" s="109">
        <f t="shared" si="12"/>
        <v>107</v>
      </c>
      <c r="G102" s="110">
        <f t="shared" si="13"/>
        <v>107</v>
      </c>
      <c r="H102" s="109">
        <f t="shared" si="14"/>
        <v>107</v>
      </c>
      <c r="I102" s="110">
        <f t="shared" si="15"/>
        <v>107</v>
      </c>
    </row>
    <row r="103" spans="1:9" x14ac:dyDescent="0.25">
      <c r="A103" s="10">
        <v>99</v>
      </c>
      <c r="B103" s="109">
        <f t="shared" si="8"/>
        <v>590</v>
      </c>
      <c r="C103" s="110">
        <f t="shared" si="9"/>
        <v>103</v>
      </c>
      <c r="D103" s="109">
        <f t="shared" si="10"/>
        <v>108</v>
      </c>
      <c r="E103" s="110">
        <f t="shared" si="11"/>
        <v>108</v>
      </c>
      <c r="F103" s="109">
        <f t="shared" si="12"/>
        <v>108</v>
      </c>
      <c r="G103" s="110">
        <f t="shared" si="13"/>
        <v>108</v>
      </c>
      <c r="H103" s="109">
        <f t="shared" si="14"/>
        <v>108</v>
      </c>
      <c r="I103" s="110">
        <f t="shared" si="15"/>
        <v>108</v>
      </c>
    </row>
  </sheetData>
  <mergeCells count="2">
    <mergeCell ref="A1:I1"/>
    <mergeCell ref="A2:I2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80F522-C5C8-4EC2-9BE4-EEB2787C9F89}">
  <sheetPr>
    <tabColor rgb="FF00B050"/>
  </sheetPr>
  <dimension ref="A1:I103"/>
  <sheetViews>
    <sheetView workbookViewId="0">
      <selection activeCell="B5" sqref="B5"/>
    </sheetView>
  </sheetViews>
  <sheetFormatPr defaultRowHeight="15" x14ac:dyDescent="0.25"/>
  <sheetData>
    <row r="1" spans="1:9" ht="18.75" x14ac:dyDescent="0.3">
      <c r="A1" s="85" t="s">
        <v>111</v>
      </c>
      <c r="B1" s="86"/>
      <c r="C1" s="86"/>
      <c r="D1" s="86"/>
      <c r="E1" s="86"/>
      <c r="F1" s="86"/>
      <c r="G1" s="86"/>
      <c r="H1" s="86"/>
      <c r="I1" s="87"/>
    </row>
    <row r="2" spans="1:9" ht="15.75" thickBot="1" x14ac:dyDescent="0.3">
      <c r="A2" s="88" t="s">
        <v>100</v>
      </c>
      <c r="B2" s="89"/>
      <c r="C2" s="89"/>
      <c r="D2" s="89"/>
      <c r="E2" s="89"/>
      <c r="F2" s="89"/>
      <c r="G2" s="89"/>
      <c r="H2" s="89"/>
      <c r="I2" s="90"/>
    </row>
    <row r="3" spans="1:9" x14ac:dyDescent="0.25">
      <c r="A3" s="108" t="s">
        <v>99</v>
      </c>
      <c r="B3" s="113">
        <v>5</v>
      </c>
      <c r="C3" s="114">
        <v>1</v>
      </c>
      <c r="D3" s="113">
        <v>1</v>
      </c>
      <c r="E3" s="114">
        <v>1</v>
      </c>
      <c r="F3" s="113">
        <v>1</v>
      </c>
      <c r="G3" s="114">
        <v>1</v>
      </c>
      <c r="H3" s="113">
        <v>1</v>
      </c>
      <c r="I3" s="115">
        <v>1</v>
      </c>
    </row>
    <row r="4" spans="1:9" x14ac:dyDescent="0.25">
      <c r="A4" s="6" t="s">
        <v>13</v>
      </c>
      <c r="B4" s="7" t="s">
        <v>0</v>
      </c>
      <c r="C4" s="8" t="s">
        <v>1</v>
      </c>
      <c r="D4" s="7" t="s">
        <v>7</v>
      </c>
      <c r="E4" s="8" t="s">
        <v>8</v>
      </c>
      <c r="F4" s="7" t="s">
        <v>9</v>
      </c>
      <c r="G4" s="8" t="s">
        <v>10</v>
      </c>
      <c r="H4" s="7" t="s">
        <v>11</v>
      </c>
      <c r="I4" s="8" t="s">
        <v>12</v>
      </c>
    </row>
    <row r="5" spans="1:9" x14ac:dyDescent="0.25">
      <c r="A5" s="9">
        <v>1</v>
      </c>
      <c r="B5" s="111">
        <v>100</v>
      </c>
      <c r="C5" s="112">
        <v>5</v>
      </c>
      <c r="D5" s="111">
        <v>10</v>
      </c>
      <c r="E5" s="112">
        <v>10</v>
      </c>
      <c r="F5" s="111">
        <v>10</v>
      </c>
      <c r="G5" s="112">
        <v>10</v>
      </c>
      <c r="H5" s="111">
        <v>10</v>
      </c>
      <c r="I5" s="112">
        <v>10</v>
      </c>
    </row>
    <row r="6" spans="1:9" x14ac:dyDescent="0.25">
      <c r="A6" s="9">
        <v>2</v>
      </c>
      <c r="B6" s="109">
        <f>$B5+$B$3</f>
        <v>105</v>
      </c>
      <c r="C6" s="110">
        <f>$C5+$C$3</f>
        <v>6</v>
      </c>
      <c r="D6" s="109">
        <f>$D5+$D$3</f>
        <v>11</v>
      </c>
      <c r="E6" s="110">
        <f>$E5+$E$3</f>
        <v>11</v>
      </c>
      <c r="F6" s="109">
        <f>$F5+$F$3</f>
        <v>11</v>
      </c>
      <c r="G6" s="110">
        <f>$G5+$G$3</f>
        <v>11</v>
      </c>
      <c r="H6" s="109">
        <f>$H5+$H$3</f>
        <v>11</v>
      </c>
      <c r="I6" s="110">
        <f>$I5+$I$3</f>
        <v>11</v>
      </c>
    </row>
    <row r="7" spans="1:9" x14ac:dyDescent="0.25">
      <c r="A7" s="9">
        <v>3</v>
      </c>
      <c r="B7" s="109">
        <f>$B6+$B$3</f>
        <v>110</v>
      </c>
      <c r="C7" s="110">
        <f>$C6+$C$3</f>
        <v>7</v>
      </c>
      <c r="D7" s="109">
        <f>$D6+$D$3</f>
        <v>12</v>
      </c>
      <c r="E7" s="110">
        <f>$E6+$E$3</f>
        <v>12</v>
      </c>
      <c r="F7" s="109">
        <f>$F6+$F$3</f>
        <v>12</v>
      </c>
      <c r="G7" s="110">
        <f>$G6+$G$3</f>
        <v>12</v>
      </c>
      <c r="H7" s="109">
        <f>$H6+$H$3</f>
        <v>12</v>
      </c>
      <c r="I7" s="110">
        <f>$I6+$I$3</f>
        <v>12</v>
      </c>
    </row>
    <row r="8" spans="1:9" x14ac:dyDescent="0.25">
      <c r="A8" s="9">
        <v>4</v>
      </c>
      <c r="B8" s="109">
        <f t="shared" ref="B8:B71" si="0">$B7+$B$3</f>
        <v>115</v>
      </c>
      <c r="C8" s="110">
        <f t="shared" ref="C8:C71" si="1">$C7+$C$3</f>
        <v>8</v>
      </c>
      <c r="D8" s="109">
        <f t="shared" ref="D8:D71" si="2">$D7+$D$3</f>
        <v>13</v>
      </c>
      <c r="E8" s="110">
        <f t="shared" ref="E8:E71" si="3">$E7+$E$3</f>
        <v>13</v>
      </c>
      <c r="F8" s="109">
        <f t="shared" ref="F8:F71" si="4">$F7+$F$3</f>
        <v>13</v>
      </c>
      <c r="G8" s="110">
        <f t="shared" ref="G8:G71" si="5">$G7+$G$3</f>
        <v>13</v>
      </c>
      <c r="H8" s="109">
        <f t="shared" ref="H8:H71" si="6">$H7+$H$3</f>
        <v>13</v>
      </c>
      <c r="I8" s="110">
        <f t="shared" ref="I8:I71" si="7">$I7+$I$3</f>
        <v>13</v>
      </c>
    </row>
    <row r="9" spans="1:9" x14ac:dyDescent="0.25">
      <c r="A9" s="9">
        <v>5</v>
      </c>
      <c r="B9" s="109">
        <f t="shared" si="0"/>
        <v>120</v>
      </c>
      <c r="C9" s="110">
        <f t="shared" si="1"/>
        <v>9</v>
      </c>
      <c r="D9" s="109">
        <f t="shared" si="2"/>
        <v>14</v>
      </c>
      <c r="E9" s="110">
        <f t="shared" si="3"/>
        <v>14</v>
      </c>
      <c r="F9" s="109">
        <f t="shared" si="4"/>
        <v>14</v>
      </c>
      <c r="G9" s="110">
        <f t="shared" si="5"/>
        <v>14</v>
      </c>
      <c r="H9" s="109">
        <f t="shared" si="6"/>
        <v>14</v>
      </c>
      <c r="I9" s="110">
        <f t="shared" si="7"/>
        <v>14</v>
      </c>
    </row>
    <row r="10" spans="1:9" x14ac:dyDescent="0.25">
      <c r="A10" s="9">
        <v>6</v>
      </c>
      <c r="B10" s="109">
        <f t="shared" si="0"/>
        <v>125</v>
      </c>
      <c r="C10" s="110">
        <f t="shared" si="1"/>
        <v>10</v>
      </c>
      <c r="D10" s="109">
        <f t="shared" si="2"/>
        <v>15</v>
      </c>
      <c r="E10" s="110">
        <f t="shared" si="3"/>
        <v>15</v>
      </c>
      <c r="F10" s="109">
        <f t="shared" si="4"/>
        <v>15</v>
      </c>
      <c r="G10" s="110">
        <f t="shared" si="5"/>
        <v>15</v>
      </c>
      <c r="H10" s="109">
        <f t="shared" si="6"/>
        <v>15</v>
      </c>
      <c r="I10" s="110">
        <f t="shared" si="7"/>
        <v>15</v>
      </c>
    </row>
    <row r="11" spans="1:9" x14ac:dyDescent="0.25">
      <c r="A11" s="9">
        <v>7</v>
      </c>
      <c r="B11" s="109">
        <f t="shared" si="0"/>
        <v>130</v>
      </c>
      <c r="C11" s="110">
        <f t="shared" si="1"/>
        <v>11</v>
      </c>
      <c r="D11" s="109">
        <f t="shared" si="2"/>
        <v>16</v>
      </c>
      <c r="E11" s="110">
        <f t="shared" si="3"/>
        <v>16</v>
      </c>
      <c r="F11" s="109">
        <f t="shared" si="4"/>
        <v>16</v>
      </c>
      <c r="G11" s="110">
        <f t="shared" si="5"/>
        <v>16</v>
      </c>
      <c r="H11" s="109">
        <f t="shared" si="6"/>
        <v>16</v>
      </c>
      <c r="I11" s="110">
        <f t="shared" si="7"/>
        <v>16</v>
      </c>
    </row>
    <row r="12" spans="1:9" x14ac:dyDescent="0.25">
      <c r="A12" s="9">
        <v>8</v>
      </c>
      <c r="B12" s="109">
        <f t="shared" si="0"/>
        <v>135</v>
      </c>
      <c r="C12" s="110">
        <f t="shared" si="1"/>
        <v>12</v>
      </c>
      <c r="D12" s="109">
        <f t="shared" si="2"/>
        <v>17</v>
      </c>
      <c r="E12" s="110">
        <f t="shared" si="3"/>
        <v>17</v>
      </c>
      <c r="F12" s="109">
        <f t="shared" si="4"/>
        <v>17</v>
      </c>
      <c r="G12" s="110">
        <f t="shared" si="5"/>
        <v>17</v>
      </c>
      <c r="H12" s="109">
        <f t="shared" si="6"/>
        <v>17</v>
      </c>
      <c r="I12" s="110">
        <f t="shared" si="7"/>
        <v>17</v>
      </c>
    </row>
    <row r="13" spans="1:9" x14ac:dyDescent="0.25">
      <c r="A13" s="9">
        <v>9</v>
      </c>
      <c r="B13" s="109">
        <f t="shared" si="0"/>
        <v>140</v>
      </c>
      <c r="C13" s="110">
        <f t="shared" si="1"/>
        <v>13</v>
      </c>
      <c r="D13" s="109">
        <f t="shared" si="2"/>
        <v>18</v>
      </c>
      <c r="E13" s="110">
        <f t="shared" si="3"/>
        <v>18</v>
      </c>
      <c r="F13" s="109">
        <f t="shared" si="4"/>
        <v>18</v>
      </c>
      <c r="G13" s="110">
        <f t="shared" si="5"/>
        <v>18</v>
      </c>
      <c r="H13" s="109">
        <f t="shared" si="6"/>
        <v>18</v>
      </c>
      <c r="I13" s="110">
        <f t="shared" si="7"/>
        <v>18</v>
      </c>
    </row>
    <row r="14" spans="1:9" x14ac:dyDescent="0.25">
      <c r="A14" s="9">
        <v>10</v>
      </c>
      <c r="B14" s="109">
        <f t="shared" si="0"/>
        <v>145</v>
      </c>
      <c r="C14" s="110">
        <f t="shared" si="1"/>
        <v>14</v>
      </c>
      <c r="D14" s="109">
        <f t="shared" si="2"/>
        <v>19</v>
      </c>
      <c r="E14" s="110">
        <f t="shared" si="3"/>
        <v>19</v>
      </c>
      <c r="F14" s="109">
        <f t="shared" si="4"/>
        <v>19</v>
      </c>
      <c r="G14" s="110">
        <f t="shared" si="5"/>
        <v>19</v>
      </c>
      <c r="H14" s="109">
        <f t="shared" si="6"/>
        <v>19</v>
      </c>
      <c r="I14" s="110">
        <f t="shared" si="7"/>
        <v>19</v>
      </c>
    </row>
    <row r="15" spans="1:9" x14ac:dyDescent="0.25">
      <c r="A15" s="9">
        <v>11</v>
      </c>
      <c r="B15" s="109">
        <f t="shared" si="0"/>
        <v>150</v>
      </c>
      <c r="C15" s="110">
        <f t="shared" si="1"/>
        <v>15</v>
      </c>
      <c r="D15" s="109">
        <f t="shared" si="2"/>
        <v>20</v>
      </c>
      <c r="E15" s="110">
        <f t="shared" si="3"/>
        <v>20</v>
      </c>
      <c r="F15" s="109">
        <f t="shared" si="4"/>
        <v>20</v>
      </c>
      <c r="G15" s="110">
        <f t="shared" si="5"/>
        <v>20</v>
      </c>
      <c r="H15" s="109">
        <f t="shared" si="6"/>
        <v>20</v>
      </c>
      <c r="I15" s="110">
        <f t="shared" si="7"/>
        <v>20</v>
      </c>
    </row>
    <row r="16" spans="1:9" x14ac:dyDescent="0.25">
      <c r="A16" s="9">
        <v>12</v>
      </c>
      <c r="B16" s="109">
        <f t="shared" si="0"/>
        <v>155</v>
      </c>
      <c r="C16" s="110">
        <f t="shared" si="1"/>
        <v>16</v>
      </c>
      <c r="D16" s="109">
        <f t="shared" si="2"/>
        <v>21</v>
      </c>
      <c r="E16" s="110">
        <f t="shared" si="3"/>
        <v>21</v>
      </c>
      <c r="F16" s="109">
        <f t="shared" si="4"/>
        <v>21</v>
      </c>
      <c r="G16" s="110">
        <f t="shared" si="5"/>
        <v>21</v>
      </c>
      <c r="H16" s="109">
        <f t="shared" si="6"/>
        <v>21</v>
      </c>
      <c r="I16" s="110">
        <f t="shared" si="7"/>
        <v>21</v>
      </c>
    </row>
    <row r="17" spans="1:9" x14ac:dyDescent="0.25">
      <c r="A17" s="9">
        <v>13</v>
      </c>
      <c r="B17" s="109">
        <f t="shared" si="0"/>
        <v>160</v>
      </c>
      <c r="C17" s="110">
        <f t="shared" si="1"/>
        <v>17</v>
      </c>
      <c r="D17" s="109">
        <f t="shared" si="2"/>
        <v>22</v>
      </c>
      <c r="E17" s="110">
        <f t="shared" si="3"/>
        <v>22</v>
      </c>
      <c r="F17" s="109">
        <f t="shared" si="4"/>
        <v>22</v>
      </c>
      <c r="G17" s="110">
        <f t="shared" si="5"/>
        <v>22</v>
      </c>
      <c r="H17" s="109">
        <f t="shared" si="6"/>
        <v>22</v>
      </c>
      <c r="I17" s="110">
        <f t="shared" si="7"/>
        <v>22</v>
      </c>
    </row>
    <row r="18" spans="1:9" x14ac:dyDescent="0.25">
      <c r="A18" s="9">
        <v>14</v>
      </c>
      <c r="B18" s="109">
        <f t="shared" si="0"/>
        <v>165</v>
      </c>
      <c r="C18" s="110">
        <f t="shared" si="1"/>
        <v>18</v>
      </c>
      <c r="D18" s="109">
        <f t="shared" si="2"/>
        <v>23</v>
      </c>
      <c r="E18" s="110">
        <f t="shared" si="3"/>
        <v>23</v>
      </c>
      <c r="F18" s="109">
        <f t="shared" si="4"/>
        <v>23</v>
      </c>
      <c r="G18" s="110">
        <f t="shared" si="5"/>
        <v>23</v>
      </c>
      <c r="H18" s="109">
        <f t="shared" si="6"/>
        <v>23</v>
      </c>
      <c r="I18" s="110">
        <f t="shared" si="7"/>
        <v>23</v>
      </c>
    </row>
    <row r="19" spans="1:9" x14ac:dyDescent="0.25">
      <c r="A19" s="9">
        <v>15</v>
      </c>
      <c r="B19" s="109">
        <f t="shared" si="0"/>
        <v>170</v>
      </c>
      <c r="C19" s="110">
        <f t="shared" si="1"/>
        <v>19</v>
      </c>
      <c r="D19" s="109">
        <f t="shared" si="2"/>
        <v>24</v>
      </c>
      <c r="E19" s="110">
        <f t="shared" si="3"/>
        <v>24</v>
      </c>
      <c r="F19" s="109">
        <f t="shared" si="4"/>
        <v>24</v>
      </c>
      <c r="G19" s="110">
        <f t="shared" si="5"/>
        <v>24</v>
      </c>
      <c r="H19" s="109">
        <f t="shared" si="6"/>
        <v>24</v>
      </c>
      <c r="I19" s="110">
        <f t="shared" si="7"/>
        <v>24</v>
      </c>
    </row>
    <row r="20" spans="1:9" x14ac:dyDescent="0.25">
      <c r="A20" s="9">
        <v>16</v>
      </c>
      <c r="B20" s="109">
        <f t="shared" si="0"/>
        <v>175</v>
      </c>
      <c r="C20" s="110">
        <f t="shared" si="1"/>
        <v>20</v>
      </c>
      <c r="D20" s="109">
        <f t="shared" si="2"/>
        <v>25</v>
      </c>
      <c r="E20" s="110">
        <f t="shared" si="3"/>
        <v>25</v>
      </c>
      <c r="F20" s="109">
        <f t="shared" si="4"/>
        <v>25</v>
      </c>
      <c r="G20" s="110">
        <f t="shared" si="5"/>
        <v>25</v>
      </c>
      <c r="H20" s="109">
        <f t="shared" si="6"/>
        <v>25</v>
      </c>
      <c r="I20" s="110">
        <f t="shared" si="7"/>
        <v>25</v>
      </c>
    </row>
    <row r="21" spans="1:9" x14ac:dyDescent="0.25">
      <c r="A21" s="9">
        <v>17</v>
      </c>
      <c r="B21" s="109">
        <f t="shared" si="0"/>
        <v>180</v>
      </c>
      <c r="C21" s="110">
        <f t="shared" si="1"/>
        <v>21</v>
      </c>
      <c r="D21" s="109">
        <f t="shared" si="2"/>
        <v>26</v>
      </c>
      <c r="E21" s="110">
        <f t="shared" si="3"/>
        <v>26</v>
      </c>
      <c r="F21" s="109">
        <f t="shared" si="4"/>
        <v>26</v>
      </c>
      <c r="G21" s="110">
        <f t="shared" si="5"/>
        <v>26</v>
      </c>
      <c r="H21" s="109">
        <f t="shared" si="6"/>
        <v>26</v>
      </c>
      <c r="I21" s="110">
        <f t="shared" si="7"/>
        <v>26</v>
      </c>
    </row>
    <row r="22" spans="1:9" x14ac:dyDescent="0.25">
      <c r="A22" s="9">
        <v>18</v>
      </c>
      <c r="B22" s="109">
        <f t="shared" si="0"/>
        <v>185</v>
      </c>
      <c r="C22" s="110">
        <f t="shared" si="1"/>
        <v>22</v>
      </c>
      <c r="D22" s="109">
        <f t="shared" si="2"/>
        <v>27</v>
      </c>
      <c r="E22" s="110">
        <f t="shared" si="3"/>
        <v>27</v>
      </c>
      <c r="F22" s="109">
        <f t="shared" si="4"/>
        <v>27</v>
      </c>
      <c r="G22" s="110">
        <f t="shared" si="5"/>
        <v>27</v>
      </c>
      <c r="H22" s="109">
        <f t="shared" si="6"/>
        <v>27</v>
      </c>
      <c r="I22" s="110">
        <f t="shared" si="7"/>
        <v>27</v>
      </c>
    </row>
    <row r="23" spans="1:9" x14ac:dyDescent="0.25">
      <c r="A23" s="9">
        <v>19</v>
      </c>
      <c r="B23" s="109">
        <f t="shared" si="0"/>
        <v>190</v>
      </c>
      <c r="C23" s="110">
        <f t="shared" si="1"/>
        <v>23</v>
      </c>
      <c r="D23" s="109">
        <f t="shared" si="2"/>
        <v>28</v>
      </c>
      <c r="E23" s="110">
        <f t="shared" si="3"/>
        <v>28</v>
      </c>
      <c r="F23" s="109">
        <f t="shared" si="4"/>
        <v>28</v>
      </c>
      <c r="G23" s="110">
        <f t="shared" si="5"/>
        <v>28</v>
      </c>
      <c r="H23" s="109">
        <f t="shared" si="6"/>
        <v>28</v>
      </c>
      <c r="I23" s="110">
        <f t="shared" si="7"/>
        <v>28</v>
      </c>
    </row>
    <row r="24" spans="1:9" x14ac:dyDescent="0.25">
      <c r="A24" s="9">
        <v>20</v>
      </c>
      <c r="B24" s="109">
        <f t="shared" si="0"/>
        <v>195</v>
      </c>
      <c r="C24" s="110">
        <f t="shared" si="1"/>
        <v>24</v>
      </c>
      <c r="D24" s="109">
        <f t="shared" si="2"/>
        <v>29</v>
      </c>
      <c r="E24" s="110">
        <f t="shared" si="3"/>
        <v>29</v>
      </c>
      <c r="F24" s="109">
        <f t="shared" si="4"/>
        <v>29</v>
      </c>
      <c r="G24" s="110">
        <f t="shared" si="5"/>
        <v>29</v>
      </c>
      <c r="H24" s="109">
        <f t="shared" si="6"/>
        <v>29</v>
      </c>
      <c r="I24" s="110">
        <f t="shared" si="7"/>
        <v>29</v>
      </c>
    </row>
    <row r="25" spans="1:9" x14ac:dyDescent="0.25">
      <c r="A25" s="9">
        <v>21</v>
      </c>
      <c r="B25" s="109">
        <f t="shared" si="0"/>
        <v>200</v>
      </c>
      <c r="C25" s="110">
        <f t="shared" si="1"/>
        <v>25</v>
      </c>
      <c r="D25" s="109">
        <f t="shared" si="2"/>
        <v>30</v>
      </c>
      <c r="E25" s="110">
        <f t="shared" si="3"/>
        <v>30</v>
      </c>
      <c r="F25" s="109">
        <f t="shared" si="4"/>
        <v>30</v>
      </c>
      <c r="G25" s="110">
        <f t="shared" si="5"/>
        <v>30</v>
      </c>
      <c r="H25" s="109">
        <f t="shared" si="6"/>
        <v>30</v>
      </c>
      <c r="I25" s="110">
        <f t="shared" si="7"/>
        <v>30</v>
      </c>
    </row>
    <row r="26" spans="1:9" x14ac:dyDescent="0.25">
      <c r="A26" s="9">
        <v>22</v>
      </c>
      <c r="B26" s="109">
        <f t="shared" si="0"/>
        <v>205</v>
      </c>
      <c r="C26" s="110">
        <f t="shared" si="1"/>
        <v>26</v>
      </c>
      <c r="D26" s="109">
        <f t="shared" si="2"/>
        <v>31</v>
      </c>
      <c r="E26" s="110">
        <f t="shared" si="3"/>
        <v>31</v>
      </c>
      <c r="F26" s="109">
        <f t="shared" si="4"/>
        <v>31</v>
      </c>
      <c r="G26" s="110">
        <f t="shared" si="5"/>
        <v>31</v>
      </c>
      <c r="H26" s="109">
        <f t="shared" si="6"/>
        <v>31</v>
      </c>
      <c r="I26" s="110">
        <f t="shared" si="7"/>
        <v>31</v>
      </c>
    </row>
    <row r="27" spans="1:9" x14ac:dyDescent="0.25">
      <c r="A27" s="9">
        <v>23</v>
      </c>
      <c r="B27" s="109">
        <f t="shared" si="0"/>
        <v>210</v>
      </c>
      <c r="C27" s="110">
        <f t="shared" si="1"/>
        <v>27</v>
      </c>
      <c r="D27" s="109">
        <f t="shared" si="2"/>
        <v>32</v>
      </c>
      <c r="E27" s="110">
        <f t="shared" si="3"/>
        <v>32</v>
      </c>
      <c r="F27" s="109">
        <f t="shared" si="4"/>
        <v>32</v>
      </c>
      <c r="G27" s="110">
        <f t="shared" si="5"/>
        <v>32</v>
      </c>
      <c r="H27" s="109">
        <f t="shared" si="6"/>
        <v>32</v>
      </c>
      <c r="I27" s="110">
        <f t="shared" si="7"/>
        <v>32</v>
      </c>
    </row>
    <row r="28" spans="1:9" x14ac:dyDescent="0.25">
      <c r="A28" s="9">
        <v>24</v>
      </c>
      <c r="B28" s="109">
        <f t="shared" si="0"/>
        <v>215</v>
      </c>
      <c r="C28" s="110">
        <f t="shared" si="1"/>
        <v>28</v>
      </c>
      <c r="D28" s="109">
        <f t="shared" si="2"/>
        <v>33</v>
      </c>
      <c r="E28" s="110">
        <f t="shared" si="3"/>
        <v>33</v>
      </c>
      <c r="F28" s="109">
        <f t="shared" si="4"/>
        <v>33</v>
      </c>
      <c r="G28" s="110">
        <f t="shared" si="5"/>
        <v>33</v>
      </c>
      <c r="H28" s="109">
        <f t="shared" si="6"/>
        <v>33</v>
      </c>
      <c r="I28" s="110">
        <f t="shared" si="7"/>
        <v>33</v>
      </c>
    </row>
    <row r="29" spans="1:9" x14ac:dyDescent="0.25">
      <c r="A29" s="9">
        <v>25</v>
      </c>
      <c r="B29" s="109">
        <f t="shared" si="0"/>
        <v>220</v>
      </c>
      <c r="C29" s="110">
        <f t="shared" si="1"/>
        <v>29</v>
      </c>
      <c r="D29" s="109">
        <f t="shared" si="2"/>
        <v>34</v>
      </c>
      <c r="E29" s="110">
        <f t="shared" si="3"/>
        <v>34</v>
      </c>
      <c r="F29" s="109">
        <f t="shared" si="4"/>
        <v>34</v>
      </c>
      <c r="G29" s="110">
        <f t="shared" si="5"/>
        <v>34</v>
      </c>
      <c r="H29" s="109">
        <f t="shared" si="6"/>
        <v>34</v>
      </c>
      <c r="I29" s="110">
        <f t="shared" si="7"/>
        <v>34</v>
      </c>
    </row>
    <row r="30" spans="1:9" x14ac:dyDescent="0.25">
      <c r="A30" s="9">
        <v>26</v>
      </c>
      <c r="B30" s="109">
        <f t="shared" si="0"/>
        <v>225</v>
      </c>
      <c r="C30" s="110">
        <f t="shared" si="1"/>
        <v>30</v>
      </c>
      <c r="D30" s="109">
        <f t="shared" si="2"/>
        <v>35</v>
      </c>
      <c r="E30" s="110">
        <f t="shared" si="3"/>
        <v>35</v>
      </c>
      <c r="F30" s="109">
        <f t="shared" si="4"/>
        <v>35</v>
      </c>
      <c r="G30" s="110">
        <f t="shared" si="5"/>
        <v>35</v>
      </c>
      <c r="H30" s="109">
        <f t="shared" si="6"/>
        <v>35</v>
      </c>
      <c r="I30" s="110">
        <f t="shared" si="7"/>
        <v>35</v>
      </c>
    </row>
    <row r="31" spans="1:9" x14ac:dyDescent="0.25">
      <c r="A31" s="9">
        <v>27</v>
      </c>
      <c r="B31" s="109">
        <f t="shared" si="0"/>
        <v>230</v>
      </c>
      <c r="C31" s="110">
        <f t="shared" si="1"/>
        <v>31</v>
      </c>
      <c r="D31" s="109">
        <f t="shared" si="2"/>
        <v>36</v>
      </c>
      <c r="E31" s="110">
        <f t="shared" si="3"/>
        <v>36</v>
      </c>
      <c r="F31" s="109">
        <f t="shared" si="4"/>
        <v>36</v>
      </c>
      <c r="G31" s="110">
        <f t="shared" si="5"/>
        <v>36</v>
      </c>
      <c r="H31" s="109">
        <f t="shared" si="6"/>
        <v>36</v>
      </c>
      <c r="I31" s="110">
        <f t="shared" si="7"/>
        <v>36</v>
      </c>
    </row>
    <row r="32" spans="1:9" x14ac:dyDescent="0.25">
      <c r="A32" s="9">
        <v>28</v>
      </c>
      <c r="B32" s="109">
        <f t="shared" si="0"/>
        <v>235</v>
      </c>
      <c r="C32" s="110">
        <f t="shared" si="1"/>
        <v>32</v>
      </c>
      <c r="D32" s="109">
        <f t="shared" si="2"/>
        <v>37</v>
      </c>
      <c r="E32" s="110">
        <f t="shared" si="3"/>
        <v>37</v>
      </c>
      <c r="F32" s="109">
        <f t="shared" si="4"/>
        <v>37</v>
      </c>
      <c r="G32" s="110">
        <f t="shared" si="5"/>
        <v>37</v>
      </c>
      <c r="H32" s="109">
        <f t="shared" si="6"/>
        <v>37</v>
      </c>
      <c r="I32" s="110">
        <f t="shared" si="7"/>
        <v>37</v>
      </c>
    </row>
    <row r="33" spans="1:9" x14ac:dyDescent="0.25">
      <c r="A33" s="9">
        <v>29</v>
      </c>
      <c r="B33" s="109">
        <f t="shared" si="0"/>
        <v>240</v>
      </c>
      <c r="C33" s="110">
        <f t="shared" si="1"/>
        <v>33</v>
      </c>
      <c r="D33" s="109">
        <f t="shared" si="2"/>
        <v>38</v>
      </c>
      <c r="E33" s="110">
        <f t="shared" si="3"/>
        <v>38</v>
      </c>
      <c r="F33" s="109">
        <f t="shared" si="4"/>
        <v>38</v>
      </c>
      <c r="G33" s="110">
        <f t="shared" si="5"/>
        <v>38</v>
      </c>
      <c r="H33" s="109">
        <f t="shared" si="6"/>
        <v>38</v>
      </c>
      <c r="I33" s="110">
        <f t="shared" si="7"/>
        <v>38</v>
      </c>
    </row>
    <row r="34" spans="1:9" x14ac:dyDescent="0.25">
      <c r="A34" s="9">
        <v>30</v>
      </c>
      <c r="B34" s="109">
        <f t="shared" si="0"/>
        <v>245</v>
      </c>
      <c r="C34" s="110">
        <f t="shared" si="1"/>
        <v>34</v>
      </c>
      <c r="D34" s="109">
        <f t="shared" si="2"/>
        <v>39</v>
      </c>
      <c r="E34" s="110">
        <f t="shared" si="3"/>
        <v>39</v>
      </c>
      <c r="F34" s="109">
        <f t="shared" si="4"/>
        <v>39</v>
      </c>
      <c r="G34" s="110">
        <f t="shared" si="5"/>
        <v>39</v>
      </c>
      <c r="H34" s="109">
        <f t="shared" si="6"/>
        <v>39</v>
      </c>
      <c r="I34" s="110">
        <f t="shared" si="7"/>
        <v>39</v>
      </c>
    </row>
    <row r="35" spans="1:9" x14ac:dyDescent="0.25">
      <c r="A35" s="9">
        <v>31</v>
      </c>
      <c r="B35" s="109">
        <f t="shared" si="0"/>
        <v>250</v>
      </c>
      <c r="C35" s="110">
        <f t="shared" si="1"/>
        <v>35</v>
      </c>
      <c r="D35" s="109">
        <f t="shared" si="2"/>
        <v>40</v>
      </c>
      <c r="E35" s="110">
        <f t="shared" si="3"/>
        <v>40</v>
      </c>
      <c r="F35" s="109">
        <f t="shared" si="4"/>
        <v>40</v>
      </c>
      <c r="G35" s="110">
        <f t="shared" si="5"/>
        <v>40</v>
      </c>
      <c r="H35" s="109">
        <f t="shared" si="6"/>
        <v>40</v>
      </c>
      <c r="I35" s="110">
        <f t="shared" si="7"/>
        <v>40</v>
      </c>
    </row>
    <row r="36" spans="1:9" x14ac:dyDescent="0.25">
      <c r="A36" s="9">
        <v>32</v>
      </c>
      <c r="B36" s="109">
        <f t="shared" si="0"/>
        <v>255</v>
      </c>
      <c r="C36" s="110">
        <f t="shared" si="1"/>
        <v>36</v>
      </c>
      <c r="D36" s="109">
        <f t="shared" si="2"/>
        <v>41</v>
      </c>
      <c r="E36" s="110">
        <f t="shared" si="3"/>
        <v>41</v>
      </c>
      <c r="F36" s="109">
        <f t="shared" si="4"/>
        <v>41</v>
      </c>
      <c r="G36" s="110">
        <f t="shared" si="5"/>
        <v>41</v>
      </c>
      <c r="H36" s="109">
        <f t="shared" si="6"/>
        <v>41</v>
      </c>
      <c r="I36" s="110">
        <f t="shared" si="7"/>
        <v>41</v>
      </c>
    </row>
    <row r="37" spans="1:9" x14ac:dyDescent="0.25">
      <c r="A37" s="9">
        <v>33</v>
      </c>
      <c r="B37" s="109">
        <f t="shared" si="0"/>
        <v>260</v>
      </c>
      <c r="C37" s="110">
        <f t="shared" si="1"/>
        <v>37</v>
      </c>
      <c r="D37" s="109">
        <f t="shared" si="2"/>
        <v>42</v>
      </c>
      <c r="E37" s="110">
        <f t="shared" si="3"/>
        <v>42</v>
      </c>
      <c r="F37" s="109">
        <f t="shared" si="4"/>
        <v>42</v>
      </c>
      <c r="G37" s="110">
        <f t="shared" si="5"/>
        <v>42</v>
      </c>
      <c r="H37" s="109">
        <f t="shared" si="6"/>
        <v>42</v>
      </c>
      <c r="I37" s="110">
        <f t="shared" si="7"/>
        <v>42</v>
      </c>
    </row>
    <row r="38" spans="1:9" x14ac:dyDescent="0.25">
      <c r="A38" s="9">
        <v>34</v>
      </c>
      <c r="B38" s="109">
        <f t="shared" si="0"/>
        <v>265</v>
      </c>
      <c r="C38" s="110">
        <f t="shared" si="1"/>
        <v>38</v>
      </c>
      <c r="D38" s="109">
        <f t="shared" si="2"/>
        <v>43</v>
      </c>
      <c r="E38" s="110">
        <f t="shared" si="3"/>
        <v>43</v>
      </c>
      <c r="F38" s="109">
        <f t="shared" si="4"/>
        <v>43</v>
      </c>
      <c r="G38" s="110">
        <f t="shared" si="5"/>
        <v>43</v>
      </c>
      <c r="H38" s="109">
        <f t="shared" si="6"/>
        <v>43</v>
      </c>
      <c r="I38" s="110">
        <f t="shared" si="7"/>
        <v>43</v>
      </c>
    </row>
    <row r="39" spans="1:9" x14ac:dyDescent="0.25">
      <c r="A39" s="9">
        <v>35</v>
      </c>
      <c r="B39" s="109">
        <f t="shared" si="0"/>
        <v>270</v>
      </c>
      <c r="C39" s="110">
        <f t="shared" si="1"/>
        <v>39</v>
      </c>
      <c r="D39" s="109">
        <f t="shared" si="2"/>
        <v>44</v>
      </c>
      <c r="E39" s="110">
        <f t="shared" si="3"/>
        <v>44</v>
      </c>
      <c r="F39" s="109">
        <f t="shared" si="4"/>
        <v>44</v>
      </c>
      <c r="G39" s="110">
        <f t="shared" si="5"/>
        <v>44</v>
      </c>
      <c r="H39" s="109">
        <f t="shared" si="6"/>
        <v>44</v>
      </c>
      <c r="I39" s="110">
        <f t="shared" si="7"/>
        <v>44</v>
      </c>
    </row>
    <row r="40" spans="1:9" x14ac:dyDescent="0.25">
      <c r="A40" s="9">
        <v>36</v>
      </c>
      <c r="B40" s="109">
        <f t="shared" si="0"/>
        <v>275</v>
      </c>
      <c r="C40" s="110">
        <f t="shared" si="1"/>
        <v>40</v>
      </c>
      <c r="D40" s="109">
        <f t="shared" si="2"/>
        <v>45</v>
      </c>
      <c r="E40" s="110">
        <f t="shared" si="3"/>
        <v>45</v>
      </c>
      <c r="F40" s="109">
        <f t="shared" si="4"/>
        <v>45</v>
      </c>
      <c r="G40" s="110">
        <f t="shared" si="5"/>
        <v>45</v>
      </c>
      <c r="H40" s="109">
        <f t="shared" si="6"/>
        <v>45</v>
      </c>
      <c r="I40" s="110">
        <f t="shared" si="7"/>
        <v>45</v>
      </c>
    </row>
    <row r="41" spans="1:9" x14ac:dyDescent="0.25">
      <c r="A41" s="9">
        <v>37</v>
      </c>
      <c r="B41" s="109">
        <f t="shared" si="0"/>
        <v>280</v>
      </c>
      <c r="C41" s="110">
        <f t="shared" si="1"/>
        <v>41</v>
      </c>
      <c r="D41" s="109">
        <f t="shared" si="2"/>
        <v>46</v>
      </c>
      <c r="E41" s="110">
        <f t="shared" si="3"/>
        <v>46</v>
      </c>
      <c r="F41" s="109">
        <f t="shared" si="4"/>
        <v>46</v>
      </c>
      <c r="G41" s="110">
        <f t="shared" si="5"/>
        <v>46</v>
      </c>
      <c r="H41" s="109">
        <f t="shared" si="6"/>
        <v>46</v>
      </c>
      <c r="I41" s="110">
        <f t="shared" si="7"/>
        <v>46</v>
      </c>
    </row>
    <row r="42" spans="1:9" x14ac:dyDescent="0.25">
      <c r="A42" s="9">
        <v>38</v>
      </c>
      <c r="B42" s="109">
        <f t="shared" si="0"/>
        <v>285</v>
      </c>
      <c r="C42" s="110">
        <f t="shared" si="1"/>
        <v>42</v>
      </c>
      <c r="D42" s="109">
        <f t="shared" si="2"/>
        <v>47</v>
      </c>
      <c r="E42" s="110">
        <f t="shared" si="3"/>
        <v>47</v>
      </c>
      <c r="F42" s="109">
        <f t="shared" si="4"/>
        <v>47</v>
      </c>
      <c r="G42" s="110">
        <f t="shared" si="5"/>
        <v>47</v>
      </c>
      <c r="H42" s="109">
        <f t="shared" si="6"/>
        <v>47</v>
      </c>
      <c r="I42" s="110">
        <f t="shared" si="7"/>
        <v>47</v>
      </c>
    </row>
    <row r="43" spans="1:9" x14ac:dyDescent="0.25">
      <c r="A43" s="9">
        <v>39</v>
      </c>
      <c r="B43" s="109">
        <f t="shared" si="0"/>
        <v>290</v>
      </c>
      <c r="C43" s="110">
        <f t="shared" si="1"/>
        <v>43</v>
      </c>
      <c r="D43" s="109">
        <f t="shared" si="2"/>
        <v>48</v>
      </c>
      <c r="E43" s="110">
        <f t="shared" si="3"/>
        <v>48</v>
      </c>
      <c r="F43" s="109">
        <f t="shared" si="4"/>
        <v>48</v>
      </c>
      <c r="G43" s="110">
        <f t="shared" si="5"/>
        <v>48</v>
      </c>
      <c r="H43" s="109">
        <f t="shared" si="6"/>
        <v>48</v>
      </c>
      <c r="I43" s="110">
        <f t="shared" si="7"/>
        <v>48</v>
      </c>
    </row>
    <row r="44" spans="1:9" x14ac:dyDescent="0.25">
      <c r="A44" s="9">
        <v>40</v>
      </c>
      <c r="B44" s="109">
        <f t="shared" si="0"/>
        <v>295</v>
      </c>
      <c r="C44" s="110">
        <f t="shared" si="1"/>
        <v>44</v>
      </c>
      <c r="D44" s="109">
        <f t="shared" si="2"/>
        <v>49</v>
      </c>
      <c r="E44" s="110">
        <f t="shared" si="3"/>
        <v>49</v>
      </c>
      <c r="F44" s="109">
        <f t="shared" si="4"/>
        <v>49</v>
      </c>
      <c r="G44" s="110">
        <f t="shared" si="5"/>
        <v>49</v>
      </c>
      <c r="H44" s="109">
        <f t="shared" si="6"/>
        <v>49</v>
      </c>
      <c r="I44" s="110">
        <f t="shared" si="7"/>
        <v>49</v>
      </c>
    </row>
    <row r="45" spans="1:9" x14ac:dyDescent="0.25">
      <c r="A45" s="9">
        <v>41</v>
      </c>
      <c r="B45" s="109">
        <f t="shared" si="0"/>
        <v>300</v>
      </c>
      <c r="C45" s="110">
        <f t="shared" si="1"/>
        <v>45</v>
      </c>
      <c r="D45" s="109">
        <f t="shared" si="2"/>
        <v>50</v>
      </c>
      <c r="E45" s="110">
        <f t="shared" si="3"/>
        <v>50</v>
      </c>
      <c r="F45" s="109">
        <f t="shared" si="4"/>
        <v>50</v>
      </c>
      <c r="G45" s="110">
        <f t="shared" si="5"/>
        <v>50</v>
      </c>
      <c r="H45" s="109">
        <f t="shared" si="6"/>
        <v>50</v>
      </c>
      <c r="I45" s="110">
        <f t="shared" si="7"/>
        <v>50</v>
      </c>
    </row>
    <row r="46" spans="1:9" x14ac:dyDescent="0.25">
      <c r="A46" s="9">
        <v>42</v>
      </c>
      <c r="B46" s="109">
        <f t="shared" si="0"/>
        <v>305</v>
      </c>
      <c r="C46" s="110">
        <f t="shared" si="1"/>
        <v>46</v>
      </c>
      <c r="D46" s="109">
        <f t="shared" si="2"/>
        <v>51</v>
      </c>
      <c r="E46" s="110">
        <f t="shared" si="3"/>
        <v>51</v>
      </c>
      <c r="F46" s="109">
        <f t="shared" si="4"/>
        <v>51</v>
      </c>
      <c r="G46" s="110">
        <f t="shared" si="5"/>
        <v>51</v>
      </c>
      <c r="H46" s="109">
        <f t="shared" si="6"/>
        <v>51</v>
      </c>
      <c r="I46" s="110">
        <f t="shared" si="7"/>
        <v>51</v>
      </c>
    </row>
    <row r="47" spans="1:9" x14ac:dyDescent="0.25">
      <c r="A47" s="9">
        <v>43</v>
      </c>
      <c r="B47" s="109">
        <f t="shared" si="0"/>
        <v>310</v>
      </c>
      <c r="C47" s="110">
        <f t="shared" si="1"/>
        <v>47</v>
      </c>
      <c r="D47" s="109">
        <f t="shared" si="2"/>
        <v>52</v>
      </c>
      <c r="E47" s="110">
        <f t="shared" si="3"/>
        <v>52</v>
      </c>
      <c r="F47" s="109">
        <f t="shared" si="4"/>
        <v>52</v>
      </c>
      <c r="G47" s="110">
        <f t="shared" si="5"/>
        <v>52</v>
      </c>
      <c r="H47" s="109">
        <f t="shared" si="6"/>
        <v>52</v>
      </c>
      <c r="I47" s="110">
        <f t="shared" si="7"/>
        <v>52</v>
      </c>
    </row>
    <row r="48" spans="1:9" x14ac:dyDescent="0.25">
      <c r="A48" s="9">
        <v>44</v>
      </c>
      <c r="B48" s="109">
        <f t="shared" si="0"/>
        <v>315</v>
      </c>
      <c r="C48" s="110">
        <f t="shared" si="1"/>
        <v>48</v>
      </c>
      <c r="D48" s="109">
        <f t="shared" si="2"/>
        <v>53</v>
      </c>
      <c r="E48" s="110">
        <f t="shared" si="3"/>
        <v>53</v>
      </c>
      <c r="F48" s="109">
        <f t="shared" si="4"/>
        <v>53</v>
      </c>
      <c r="G48" s="110">
        <f t="shared" si="5"/>
        <v>53</v>
      </c>
      <c r="H48" s="109">
        <f t="shared" si="6"/>
        <v>53</v>
      </c>
      <c r="I48" s="110">
        <f t="shared" si="7"/>
        <v>53</v>
      </c>
    </row>
    <row r="49" spans="1:9" x14ac:dyDescent="0.25">
      <c r="A49" s="9">
        <v>45</v>
      </c>
      <c r="B49" s="109">
        <f t="shared" si="0"/>
        <v>320</v>
      </c>
      <c r="C49" s="110">
        <f t="shared" si="1"/>
        <v>49</v>
      </c>
      <c r="D49" s="109">
        <f t="shared" si="2"/>
        <v>54</v>
      </c>
      <c r="E49" s="110">
        <f t="shared" si="3"/>
        <v>54</v>
      </c>
      <c r="F49" s="109">
        <f t="shared" si="4"/>
        <v>54</v>
      </c>
      <c r="G49" s="110">
        <f t="shared" si="5"/>
        <v>54</v>
      </c>
      <c r="H49" s="109">
        <f t="shared" si="6"/>
        <v>54</v>
      </c>
      <c r="I49" s="110">
        <f t="shared" si="7"/>
        <v>54</v>
      </c>
    </row>
    <row r="50" spans="1:9" x14ac:dyDescent="0.25">
      <c r="A50" s="9">
        <v>46</v>
      </c>
      <c r="B50" s="109">
        <f t="shared" si="0"/>
        <v>325</v>
      </c>
      <c r="C50" s="110">
        <f t="shared" si="1"/>
        <v>50</v>
      </c>
      <c r="D50" s="109">
        <f t="shared" si="2"/>
        <v>55</v>
      </c>
      <c r="E50" s="110">
        <f t="shared" si="3"/>
        <v>55</v>
      </c>
      <c r="F50" s="109">
        <f t="shared" si="4"/>
        <v>55</v>
      </c>
      <c r="G50" s="110">
        <f t="shared" si="5"/>
        <v>55</v>
      </c>
      <c r="H50" s="109">
        <f t="shared" si="6"/>
        <v>55</v>
      </c>
      <c r="I50" s="110">
        <f t="shared" si="7"/>
        <v>55</v>
      </c>
    </row>
    <row r="51" spans="1:9" x14ac:dyDescent="0.25">
      <c r="A51" s="9">
        <v>47</v>
      </c>
      <c r="B51" s="109">
        <f t="shared" si="0"/>
        <v>330</v>
      </c>
      <c r="C51" s="110">
        <f t="shared" si="1"/>
        <v>51</v>
      </c>
      <c r="D51" s="109">
        <f t="shared" si="2"/>
        <v>56</v>
      </c>
      <c r="E51" s="110">
        <f t="shared" si="3"/>
        <v>56</v>
      </c>
      <c r="F51" s="109">
        <f t="shared" si="4"/>
        <v>56</v>
      </c>
      <c r="G51" s="110">
        <f t="shared" si="5"/>
        <v>56</v>
      </c>
      <c r="H51" s="109">
        <f t="shared" si="6"/>
        <v>56</v>
      </c>
      <c r="I51" s="110">
        <f t="shared" si="7"/>
        <v>56</v>
      </c>
    </row>
    <row r="52" spans="1:9" x14ac:dyDescent="0.25">
      <c r="A52" s="9">
        <v>48</v>
      </c>
      <c r="B52" s="109">
        <f t="shared" si="0"/>
        <v>335</v>
      </c>
      <c r="C52" s="110">
        <f t="shared" si="1"/>
        <v>52</v>
      </c>
      <c r="D52" s="109">
        <f t="shared" si="2"/>
        <v>57</v>
      </c>
      <c r="E52" s="110">
        <f t="shared" si="3"/>
        <v>57</v>
      </c>
      <c r="F52" s="109">
        <f t="shared" si="4"/>
        <v>57</v>
      </c>
      <c r="G52" s="110">
        <f t="shared" si="5"/>
        <v>57</v>
      </c>
      <c r="H52" s="109">
        <f t="shared" si="6"/>
        <v>57</v>
      </c>
      <c r="I52" s="110">
        <f t="shared" si="7"/>
        <v>57</v>
      </c>
    </row>
    <row r="53" spans="1:9" x14ac:dyDescent="0.25">
      <c r="A53" s="9">
        <v>49</v>
      </c>
      <c r="B53" s="109">
        <f t="shared" si="0"/>
        <v>340</v>
      </c>
      <c r="C53" s="110">
        <f t="shared" si="1"/>
        <v>53</v>
      </c>
      <c r="D53" s="109">
        <f t="shared" si="2"/>
        <v>58</v>
      </c>
      <c r="E53" s="110">
        <f t="shared" si="3"/>
        <v>58</v>
      </c>
      <c r="F53" s="109">
        <f t="shared" si="4"/>
        <v>58</v>
      </c>
      <c r="G53" s="110">
        <f t="shared" si="5"/>
        <v>58</v>
      </c>
      <c r="H53" s="109">
        <f t="shared" si="6"/>
        <v>58</v>
      </c>
      <c r="I53" s="110">
        <f t="shared" si="7"/>
        <v>58</v>
      </c>
    </row>
    <row r="54" spans="1:9" x14ac:dyDescent="0.25">
      <c r="A54" s="9">
        <v>50</v>
      </c>
      <c r="B54" s="109">
        <f t="shared" si="0"/>
        <v>345</v>
      </c>
      <c r="C54" s="110">
        <f t="shared" si="1"/>
        <v>54</v>
      </c>
      <c r="D54" s="109">
        <f t="shared" si="2"/>
        <v>59</v>
      </c>
      <c r="E54" s="110">
        <f t="shared" si="3"/>
        <v>59</v>
      </c>
      <c r="F54" s="109">
        <f t="shared" si="4"/>
        <v>59</v>
      </c>
      <c r="G54" s="110">
        <f t="shared" si="5"/>
        <v>59</v>
      </c>
      <c r="H54" s="109">
        <f t="shared" si="6"/>
        <v>59</v>
      </c>
      <c r="I54" s="110">
        <f t="shared" si="7"/>
        <v>59</v>
      </c>
    </row>
    <row r="55" spans="1:9" x14ac:dyDescent="0.25">
      <c r="A55" s="9">
        <v>51</v>
      </c>
      <c r="B55" s="109">
        <f t="shared" si="0"/>
        <v>350</v>
      </c>
      <c r="C55" s="110">
        <f t="shared" si="1"/>
        <v>55</v>
      </c>
      <c r="D55" s="109">
        <f t="shared" si="2"/>
        <v>60</v>
      </c>
      <c r="E55" s="110">
        <f t="shared" si="3"/>
        <v>60</v>
      </c>
      <c r="F55" s="109">
        <f t="shared" si="4"/>
        <v>60</v>
      </c>
      <c r="G55" s="110">
        <f t="shared" si="5"/>
        <v>60</v>
      </c>
      <c r="H55" s="109">
        <f t="shared" si="6"/>
        <v>60</v>
      </c>
      <c r="I55" s="110">
        <f t="shared" si="7"/>
        <v>60</v>
      </c>
    </row>
    <row r="56" spans="1:9" x14ac:dyDescent="0.25">
      <c r="A56" s="9">
        <v>52</v>
      </c>
      <c r="B56" s="109">
        <f t="shared" si="0"/>
        <v>355</v>
      </c>
      <c r="C56" s="110">
        <f t="shared" si="1"/>
        <v>56</v>
      </c>
      <c r="D56" s="109">
        <f t="shared" si="2"/>
        <v>61</v>
      </c>
      <c r="E56" s="110">
        <f t="shared" si="3"/>
        <v>61</v>
      </c>
      <c r="F56" s="109">
        <f t="shared" si="4"/>
        <v>61</v>
      </c>
      <c r="G56" s="110">
        <f t="shared" si="5"/>
        <v>61</v>
      </c>
      <c r="H56" s="109">
        <f t="shared" si="6"/>
        <v>61</v>
      </c>
      <c r="I56" s="110">
        <f t="shared" si="7"/>
        <v>61</v>
      </c>
    </row>
    <row r="57" spans="1:9" x14ac:dyDescent="0.25">
      <c r="A57" s="9">
        <v>53</v>
      </c>
      <c r="B57" s="109">
        <f t="shared" si="0"/>
        <v>360</v>
      </c>
      <c r="C57" s="110">
        <f t="shared" si="1"/>
        <v>57</v>
      </c>
      <c r="D57" s="109">
        <f t="shared" si="2"/>
        <v>62</v>
      </c>
      <c r="E57" s="110">
        <f t="shared" si="3"/>
        <v>62</v>
      </c>
      <c r="F57" s="109">
        <f t="shared" si="4"/>
        <v>62</v>
      </c>
      <c r="G57" s="110">
        <f t="shared" si="5"/>
        <v>62</v>
      </c>
      <c r="H57" s="109">
        <f t="shared" si="6"/>
        <v>62</v>
      </c>
      <c r="I57" s="110">
        <f t="shared" si="7"/>
        <v>62</v>
      </c>
    </row>
    <row r="58" spans="1:9" x14ac:dyDescent="0.25">
      <c r="A58" s="9">
        <v>54</v>
      </c>
      <c r="B58" s="109">
        <f t="shared" si="0"/>
        <v>365</v>
      </c>
      <c r="C58" s="110">
        <f t="shared" si="1"/>
        <v>58</v>
      </c>
      <c r="D58" s="109">
        <f t="shared" si="2"/>
        <v>63</v>
      </c>
      <c r="E58" s="110">
        <f t="shared" si="3"/>
        <v>63</v>
      </c>
      <c r="F58" s="109">
        <f t="shared" si="4"/>
        <v>63</v>
      </c>
      <c r="G58" s="110">
        <f t="shared" si="5"/>
        <v>63</v>
      </c>
      <c r="H58" s="109">
        <f t="shared" si="6"/>
        <v>63</v>
      </c>
      <c r="I58" s="110">
        <f t="shared" si="7"/>
        <v>63</v>
      </c>
    </row>
    <row r="59" spans="1:9" x14ac:dyDescent="0.25">
      <c r="A59" s="9">
        <v>55</v>
      </c>
      <c r="B59" s="109">
        <f t="shared" si="0"/>
        <v>370</v>
      </c>
      <c r="C59" s="110">
        <f t="shared" si="1"/>
        <v>59</v>
      </c>
      <c r="D59" s="109">
        <f t="shared" si="2"/>
        <v>64</v>
      </c>
      <c r="E59" s="110">
        <f t="shared" si="3"/>
        <v>64</v>
      </c>
      <c r="F59" s="109">
        <f t="shared" si="4"/>
        <v>64</v>
      </c>
      <c r="G59" s="110">
        <f t="shared" si="5"/>
        <v>64</v>
      </c>
      <c r="H59" s="109">
        <f t="shared" si="6"/>
        <v>64</v>
      </c>
      <c r="I59" s="110">
        <f t="shared" si="7"/>
        <v>64</v>
      </c>
    </row>
    <row r="60" spans="1:9" x14ac:dyDescent="0.25">
      <c r="A60" s="9">
        <v>56</v>
      </c>
      <c r="B60" s="109">
        <f t="shared" si="0"/>
        <v>375</v>
      </c>
      <c r="C60" s="110">
        <f t="shared" si="1"/>
        <v>60</v>
      </c>
      <c r="D60" s="109">
        <f t="shared" si="2"/>
        <v>65</v>
      </c>
      <c r="E60" s="110">
        <f t="shared" si="3"/>
        <v>65</v>
      </c>
      <c r="F60" s="109">
        <f t="shared" si="4"/>
        <v>65</v>
      </c>
      <c r="G60" s="110">
        <f t="shared" si="5"/>
        <v>65</v>
      </c>
      <c r="H60" s="109">
        <f t="shared" si="6"/>
        <v>65</v>
      </c>
      <c r="I60" s="110">
        <f t="shared" si="7"/>
        <v>65</v>
      </c>
    </row>
    <row r="61" spans="1:9" x14ac:dyDescent="0.25">
      <c r="A61" s="9">
        <v>57</v>
      </c>
      <c r="B61" s="109">
        <f t="shared" si="0"/>
        <v>380</v>
      </c>
      <c r="C61" s="110">
        <f t="shared" si="1"/>
        <v>61</v>
      </c>
      <c r="D61" s="109">
        <f t="shared" si="2"/>
        <v>66</v>
      </c>
      <c r="E61" s="110">
        <f t="shared" si="3"/>
        <v>66</v>
      </c>
      <c r="F61" s="109">
        <f t="shared" si="4"/>
        <v>66</v>
      </c>
      <c r="G61" s="110">
        <f t="shared" si="5"/>
        <v>66</v>
      </c>
      <c r="H61" s="109">
        <f t="shared" si="6"/>
        <v>66</v>
      </c>
      <c r="I61" s="110">
        <f t="shared" si="7"/>
        <v>66</v>
      </c>
    </row>
    <row r="62" spans="1:9" x14ac:dyDescent="0.25">
      <c r="A62" s="9">
        <v>58</v>
      </c>
      <c r="B62" s="109">
        <f t="shared" si="0"/>
        <v>385</v>
      </c>
      <c r="C62" s="110">
        <f t="shared" si="1"/>
        <v>62</v>
      </c>
      <c r="D62" s="109">
        <f t="shared" si="2"/>
        <v>67</v>
      </c>
      <c r="E62" s="110">
        <f t="shared" si="3"/>
        <v>67</v>
      </c>
      <c r="F62" s="109">
        <f t="shared" si="4"/>
        <v>67</v>
      </c>
      <c r="G62" s="110">
        <f t="shared" si="5"/>
        <v>67</v>
      </c>
      <c r="H62" s="109">
        <f t="shared" si="6"/>
        <v>67</v>
      </c>
      <c r="I62" s="110">
        <f t="shared" si="7"/>
        <v>67</v>
      </c>
    </row>
    <row r="63" spans="1:9" x14ac:dyDescent="0.25">
      <c r="A63" s="9">
        <v>59</v>
      </c>
      <c r="B63" s="109">
        <f t="shared" si="0"/>
        <v>390</v>
      </c>
      <c r="C63" s="110">
        <f t="shared" si="1"/>
        <v>63</v>
      </c>
      <c r="D63" s="109">
        <f t="shared" si="2"/>
        <v>68</v>
      </c>
      <c r="E63" s="110">
        <f t="shared" si="3"/>
        <v>68</v>
      </c>
      <c r="F63" s="109">
        <f t="shared" si="4"/>
        <v>68</v>
      </c>
      <c r="G63" s="110">
        <f t="shared" si="5"/>
        <v>68</v>
      </c>
      <c r="H63" s="109">
        <f t="shared" si="6"/>
        <v>68</v>
      </c>
      <c r="I63" s="110">
        <f t="shared" si="7"/>
        <v>68</v>
      </c>
    </row>
    <row r="64" spans="1:9" x14ac:dyDescent="0.25">
      <c r="A64" s="9">
        <v>60</v>
      </c>
      <c r="B64" s="109">
        <f t="shared" si="0"/>
        <v>395</v>
      </c>
      <c r="C64" s="110">
        <f t="shared" si="1"/>
        <v>64</v>
      </c>
      <c r="D64" s="109">
        <f t="shared" si="2"/>
        <v>69</v>
      </c>
      <c r="E64" s="110">
        <f t="shared" si="3"/>
        <v>69</v>
      </c>
      <c r="F64" s="109">
        <f t="shared" si="4"/>
        <v>69</v>
      </c>
      <c r="G64" s="110">
        <f t="shared" si="5"/>
        <v>69</v>
      </c>
      <c r="H64" s="109">
        <f t="shared" si="6"/>
        <v>69</v>
      </c>
      <c r="I64" s="110">
        <f t="shared" si="7"/>
        <v>69</v>
      </c>
    </row>
    <row r="65" spans="1:9" x14ac:dyDescent="0.25">
      <c r="A65" s="9">
        <v>61</v>
      </c>
      <c r="B65" s="109">
        <f t="shared" si="0"/>
        <v>400</v>
      </c>
      <c r="C65" s="110">
        <f t="shared" si="1"/>
        <v>65</v>
      </c>
      <c r="D65" s="109">
        <f t="shared" si="2"/>
        <v>70</v>
      </c>
      <c r="E65" s="110">
        <f t="shared" si="3"/>
        <v>70</v>
      </c>
      <c r="F65" s="109">
        <f t="shared" si="4"/>
        <v>70</v>
      </c>
      <c r="G65" s="110">
        <f t="shared" si="5"/>
        <v>70</v>
      </c>
      <c r="H65" s="109">
        <f t="shared" si="6"/>
        <v>70</v>
      </c>
      <c r="I65" s="110">
        <f t="shared" si="7"/>
        <v>70</v>
      </c>
    </row>
    <row r="66" spans="1:9" x14ac:dyDescent="0.25">
      <c r="A66" s="9">
        <v>62</v>
      </c>
      <c r="B66" s="109">
        <f t="shared" si="0"/>
        <v>405</v>
      </c>
      <c r="C66" s="110">
        <f t="shared" si="1"/>
        <v>66</v>
      </c>
      <c r="D66" s="109">
        <f t="shared" si="2"/>
        <v>71</v>
      </c>
      <c r="E66" s="110">
        <f t="shared" si="3"/>
        <v>71</v>
      </c>
      <c r="F66" s="109">
        <f t="shared" si="4"/>
        <v>71</v>
      </c>
      <c r="G66" s="110">
        <f t="shared" si="5"/>
        <v>71</v>
      </c>
      <c r="H66" s="109">
        <f t="shared" si="6"/>
        <v>71</v>
      </c>
      <c r="I66" s="110">
        <f t="shared" si="7"/>
        <v>71</v>
      </c>
    </row>
    <row r="67" spans="1:9" x14ac:dyDescent="0.25">
      <c r="A67" s="9">
        <v>63</v>
      </c>
      <c r="B67" s="109">
        <f t="shared" si="0"/>
        <v>410</v>
      </c>
      <c r="C67" s="110">
        <f t="shared" si="1"/>
        <v>67</v>
      </c>
      <c r="D67" s="109">
        <f t="shared" si="2"/>
        <v>72</v>
      </c>
      <c r="E67" s="110">
        <f t="shared" si="3"/>
        <v>72</v>
      </c>
      <c r="F67" s="109">
        <f t="shared" si="4"/>
        <v>72</v>
      </c>
      <c r="G67" s="110">
        <f t="shared" si="5"/>
        <v>72</v>
      </c>
      <c r="H67" s="109">
        <f t="shared" si="6"/>
        <v>72</v>
      </c>
      <c r="I67" s="110">
        <f t="shared" si="7"/>
        <v>72</v>
      </c>
    </row>
    <row r="68" spans="1:9" x14ac:dyDescent="0.25">
      <c r="A68" s="9">
        <v>64</v>
      </c>
      <c r="B68" s="109">
        <f t="shared" si="0"/>
        <v>415</v>
      </c>
      <c r="C68" s="110">
        <f t="shared" si="1"/>
        <v>68</v>
      </c>
      <c r="D68" s="109">
        <f t="shared" si="2"/>
        <v>73</v>
      </c>
      <c r="E68" s="110">
        <f t="shared" si="3"/>
        <v>73</v>
      </c>
      <c r="F68" s="109">
        <f t="shared" si="4"/>
        <v>73</v>
      </c>
      <c r="G68" s="110">
        <f t="shared" si="5"/>
        <v>73</v>
      </c>
      <c r="H68" s="109">
        <f t="shared" si="6"/>
        <v>73</v>
      </c>
      <c r="I68" s="110">
        <f t="shared" si="7"/>
        <v>73</v>
      </c>
    </row>
    <row r="69" spans="1:9" x14ac:dyDescent="0.25">
      <c r="A69" s="9">
        <v>65</v>
      </c>
      <c r="B69" s="109">
        <f t="shared" si="0"/>
        <v>420</v>
      </c>
      <c r="C69" s="110">
        <f t="shared" si="1"/>
        <v>69</v>
      </c>
      <c r="D69" s="109">
        <f t="shared" si="2"/>
        <v>74</v>
      </c>
      <c r="E69" s="110">
        <f t="shared" si="3"/>
        <v>74</v>
      </c>
      <c r="F69" s="109">
        <f t="shared" si="4"/>
        <v>74</v>
      </c>
      <c r="G69" s="110">
        <f t="shared" si="5"/>
        <v>74</v>
      </c>
      <c r="H69" s="109">
        <f t="shared" si="6"/>
        <v>74</v>
      </c>
      <c r="I69" s="110">
        <f t="shared" si="7"/>
        <v>74</v>
      </c>
    </row>
    <row r="70" spans="1:9" x14ac:dyDescent="0.25">
      <c r="A70" s="9">
        <v>66</v>
      </c>
      <c r="B70" s="109">
        <f t="shared" si="0"/>
        <v>425</v>
      </c>
      <c r="C70" s="110">
        <f t="shared" si="1"/>
        <v>70</v>
      </c>
      <c r="D70" s="109">
        <f t="shared" si="2"/>
        <v>75</v>
      </c>
      <c r="E70" s="110">
        <f t="shared" si="3"/>
        <v>75</v>
      </c>
      <c r="F70" s="109">
        <f t="shared" si="4"/>
        <v>75</v>
      </c>
      <c r="G70" s="110">
        <f t="shared" si="5"/>
        <v>75</v>
      </c>
      <c r="H70" s="109">
        <f t="shared" si="6"/>
        <v>75</v>
      </c>
      <c r="I70" s="110">
        <f t="shared" si="7"/>
        <v>75</v>
      </c>
    </row>
    <row r="71" spans="1:9" x14ac:dyDescent="0.25">
      <c r="A71" s="9">
        <v>67</v>
      </c>
      <c r="B71" s="109">
        <f t="shared" si="0"/>
        <v>430</v>
      </c>
      <c r="C71" s="110">
        <f t="shared" si="1"/>
        <v>71</v>
      </c>
      <c r="D71" s="109">
        <f t="shared" si="2"/>
        <v>76</v>
      </c>
      <c r="E71" s="110">
        <f t="shared" si="3"/>
        <v>76</v>
      </c>
      <c r="F71" s="109">
        <f t="shared" si="4"/>
        <v>76</v>
      </c>
      <c r="G71" s="110">
        <f t="shared" si="5"/>
        <v>76</v>
      </c>
      <c r="H71" s="109">
        <f t="shared" si="6"/>
        <v>76</v>
      </c>
      <c r="I71" s="110">
        <f t="shared" si="7"/>
        <v>76</v>
      </c>
    </row>
    <row r="72" spans="1:9" x14ac:dyDescent="0.25">
      <c r="A72" s="9">
        <v>68</v>
      </c>
      <c r="B72" s="109">
        <f t="shared" ref="B72:B103" si="8">$B71+$B$3</f>
        <v>435</v>
      </c>
      <c r="C72" s="110">
        <f t="shared" ref="C72:C103" si="9">$C71+$C$3</f>
        <v>72</v>
      </c>
      <c r="D72" s="109">
        <f t="shared" ref="D72:D103" si="10">$D71+$D$3</f>
        <v>77</v>
      </c>
      <c r="E72" s="110">
        <f t="shared" ref="E72:E103" si="11">$E71+$E$3</f>
        <v>77</v>
      </c>
      <c r="F72" s="109">
        <f t="shared" ref="F72:F103" si="12">$F71+$F$3</f>
        <v>77</v>
      </c>
      <c r="G72" s="110">
        <f t="shared" ref="G72:G103" si="13">$G71+$G$3</f>
        <v>77</v>
      </c>
      <c r="H72" s="109">
        <f t="shared" ref="H72:H103" si="14">$H71+$H$3</f>
        <v>77</v>
      </c>
      <c r="I72" s="110">
        <f t="shared" ref="I72:I103" si="15">$I71+$I$3</f>
        <v>77</v>
      </c>
    </row>
    <row r="73" spans="1:9" x14ac:dyDescent="0.25">
      <c r="A73" s="9">
        <v>69</v>
      </c>
      <c r="B73" s="109">
        <f t="shared" si="8"/>
        <v>440</v>
      </c>
      <c r="C73" s="110">
        <f t="shared" si="9"/>
        <v>73</v>
      </c>
      <c r="D73" s="109">
        <f t="shared" si="10"/>
        <v>78</v>
      </c>
      <c r="E73" s="110">
        <f t="shared" si="11"/>
        <v>78</v>
      </c>
      <c r="F73" s="109">
        <f t="shared" si="12"/>
        <v>78</v>
      </c>
      <c r="G73" s="110">
        <f t="shared" si="13"/>
        <v>78</v>
      </c>
      <c r="H73" s="109">
        <f t="shared" si="14"/>
        <v>78</v>
      </c>
      <c r="I73" s="110">
        <f t="shared" si="15"/>
        <v>78</v>
      </c>
    </row>
    <row r="74" spans="1:9" x14ac:dyDescent="0.25">
      <c r="A74" s="9">
        <v>70</v>
      </c>
      <c r="B74" s="109">
        <f t="shared" si="8"/>
        <v>445</v>
      </c>
      <c r="C74" s="110">
        <f t="shared" si="9"/>
        <v>74</v>
      </c>
      <c r="D74" s="109">
        <f t="shared" si="10"/>
        <v>79</v>
      </c>
      <c r="E74" s="110">
        <f t="shared" si="11"/>
        <v>79</v>
      </c>
      <c r="F74" s="109">
        <f t="shared" si="12"/>
        <v>79</v>
      </c>
      <c r="G74" s="110">
        <f t="shared" si="13"/>
        <v>79</v>
      </c>
      <c r="H74" s="109">
        <f t="shared" si="14"/>
        <v>79</v>
      </c>
      <c r="I74" s="110">
        <f t="shared" si="15"/>
        <v>79</v>
      </c>
    </row>
    <row r="75" spans="1:9" x14ac:dyDescent="0.25">
      <c r="A75" s="9">
        <v>71</v>
      </c>
      <c r="B75" s="109">
        <f t="shared" si="8"/>
        <v>450</v>
      </c>
      <c r="C75" s="110">
        <f t="shared" si="9"/>
        <v>75</v>
      </c>
      <c r="D75" s="109">
        <f t="shared" si="10"/>
        <v>80</v>
      </c>
      <c r="E75" s="110">
        <f t="shared" si="11"/>
        <v>80</v>
      </c>
      <c r="F75" s="109">
        <f t="shared" si="12"/>
        <v>80</v>
      </c>
      <c r="G75" s="110">
        <f t="shared" si="13"/>
        <v>80</v>
      </c>
      <c r="H75" s="109">
        <f t="shared" si="14"/>
        <v>80</v>
      </c>
      <c r="I75" s="110">
        <f t="shared" si="15"/>
        <v>80</v>
      </c>
    </row>
    <row r="76" spans="1:9" x14ac:dyDescent="0.25">
      <c r="A76" s="9">
        <v>72</v>
      </c>
      <c r="B76" s="109">
        <f t="shared" si="8"/>
        <v>455</v>
      </c>
      <c r="C76" s="110">
        <f t="shared" si="9"/>
        <v>76</v>
      </c>
      <c r="D76" s="109">
        <f t="shared" si="10"/>
        <v>81</v>
      </c>
      <c r="E76" s="110">
        <f t="shared" si="11"/>
        <v>81</v>
      </c>
      <c r="F76" s="109">
        <f t="shared" si="12"/>
        <v>81</v>
      </c>
      <c r="G76" s="110">
        <f t="shared" si="13"/>
        <v>81</v>
      </c>
      <c r="H76" s="109">
        <f t="shared" si="14"/>
        <v>81</v>
      </c>
      <c r="I76" s="110">
        <f t="shared" si="15"/>
        <v>81</v>
      </c>
    </row>
    <row r="77" spans="1:9" x14ac:dyDescent="0.25">
      <c r="A77" s="9">
        <v>73</v>
      </c>
      <c r="B77" s="109">
        <f t="shared" si="8"/>
        <v>460</v>
      </c>
      <c r="C77" s="110">
        <f t="shared" si="9"/>
        <v>77</v>
      </c>
      <c r="D77" s="109">
        <f t="shared" si="10"/>
        <v>82</v>
      </c>
      <c r="E77" s="110">
        <f t="shared" si="11"/>
        <v>82</v>
      </c>
      <c r="F77" s="109">
        <f t="shared" si="12"/>
        <v>82</v>
      </c>
      <c r="G77" s="110">
        <f t="shared" si="13"/>
        <v>82</v>
      </c>
      <c r="H77" s="109">
        <f t="shared" si="14"/>
        <v>82</v>
      </c>
      <c r="I77" s="110">
        <f t="shared" si="15"/>
        <v>82</v>
      </c>
    </row>
    <row r="78" spans="1:9" x14ac:dyDescent="0.25">
      <c r="A78" s="9">
        <v>74</v>
      </c>
      <c r="B78" s="109">
        <f t="shared" si="8"/>
        <v>465</v>
      </c>
      <c r="C78" s="110">
        <f t="shared" si="9"/>
        <v>78</v>
      </c>
      <c r="D78" s="109">
        <f t="shared" si="10"/>
        <v>83</v>
      </c>
      <c r="E78" s="110">
        <f t="shared" si="11"/>
        <v>83</v>
      </c>
      <c r="F78" s="109">
        <f t="shared" si="12"/>
        <v>83</v>
      </c>
      <c r="G78" s="110">
        <f t="shared" si="13"/>
        <v>83</v>
      </c>
      <c r="H78" s="109">
        <f t="shared" si="14"/>
        <v>83</v>
      </c>
      <c r="I78" s="110">
        <f t="shared" si="15"/>
        <v>83</v>
      </c>
    </row>
    <row r="79" spans="1:9" x14ac:dyDescent="0.25">
      <c r="A79" s="9">
        <v>75</v>
      </c>
      <c r="B79" s="109">
        <f t="shared" si="8"/>
        <v>470</v>
      </c>
      <c r="C79" s="110">
        <f t="shared" si="9"/>
        <v>79</v>
      </c>
      <c r="D79" s="109">
        <f t="shared" si="10"/>
        <v>84</v>
      </c>
      <c r="E79" s="110">
        <f t="shared" si="11"/>
        <v>84</v>
      </c>
      <c r="F79" s="109">
        <f t="shared" si="12"/>
        <v>84</v>
      </c>
      <c r="G79" s="110">
        <f t="shared" si="13"/>
        <v>84</v>
      </c>
      <c r="H79" s="109">
        <f t="shared" si="14"/>
        <v>84</v>
      </c>
      <c r="I79" s="110">
        <f t="shared" si="15"/>
        <v>84</v>
      </c>
    </row>
    <row r="80" spans="1:9" x14ac:dyDescent="0.25">
      <c r="A80" s="9">
        <v>76</v>
      </c>
      <c r="B80" s="109">
        <f t="shared" si="8"/>
        <v>475</v>
      </c>
      <c r="C80" s="110">
        <f t="shared" si="9"/>
        <v>80</v>
      </c>
      <c r="D80" s="109">
        <f t="shared" si="10"/>
        <v>85</v>
      </c>
      <c r="E80" s="110">
        <f t="shared" si="11"/>
        <v>85</v>
      </c>
      <c r="F80" s="109">
        <f t="shared" si="12"/>
        <v>85</v>
      </c>
      <c r="G80" s="110">
        <f t="shared" si="13"/>
        <v>85</v>
      </c>
      <c r="H80" s="109">
        <f t="shared" si="14"/>
        <v>85</v>
      </c>
      <c r="I80" s="110">
        <f t="shared" si="15"/>
        <v>85</v>
      </c>
    </row>
    <row r="81" spans="1:9" x14ac:dyDescent="0.25">
      <c r="A81" s="9">
        <v>77</v>
      </c>
      <c r="B81" s="109">
        <f t="shared" si="8"/>
        <v>480</v>
      </c>
      <c r="C81" s="110">
        <f t="shared" si="9"/>
        <v>81</v>
      </c>
      <c r="D81" s="109">
        <f t="shared" si="10"/>
        <v>86</v>
      </c>
      <c r="E81" s="110">
        <f t="shared" si="11"/>
        <v>86</v>
      </c>
      <c r="F81" s="109">
        <f t="shared" si="12"/>
        <v>86</v>
      </c>
      <c r="G81" s="110">
        <f t="shared" si="13"/>
        <v>86</v>
      </c>
      <c r="H81" s="109">
        <f t="shared" si="14"/>
        <v>86</v>
      </c>
      <c r="I81" s="110">
        <f t="shared" si="15"/>
        <v>86</v>
      </c>
    </row>
    <row r="82" spans="1:9" x14ac:dyDescent="0.25">
      <c r="A82" s="9">
        <v>78</v>
      </c>
      <c r="B82" s="109">
        <f t="shared" si="8"/>
        <v>485</v>
      </c>
      <c r="C82" s="110">
        <f t="shared" si="9"/>
        <v>82</v>
      </c>
      <c r="D82" s="109">
        <f t="shared" si="10"/>
        <v>87</v>
      </c>
      <c r="E82" s="110">
        <f t="shared" si="11"/>
        <v>87</v>
      </c>
      <c r="F82" s="109">
        <f t="shared" si="12"/>
        <v>87</v>
      </c>
      <c r="G82" s="110">
        <f t="shared" si="13"/>
        <v>87</v>
      </c>
      <c r="H82" s="109">
        <f t="shared" si="14"/>
        <v>87</v>
      </c>
      <c r="I82" s="110">
        <f t="shared" si="15"/>
        <v>87</v>
      </c>
    </row>
    <row r="83" spans="1:9" x14ac:dyDescent="0.25">
      <c r="A83" s="9">
        <v>79</v>
      </c>
      <c r="B83" s="109">
        <f t="shared" si="8"/>
        <v>490</v>
      </c>
      <c r="C83" s="110">
        <f t="shared" si="9"/>
        <v>83</v>
      </c>
      <c r="D83" s="109">
        <f t="shared" si="10"/>
        <v>88</v>
      </c>
      <c r="E83" s="110">
        <f t="shared" si="11"/>
        <v>88</v>
      </c>
      <c r="F83" s="109">
        <f t="shared" si="12"/>
        <v>88</v>
      </c>
      <c r="G83" s="110">
        <f t="shared" si="13"/>
        <v>88</v>
      </c>
      <c r="H83" s="109">
        <f t="shared" si="14"/>
        <v>88</v>
      </c>
      <c r="I83" s="110">
        <f t="shared" si="15"/>
        <v>88</v>
      </c>
    </row>
    <row r="84" spans="1:9" x14ac:dyDescent="0.25">
      <c r="A84" s="9">
        <v>80</v>
      </c>
      <c r="B84" s="109">
        <f t="shared" si="8"/>
        <v>495</v>
      </c>
      <c r="C84" s="110">
        <f t="shared" si="9"/>
        <v>84</v>
      </c>
      <c r="D84" s="109">
        <f t="shared" si="10"/>
        <v>89</v>
      </c>
      <c r="E84" s="110">
        <f t="shared" si="11"/>
        <v>89</v>
      </c>
      <c r="F84" s="109">
        <f t="shared" si="12"/>
        <v>89</v>
      </c>
      <c r="G84" s="110">
        <f t="shared" si="13"/>
        <v>89</v>
      </c>
      <c r="H84" s="109">
        <f t="shared" si="14"/>
        <v>89</v>
      </c>
      <c r="I84" s="110">
        <f t="shared" si="15"/>
        <v>89</v>
      </c>
    </row>
    <row r="85" spans="1:9" x14ac:dyDescent="0.25">
      <c r="A85" s="9">
        <v>81</v>
      </c>
      <c r="B85" s="109">
        <f t="shared" si="8"/>
        <v>500</v>
      </c>
      <c r="C85" s="110">
        <f t="shared" si="9"/>
        <v>85</v>
      </c>
      <c r="D85" s="109">
        <f t="shared" si="10"/>
        <v>90</v>
      </c>
      <c r="E85" s="110">
        <f t="shared" si="11"/>
        <v>90</v>
      </c>
      <c r="F85" s="109">
        <f t="shared" si="12"/>
        <v>90</v>
      </c>
      <c r="G85" s="110">
        <f t="shared" si="13"/>
        <v>90</v>
      </c>
      <c r="H85" s="109">
        <f t="shared" si="14"/>
        <v>90</v>
      </c>
      <c r="I85" s="110">
        <f t="shared" si="15"/>
        <v>90</v>
      </c>
    </row>
    <row r="86" spans="1:9" x14ac:dyDescent="0.25">
      <c r="A86" s="9">
        <v>82</v>
      </c>
      <c r="B86" s="109">
        <f t="shared" si="8"/>
        <v>505</v>
      </c>
      <c r="C86" s="110">
        <f t="shared" si="9"/>
        <v>86</v>
      </c>
      <c r="D86" s="109">
        <f t="shared" si="10"/>
        <v>91</v>
      </c>
      <c r="E86" s="110">
        <f t="shared" si="11"/>
        <v>91</v>
      </c>
      <c r="F86" s="109">
        <f t="shared" si="12"/>
        <v>91</v>
      </c>
      <c r="G86" s="110">
        <f t="shared" si="13"/>
        <v>91</v>
      </c>
      <c r="H86" s="109">
        <f t="shared" si="14"/>
        <v>91</v>
      </c>
      <c r="I86" s="110">
        <f t="shared" si="15"/>
        <v>91</v>
      </c>
    </row>
    <row r="87" spans="1:9" x14ac:dyDescent="0.25">
      <c r="A87" s="9">
        <v>83</v>
      </c>
      <c r="B87" s="109">
        <f t="shared" si="8"/>
        <v>510</v>
      </c>
      <c r="C87" s="110">
        <f t="shared" si="9"/>
        <v>87</v>
      </c>
      <c r="D87" s="109">
        <f t="shared" si="10"/>
        <v>92</v>
      </c>
      <c r="E87" s="110">
        <f t="shared" si="11"/>
        <v>92</v>
      </c>
      <c r="F87" s="109">
        <f t="shared" si="12"/>
        <v>92</v>
      </c>
      <c r="G87" s="110">
        <f t="shared" si="13"/>
        <v>92</v>
      </c>
      <c r="H87" s="109">
        <f t="shared" si="14"/>
        <v>92</v>
      </c>
      <c r="I87" s="110">
        <f t="shared" si="15"/>
        <v>92</v>
      </c>
    </row>
    <row r="88" spans="1:9" x14ac:dyDescent="0.25">
      <c r="A88" s="9">
        <v>84</v>
      </c>
      <c r="B88" s="109">
        <f t="shared" si="8"/>
        <v>515</v>
      </c>
      <c r="C88" s="110">
        <f t="shared" si="9"/>
        <v>88</v>
      </c>
      <c r="D88" s="109">
        <f t="shared" si="10"/>
        <v>93</v>
      </c>
      <c r="E88" s="110">
        <f t="shared" si="11"/>
        <v>93</v>
      </c>
      <c r="F88" s="109">
        <f t="shared" si="12"/>
        <v>93</v>
      </c>
      <c r="G88" s="110">
        <f t="shared" si="13"/>
        <v>93</v>
      </c>
      <c r="H88" s="109">
        <f t="shared" si="14"/>
        <v>93</v>
      </c>
      <c r="I88" s="110">
        <f t="shared" si="15"/>
        <v>93</v>
      </c>
    </row>
    <row r="89" spans="1:9" x14ac:dyDescent="0.25">
      <c r="A89" s="9">
        <v>85</v>
      </c>
      <c r="B89" s="109">
        <f t="shared" si="8"/>
        <v>520</v>
      </c>
      <c r="C89" s="110">
        <f t="shared" si="9"/>
        <v>89</v>
      </c>
      <c r="D89" s="109">
        <f t="shared" si="10"/>
        <v>94</v>
      </c>
      <c r="E89" s="110">
        <f t="shared" si="11"/>
        <v>94</v>
      </c>
      <c r="F89" s="109">
        <f t="shared" si="12"/>
        <v>94</v>
      </c>
      <c r="G89" s="110">
        <f t="shared" si="13"/>
        <v>94</v>
      </c>
      <c r="H89" s="109">
        <f t="shared" si="14"/>
        <v>94</v>
      </c>
      <c r="I89" s="110">
        <f t="shared" si="15"/>
        <v>94</v>
      </c>
    </row>
    <row r="90" spans="1:9" x14ac:dyDescent="0.25">
      <c r="A90" s="9">
        <v>86</v>
      </c>
      <c r="B90" s="109">
        <f t="shared" si="8"/>
        <v>525</v>
      </c>
      <c r="C90" s="110">
        <f t="shared" si="9"/>
        <v>90</v>
      </c>
      <c r="D90" s="109">
        <f t="shared" si="10"/>
        <v>95</v>
      </c>
      <c r="E90" s="110">
        <f t="shared" si="11"/>
        <v>95</v>
      </c>
      <c r="F90" s="109">
        <f t="shared" si="12"/>
        <v>95</v>
      </c>
      <c r="G90" s="110">
        <f t="shared" si="13"/>
        <v>95</v>
      </c>
      <c r="H90" s="109">
        <f t="shared" si="14"/>
        <v>95</v>
      </c>
      <c r="I90" s="110">
        <f t="shared" si="15"/>
        <v>95</v>
      </c>
    </row>
    <row r="91" spans="1:9" x14ac:dyDescent="0.25">
      <c r="A91" s="9">
        <v>87</v>
      </c>
      <c r="B91" s="109">
        <f t="shared" si="8"/>
        <v>530</v>
      </c>
      <c r="C91" s="110">
        <f t="shared" si="9"/>
        <v>91</v>
      </c>
      <c r="D91" s="109">
        <f t="shared" si="10"/>
        <v>96</v>
      </c>
      <c r="E91" s="110">
        <f t="shared" si="11"/>
        <v>96</v>
      </c>
      <c r="F91" s="109">
        <f t="shared" si="12"/>
        <v>96</v>
      </c>
      <c r="G91" s="110">
        <f t="shared" si="13"/>
        <v>96</v>
      </c>
      <c r="H91" s="109">
        <f t="shared" si="14"/>
        <v>96</v>
      </c>
      <c r="I91" s="110">
        <f t="shared" si="15"/>
        <v>96</v>
      </c>
    </row>
    <row r="92" spans="1:9" x14ac:dyDescent="0.25">
      <c r="A92" s="9">
        <v>88</v>
      </c>
      <c r="B92" s="109">
        <f t="shared" si="8"/>
        <v>535</v>
      </c>
      <c r="C92" s="110">
        <f t="shared" si="9"/>
        <v>92</v>
      </c>
      <c r="D92" s="109">
        <f t="shared" si="10"/>
        <v>97</v>
      </c>
      <c r="E92" s="110">
        <f t="shared" si="11"/>
        <v>97</v>
      </c>
      <c r="F92" s="109">
        <f t="shared" si="12"/>
        <v>97</v>
      </c>
      <c r="G92" s="110">
        <f t="shared" si="13"/>
        <v>97</v>
      </c>
      <c r="H92" s="109">
        <f t="shared" si="14"/>
        <v>97</v>
      </c>
      <c r="I92" s="110">
        <f t="shared" si="15"/>
        <v>97</v>
      </c>
    </row>
    <row r="93" spans="1:9" x14ac:dyDescent="0.25">
      <c r="A93" s="9">
        <v>89</v>
      </c>
      <c r="B93" s="109">
        <f t="shared" si="8"/>
        <v>540</v>
      </c>
      <c r="C93" s="110">
        <f t="shared" si="9"/>
        <v>93</v>
      </c>
      <c r="D93" s="109">
        <f t="shared" si="10"/>
        <v>98</v>
      </c>
      <c r="E93" s="110">
        <f t="shared" si="11"/>
        <v>98</v>
      </c>
      <c r="F93" s="109">
        <f t="shared" si="12"/>
        <v>98</v>
      </c>
      <c r="G93" s="110">
        <f t="shared" si="13"/>
        <v>98</v>
      </c>
      <c r="H93" s="109">
        <f t="shared" si="14"/>
        <v>98</v>
      </c>
      <c r="I93" s="110">
        <f t="shared" si="15"/>
        <v>98</v>
      </c>
    </row>
    <row r="94" spans="1:9" x14ac:dyDescent="0.25">
      <c r="A94" s="9">
        <v>90</v>
      </c>
      <c r="B94" s="109">
        <f t="shared" si="8"/>
        <v>545</v>
      </c>
      <c r="C94" s="110">
        <f t="shared" si="9"/>
        <v>94</v>
      </c>
      <c r="D94" s="109">
        <f t="shared" si="10"/>
        <v>99</v>
      </c>
      <c r="E94" s="110">
        <f t="shared" si="11"/>
        <v>99</v>
      </c>
      <c r="F94" s="109">
        <f t="shared" si="12"/>
        <v>99</v>
      </c>
      <c r="G94" s="110">
        <f t="shared" si="13"/>
        <v>99</v>
      </c>
      <c r="H94" s="109">
        <f t="shared" si="14"/>
        <v>99</v>
      </c>
      <c r="I94" s="110">
        <f t="shared" si="15"/>
        <v>99</v>
      </c>
    </row>
    <row r="95" spans="1:9" x14ac:dyDescent="0.25">
      <c r="A95" s="9">
        <v>91</v>
      </c>
      <c r="B95" s="109">
        <f t="shared" si="8"/>
        <v>550</v>
      </c>
      <c r="C95" s="110">
        <f t="shared" si="9"/>
        <v>95</v>
      </c>
      <c r="D95" s="109">
        <f t="shared" si="10"/>
        <v>100</v>
      </c>
      <c r="E95" s="110">
        <f t="shared" si="11"/>
        <v>100</v>
      </c>
      <c r="F95" s="109">
        <f t="shared" si="12"/>
        <v>100</v>
      </c>
      <c r="G95" s="110">
        <f t="shared" si="13"/>
        <v>100</v>
      </c>
      <c r="H95" s="109">
        <f t="shared" si="14"/>
        <v>100</v>
      </c>
      <c r="I95" s="110">
        <f t="shared" si="15"/>
        <v>100</v>
      </c>
    </row>
    <row r="96" spans="1:9" x14ac:dyDescent="0.25">
      <c r="A96" s="9">
        <v>92</v>
      </c>
      <c r="B96" s="109">
        <f t="shared" si="8"/>
        <v>555</v>
      </c>
      <c r="C96" s="110">
        <f t="shared" si="9"/>
        <v>96</v>
      </c>
      <c r="D96" s="109">
        <f t="shared" si="10"/>
        <v>101</v>
      </c>
      <c r="E96" s="110">
        <f t="shared" si="11"/>
        <v>101</v>
      </c>
      <c r="F96" s="109">
        <f t="shared" si="12"/>
        <v>101</v>
      </c>
      <c r="G96" s="110">
        <f t="shared" si="13"/>
        <v>101</v>
      </c>
      <c r="H96" s="109">
        <f t="shared" si="14"/>
        <v>101</v>
      </c>
      <c r="I96" s="110">
        <f t="shared" si="15"/>
        <v>101</v>
      </c>
    </row>
    <row r="97" spans="1:9" x14ac:dyDescent="0.25">
      <c r="A97" s="9">
        <v>93</v>
      </c>
      <c r="B97" s="109">
        <f t="shared" si="8"/>
        <v>560</v>
      </c>
      <c r="C97" s="110">
        <f t="shared" si="9"/>
        <v>97</v>
      </c>
      <c r="D97" s="109">
        <f t="shared" si="10"/>
        <v>102</v>
      </c>
      <c r="E97" s="110">
        <f t="shared" si="11"/>
        <v>102</v>
      </c>
      <c r="F97" s="109">
        <f t="shared" si="12"/>
        <v>102</v>
      </c>
      <c r="G97" s="110">
        <f t="shared" si="13"/>
        <v>102</v>
      </c>
      <c r="H97" s="109">
        <f t="shared" si="14"/>
        <v>102</v>
      </c>
      <c r="I97" s="110">
        <f t="shared" si="15"/>
        <v>102</v>
      </c>
    </row>
    <row r="98" spans="1:9" x14ac:dyDescent="0.25">
      <c r="A98" s="9">
        <v>94</v>
      </c>
      <c r="B98" s="109">
        <f t="shared" si="8"/>
        <v>565</v>
      </c>
      <c r="C98" s="110">
        <f t="shared" si="9"/>
        <v>98</v>
      </c>
      <c r="D98" s="109">
        <f t="shared" si="10"/>
        <v>103</v>
      </c>
      <c r="E98" s="110">
        <f t="shared" si="11"/>
        <v>103</v>
      </c>
      <c r="F98" s="109">
        <f t="shared" si="12"/>
        <v>103</v>
      </c>
      <c r="G98" s="110">
        <f t="shared" si="13"/>
        <v>103</v>
      </c>
      <c r="H98" s="109">
        <f t="shared" si="14"/>
        <v>103</v>
      </c>
      <c r="I98" s="110">
        <f t="shared" si="15"/>
        <v>103</v>
      </c>
    </row>
    <row r="99" spans="1:9" x14ac:dyDescent="0.25">
      <c r="A99" s="9">
        <v>95</v>
      </c>
      <c r="B99" s="109">
        <f t="shared" si="8"/>
        <v>570</v>
      </c>
      <c r="C99" s="110">
        <f t="shared" si="9"/>
        <v>99</v>
      </c>
      <c r="D99" s="109">
        <f t="shared" si="10"/>
        <v>104</v>
      </c>
      <c r="E99" s="110">
        <f t="shared" si="11"/>
        <v>104</v>
      </c>
      <c r="F99" s="109">
        <f t="shared" si="12"/>
        <v>104</v>
      </c>
      <c r="G99" s="110">
        <f t="shared" si="13"/>
        <v>104</v>
      </c>
      <c r="H99" s="109">
        <f t="shared" si="14"/>
        <v>104</v>
      </c>
      <c r="I99" s="110">
        <f t="shared" si="15"/>
        <v>104</v>
      </c>
    </row>
    <row r="100" spans="1:9" x14ac:dyDescent="0.25">
      <c r="A100" s="9">
        <v>96</v>
      </c>
      <c r="B100" s="109">
        <f t="shared" si="8"/>
        <v>575</v>
      </c>
      <c r="C100" s="110">
        <f t="shared" si="9"/>
        <v>100</v>
      </c>
      <c r="D100" s="109">
        <f t="shared" si="10"/>
        <v>105</v>
      </c>
      <c r="E100" s="110">
        <f t="shared" si="11"/>
        <v>105</v>
      </c>
      <c r="F100" s="109">
        <f t="shared" si="12"/>
        <v>105</v>
      </c>
      <c r="G100" s="110">
        <f t="shared" si="13"/>
        <v>105</v>
      </c>
      <c r="H100" s="109">
        <f t="shared" si="14"/>
        <v>105</v>
      </c>
      <c r="I100" s="110">
        <f t="shared" si="15"/>
        <v>105</v>
      </c>
    </row>
    <row r="101" spans="1:9" x14ac:dyDescent="0.25">
      <c r="A101" s="9">
        <v>97</v>
      </c>
      <c r="B101" s="109">
        <f t="shared" si="8"/>
        <v>580</v>
      </c>
      <c r="C101" s="110">
        <f t="shared" si="9"/>
        <v>101</v>
      </c>
      <c r="D101" s="109">
        <f t="shared" si="10"/>
        <v>106</v>
      </c>
      <c r="E101" s="110">
        <f t="shared" si="11"/>
        <v>106</v>
      </c>
      <c r="F101" s="109">
        <f t="shared" si="12"/>
        <v>106</v>
      </c>
      <c r="G101" s="110">
        <f t="shared" si="13"/>
        <v>106</v>
      </c>
      <c r="H101" s="109">
        <f t="shared" si="14"/>
        <v>106</v>
      </c>
      <c r="I101" s="110">
        <f t="shared" si="15"/>
        <v>106</v>
      </c>
    </row>
    <row r="102" spans="1:9" x14ac:dyDescent="0.25">
      <c r="A102" s="9">
        <v>98</v>
      </c>
      <c r="B102" s="109">
        <f t="shared" si="8"/>
        <v>585</v>
      </c>
      <c r="C102" s="110">
        <f t="shared" si="9"/>
        <v>102</v>
      </c>
      <c r="D102" s="109">
        <f t="shared" si="10"/>
        <v>107</v>
      </c>
      <c r="E102" s="110">
        <f t="shared" si="11"/>
        <v>107</v>
      </c>
      <c r="F102" s="109">
        <f t="shared" si="12"/>
        <v>107</v>
      </c>
      <c r="G102" s="110">
        <f t="shared" si="13"/>
        <v>107</v>
      </c>
      <c r="H102" s="109">
        <f t="shared" si="14"/>
        <v>107</v>
      </c>
      <c r="I102" s="110">
        <f t="shared" si="15"/>
        <v>107</v>
      </c>
    </row>
    <row r="103" spans="1:9" x14ac:dyDescent="0.25">
      <c r="A103" s="10">
        <v>99</v>
      </c>
      <c r="B103" s="109">
        <f t="shared" si="8"/>
        <v>590</v>
      </c>
      <c r="C103" s="110">
        <f t="shared" si="9"/>
        <v>103</v>
      </c>
      <c r="D103" s="109">
        <f t="shared" si="10"/>
        <v>108</v>
      </c>
      <c r="E103" s="110">
        <f t="shared" si="11"/>
        <v>108</v>
      </c>
      <c r="F103" s="109">
        <f t="shared" si="12"/>
        <v>108</v>
      </c>
      <c r="G103" s="110">
        <f t="shared" si="13"/>
        <v>108</v>
      </c>
      <c r="H103" s="109">
        <f t="shared" si="14"/>
        <v>108</v>
      </c>
      <c r="I103" s="110">
        <f t="shared" si="15"/>
        <v>108</v>
      </c>
    </row>
  </sheetData>
  <mergeCells count="2">
    <mergeCell ref="A1:I1"/>
    <mergeCell ref="A2:I2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EFF00A-2C42-41B5-B5F1-E7C1BFDB292B}">
  <sheetPr>
    <tabColor rgb="FF00B050"/>
  </sheetPr>
  <dimension ref="A1:I103"/>
  <sheetViews>
    <sheetView workbookViewId="0">
      <selection activeCell="B5" sqref="B5"/>
    </sheetView>
  </sheetViews>
  <sheetFormatPr defaultRowHeight="15" x14ac:dyDescent="0.25"/>
  <sheetData>
    <row r="1" spans="1:9" ht="18.75" x14ac:dyDescent="0.3">
      <c r="A1" s="85" t="s">
        <v>112</v>
      </c>
      <c r="B1" s="86"/>
      <c r="C1" s="86"/>
      <c r="D1" s="86"/>
      <c r="E1" s="86"/>
      <c r="F1" s="86"/>
      <c r="G1" s="86"/>
      <c r="H1" s="86"/>
      <c r="I1" s="87"/>
    </row>
    <row r="2" spans="1:9" ht="15.75" thickBot="1" x14ac:dyDescent="0.3">
      <c r="A2" s="88" t="s">
        <v>100</v>
      </c>
      <c r="B2" s="89"/>
      <c r="C2" s="89"/>
      <c r="D2" s="89"/>
      <c r="E2" s="89"/>
      <c r="F2" s="89"/>
      <c r="G2" s="89"/>
      <c r="H2" s="89"/>
      <c r="I2" s="90"/>
    </row>
    <row r="3" spans="1:9" x14ac:dyDescent="0.25">
      <c r="A3" s="108" t="s">
        <v>99</v>
      </c>
      <c r="B3" s="113">
        <v>5</v>
      </c>
      <c r="C3" s="114">
        <v>1</v>
      </c>
      <c r="D3" s="113">
        <v>1</v>
      </c>
      <c r="E3" s="114">
        <v>1</v>
      </c>
      <c r="F3" s="113">
        <v>1</v>
      </c>
      <c r="G3" s="114">
        <v>1</v>
      </c>
      <c r="H3" s="113">
        <v>1</v>
      </c>
      <c r="I3" s="115">
        <v>1</v>
      </c>
    </row>
    <row r="4" spans="1:9" x14ac:dyDescent="0.25">
      <c r="A4" s="6" t="s">
        <v>13</v>
      </c>
      <c r="B4" s="7" t="s">
        <v>0</v>
      </c>
      <c r="C4" s="8" t="s">
        <v>1</v>
      </c>
      <c r="D4" s="7" t="s">
        <v>7</v>
      </c>
      <c r="E4" s="8" t="s">
        <v>8</v>
      </c>
      <c r="F4" s="7" t="s">
        <v>9</v>
      </c>
      <c r="G4" s="8" t="s">
        <v>10</v>
      </c>
      <c r="H4" s="7" t="s">
        <v>11</v>
      </c>
      <c r="I4" s="8" t="s">
        <v>12</v>
      </c>
    </row>
    <row r="5" spans="1:9" x14ac:dyDescent="0.25">
      <c r="A5" s="9">
        <v>1</v>
      </c>
      <c r="B5" s="111">
        <v>100</v>
      </c>
      <c r="C5" s="112">
        <v>5</v>
      </c>
      <c r="D5" s="111">
        <v>10</v>
      </c>
      <c r="E5" s="112">
        <v>10</v>
      </c>
      <c r="F5" s="111">
        <v>10</v>
      </c>
      <c r="G5" s="112">
        <v>10</v>
      </c>
      <c r="H5" s="111">
        <v>10</v>
      </c>
      <c r="I5" s="112">
        <v>10</v>
      </c>
    </row>
    <row r="6" spans="1:9" x14ac:dyDescent="0.25">
      <c r="A6" s="9">
        <v>2</v>
      </c>
      <c r="B6" s="109">
        <f>$B5+$B$3</f>
        <v>105</v>
      </c>
      <c r="C6" s="110">
        <f>$C5+$C$3</f>
        <v>6</v>
      </c>
      <c r="D6" s="109">
        <f>$D5+$D$3</f>
        <v>11</v>
      </c>
      <c r="E6" s="110">
        <f>$E5+$E$3</f>
        <v>11</v>
      </c>
      <c r="F6" s="109">
        <f>$F5+$F$3</f>
        <v>11</v>
      </c>
      <c r="G6" s="110">
        <f>$G5+$G$3</f>
        <v>11</v>
      </c>
      <c r="H6" s="109">
        <f>$H5+$H$3</f>
        <v>11</v>
      </c>
      <c r="I6" s="110">
        <f>$I5+$I$3</f>
        <v>11</v>
      </c>
    </row>
    <row r="7" spans="1:9" x14ac:dyDescent="0.25">
      <c r="A7" s="9">
        <v>3</v>
      </c>
      <c r="B7" s="109">
        <f>$B6+$B$3</f>
        <v>110</v>
      </c>
      <c r="C7" s="110">
        <f>$C6+$C$3</f>
        <v>7</v>
      </c>
      <c r="D7" s="109">
        <f>$D6+$D$3</f>
        <v>12</v>
      </c>
      <c r="E7" s="110">
        <f>$E6+$E$3</f>
        <v>12</v>
      </c>
      <c r="F7" s="109">
        <f>$F6+$F$3</f>
        <v>12</v>
      </c>
      <c r="G7" s="110">
        <f>$G6+$G$3</f>
        <v>12</v>
      </c>
      <c r="H7" s="109">
        <f>$H6+$H$3</f>
        <v>12</v>
      </c>
      <c r="I7" s="110">
        <f>$I6+$I$3</f>
        <v>12</v>
      </c>
    </row>
    <row r="8" spans="1:9" x14ac:dyDescent="0.25">
      <c r="A8" s="9">
        <v>4</v>
      </c>
      <c r="B8" s="109">
        <f t="shared" ref="B8:B71" si="0">$B7+$B$3</f>
        <v>115</v>
      </c>
      <c r="C8" s="110">
        <f t="shared" ref="C8:C71" si="1">$C7+$C$3</f>
        <v>8</v>
      </c>
      <c r="D8" s="109">
        <f t="shared" ref="D8:D71" si="2">$D7+$D$3</f>
        <v>13</v>
      </c>
      <c r="E8" s="110">
        <f t="shared" ref="E8:E71" si="3">$E7+$E$3</f>
        <v>13</v>
      </c>
      <c r="F8" s="109">
        <f t="shared" ref="F8:F71" si="4">$F7+$F$3</f>
        <v>13</v>
      </c>
      <c r="G8" s="110">
        <f t="shared" ref="G8:G71" si="5">$G7+$G$3</f>
        <v>13</v>
      </c>
      <c r="H8" s="109">
        <f t="shared" ref="H8:H71" si="6">$H7+$H$3</f>
        <v>13</v>
      </c>
      <c r="I8" s="110">
        <f t="shared" ref="I8:I71" si="7">$I7+$I$3</f>
        <v>13</v>
      </c>
    </row>
    <row r="9" spans="1:9" x14ac:dyDescent="0.25">
      <c r="A9" s="9">
        <v>5</v>
      </c>
      <c r="B9" s="109">
        <f t="shared" si="0"/>
        <v>120</v>
      </c>
      <c r="C9" s="110">
        <f t="shared" si="1"/>
        <v>9</v>
      </c>
      <c r="D9" s="109">
        <f t="shared" si="2"/>
        <v>14</v>
      </c>
      <c r="E9" s="110">
        <f t="shared" si="3"/>
        <v>14</v>
      </c>
      <c r="F9" s="109">
        <f t="shared" si="4"/>
        <v>14</v>
      </c>
      <c r="G9" s="110">
        <f t="shared" si="5"/>
        <v>14</v>
      </c>
      <c r="H9" s="109">
        <f t="shared" si="6"/>
        <v>14</v>
      </c>
      <c r="I9" s="110">
        <f t="shared" si="7"/>
        <v>14</v>
      </c>
    </row>
    <row r="10" spans="1:9" x14ac:dyDescent="0.25">
      <c r="A10" s="9">
        <v>6</v>
      </c>
      <c r="B10" s="109">
        <f t="shared" si="0"/>
        <v>125</v>
      </c>
      <c r="C10" s="110">
        <f t="shared" si="1"/>
        <v>10</v>
      </c>
      <c r="D10" s="109">
        <f t="shared" si="2"/>
        <v>15</v>
      </c>
      <c r="E10" s="110">
        <f t="shared" si="3"/>
        <v>15</v>
      </c>
      <c r="F10" s="109">
        <f t="shared" si="4"/>
        <v>15</v>
      </c>
      <c r="G10" s="110">
        <f t="shared" si="5"/>
        <v>15</v>
      </c>
      <c r="H10" s="109">
        <f t="shared" si="6"/>
        <v>15</v>
      </c>
      <c r="I10" s="110">
        <f t="shared" si="7"/>
        <v>15</v>
      </c>
    </row>
    <row r="11" spans="1:9" x14ac:dyDescent="0.25">
      <c r="A11" s="9">
        <v>7</v>
      </c>
      <c r="B11" s="109">
        <f t="shared" si="0"/>
        <v>130</v>
      </c>
      <c r="C11" s="110">
        <f t="shared" si="1"/>
        <v>11</v>
      </c>
      <c r="D11" s="109">
        <f t="shared" si="2"/>
        <v>16</v>
      </c>
      <c r="E11" s="110">
        <f t="shared" si="3"/>
        <v>16</v>
      </c>
      <c r="F11" s="109">
        <f t="shared" si="4"/>
        <v>16</v>
      </c>
      <c r="G11" s="110">
        <f t="shared" si="5"/>
        <v>16</v>
      </c>
      <c r="H11" s="109">
        <f t="shared" si="6"/>
        <v>16</v>
      </c>
      <c r="I11" s="110">
        <f t="shared" si="7"/>
        <v>16</v>
      </c>
    </row>
    <row r="12" spans="1:9" x14ac:dyDescent="0.25">
      <c r="A12" s="9">
        <v>8</v>
      </c>
      <c r="B12" s="109">
        <f t="shared" si="0"/>
        <v>135</v>
      </c>
      <c r="C12" s="110">
        <f t="shared" si="1"/>
        <v>12</v>
      </c>
      <c r="D12" s="109">
        <f t="shared" si="2"/>
        <v>17</v>
      </c>
      <c r="E12" s="110">
        <f t="shared" si="3"/>
        <v>17</v>
      </c>
      <c r="F12" s="109">
        <f t="shared" si="4"/>
        <v>17</v>
      </c>
      <c r="G12" s="110">
        <f t="shared" si="5"/>
        <v>17</v>
      </c>
      <c r="H12" s="109">
        <f t="shared" si="6"/>
        <v>17</v>
      </c>
      <c r="I12" s="110">
        <f t="shared" si="7"/>
        <v>17</v>
      </c>
    </row>
    <row r="13" spans="1:9" x14ac:dyDescent="0.25">
      <c r="A13" s="9">
        <v>9</v>
      </c>
      <c r="B13" s="109">
        <f t="shared" si="0"/>
        <v>140</v>
      </c>
      <c r="C13" s="110">
        <f t="shared" si="1"/>
        <v>13</v>
      </c>
      <c r="D13" s="109">
        <f t="shared" si="2"/>
        <v>18</v>
      </c>
      <c r="E13" s="110">
        <f t="shared" si="3"/>
        <v>18</v>
      </c>
      <c r="F13" s="109">
        <f t="shared" si="4"/>
        <v>18</v>
      </c>
      <c r="G13" s="110">
        <f t="shared" si="5"/>
        <v>18</v>
      </c>
      <c r="H13" s="109">
        <f t="shared" si="6"/>
        <v>18</v>
      </c>
      <c r="I13" s="110">
        <f t="shared" si="7"/>
        <v>18</v>
      </c>
    </row>
    <row r="14" spans="1:9" x14ac:dyDescent="0.25">
      <c r="A14" s="9">
        <v>10</v>
      </c>
      <c r="B14" s="109">
        <f t="shared" si="0"/>
        <v>145</v>
      </c>
      <c r="C14" s="110">
        <f t="shared" si="1"/>
        <v>14</v>
      </c>
      <c r="D14" s="109">
        <f t="shared" si="2"/>
        <v>19</v>
      </c>
      <c r="E14" s="110">
        <f t="shared" si="3"/>
        <v>19</v>
      </c>
      <c r="F14" s="109">
        <f t="shared" si="4"/>
        <v>19</v>
      </c>
      <c r="G14" s="110">
        <f t="shared" si="5"/>
        <v>19</v>
      </c>
      <c r="H14" s="109">
        <f t="shared" si="6"/>
        <v>19</v>
      </c>
      <c r="I14" s="110">
        <f t="shared" si="7"/>
        <v>19</v>
      </c>
    </row>
    <row r="15" spans="1:9" x14ac:dyDescent="0.25">
      <c r="A15" s="9">
        <v>11</v>
      </c>
      <c r="B15" s="109">
        <f t="shared" si="0"/>
        <v>150</v>
      </c>
      <c r="C15" s="110">
        <f t="shared" si="1"/>
        <v>15</v>
      </c>
      <c r="D15" s="109">
        <f t="shared" si="2"/>
        <v>20</v>
      </c>
      <c r="E15" s="110">
        <f t="shared" si="3"/>
        <v>20</v>
      </c>
      <c r="F15" s="109">
        <f t="shared" si="4"/>
        <v>20</v>
      </c>
      <c r="G15" s="110">
        <f t="shared" si="5"/>
        <v>20</v>
      </c>
      <c r="H15" s="109">
        <f t="shared" si="6"/>
        <v>20</v>
      </c>
      <c r="I15" s="110">
        <f t="shared" si="7"/>
        <v>20</v>
      </c>
    </row>
    <row r="16" spans="1:9" x14ac:dyDescent="0.25">
      <c r="A16" s="9">
        <v>12</v>
      </c>
      <c r="B16" s="109">
        <f t="shared" si="0"/>
        <v>155</v>
      </c>
      <c r="C16" s="110">
        <f t="shared" si="1"/>
        <v>16</v>
      </c>
      <c r="D16" s="109">
        <f t="shared" si="2"/>
        <v>21</v>
      </c>
      <c r="E16" s="110">
        <f t="shared" si="3"/>
        <v>21</v>
      </c>
      <c r="F16" s="109">
        <f t="shared" si="4"/>
        <v>21</v>
      </c>
      <c r="G16" s="110">
        <f t="shared" si="5"/>
        <v>21</v>
      </c>
      <c r="H16" s="109">
        <f t="shared" si="6"/>
        <v>21</v>
      </c>
      <c r="I16" s="110">
        <f t="shared" si="7"/>
        <v>21</v>
      </c>
    </row>
    <row r="17" spans="1:9" x14ac:dyDescent="0.25">
      <c r="A17" s="9">
        <v>13</v>
      </c>
      <c r="B17" s="109">
        <f t="shared" si="0"/>
        <v>160</v>
      </c>
      <c r="C17" s="110">
        <f t="shared" si="1"/>
        <v>17</v>
      </c>
      <c r="D17" s="109">
        <f t="shared" si="2"/>
        <v>22</v>
      </c>
      <c r="E17" s="110">
        <f t="shared" si="3"/>
        <v>22</v>
      </c>
      <c r="F17" s="109">
        <f t="shared" si="4"/>
        <v>22</v>
      </c>
      <c r="G17" s="110">
        <f t="shared" si="5"/>
        <v>22</v>
      </c>
      <c r="H17" s="109">
        <f t="shared" si="6"/>
        <v>22</v>
      </c>
      <c r="I17" s="110">
        <f t="shared" si="7"/>
        <v>22</v>
      </c>
    </row>
    <row r="18" spans="1:9" x14ac:dyDescent="0.25">
      <c r="A18" s="9">
        <v>14</v>
      </c>
      <c r="B18" s="109">
        <f t="shared" si="0"/>
        <v>165</v>
      </c>
      <c r="C18" s="110">
        <f t="shared" si="1"/>
        <v>18</v>
      </c>
      <c r="D18" s="109">
        <f t="shared" si="2"/>
        <v>23</v>
      </c>
      <c r="E18" s="110">
        <f t="shared" si="3"/>
        <v>23</v>
      </c>
      <c r="F18" s="109">
        <f t="shared" si="4"/>
        <v>23</v>
      </c>
      <c r="G18" s="110">
        <f t="shared" si="5"/>
        <v>23</v>
      </c>
      <c r="H18" s="109">
        <f t="shared" si="6"/>
        <v>23</v>
      </c>
      <c r="I18" s="110">
        <f t="shared" si="7"/>
        <v>23</v>
      </c>
    </row>
    <row r="19" spans="1:9" x14ac:dyDescent="0.25">
      <c r="A19" s="9">
        <v>15</v>
      </c>
      <c r="B19" s="109">
        <f t="shared" si="0"/>
        <v>170</v>
      </c>
      <c r="C19" s="110">
        <f t="shared" si="1"/>
        <v>19</v>
      </c>
      <c r="D19" s="109">
        <f t="shared" si="2"/>
        <v>24</v>
      </c>
      <c r="E19" s="110">
        <f t="shared" si="3"/>
        <v>24</v>
      </c>
      <c r="F19" s="109">
        <f t="shared" si="4"/>
        <v>24</v>
      </c>
      <c r="G19" s="110">
        <f t="shared" si="5"/>
        <v>24</v>
      </c>
      <c r="H19" s="109">
        <f t="shared" si="6"/>
        <v>24</v>
      </c>
      <c r="I19" s="110">
        <f t="shared" si="7"/>
        <v>24</v>
      </c>
    </row>
    <row r="20" spans="1:9" x14ac:dyDescent="0.25">
      <c r="A20" s="9">
        <v>16</v>
      </c>
      <c r="B20" s="109">
        <f t="shared" si="0"/>
        <v>175</v>
      </c>
      <c r="C20" s="110">
        <f t="shared" si="1"/>
        <v>20</v>
      </c>
      <c r="D20" s="109">
        <f t="shared" si="2"/>
        <v>25</v>
      </c>
      <c r="E20" s="110">
        <f t="shared" si="3"/>
        <v>25</v>
      </c>
      <c r="F20" s="109">
        <f t="shared" si="4"/>
        <v>25</v>
      </c>
      <c r="G20" s="110">
        <f t="shared" si="5"/>
        <v>25</v>
      </c>
      <c r="H20" s="109">
        <f t="shared" si="6"/>
        <v>25</v>
      </c>
      <c r="I20" s="110">
        <f t="shared" si="7"/>
        <v>25</v>
      </c>
    </row>
    <row r="21" spans="1:9" x14ac:dyDescent="0.25">
      <c r="A21" s="9">
        <v>17</v>
      </c>
      <c r="B21" s="109">
        <f t="shared" si="0"/>
        <v>180</v>
      </c>
      <c r="C21" s="110">
        <f t="shared" si="1"/>
        <v>21</v>
      </c>
      <c r="D21" s="109">
        <f t="shared" si="2"/>
        <v>26</v>
      </c>
      <c r="E21" s="110">
        <f t="shared" si="3"/>
        <v>26</v>
      </c>
      <c r="F21" s="109">
        <f t="shared" si="4"/>
        <v>26</v>
      </c>
      <c r="G21" s="110">
        <f t="shared" si="5"/>
        <v>26</v>
      </c>
      <c r="H21" s="109">
        <f t="shared" si="6"/>
        <v>26</v>
      </c>
      <c r="I21" s="110">
        <f t="shared" si="7"/>
        <v>26</v>
      </c>
    </row>
    <row r="22" spans="1:9" x14ac:dyDescent="0.25">
      <c r="A22" s="9">
        <v>18</v>
      </c>
      <c r="B22" s="109">
        <f t="shared" si="0"/>
        <v>185</v>
      </c>
      <c r="C22" s="110">
        <f t="shared" si="1"/>
        <v>22</v>
      </c>
      <c r="D22" s="109">
        <f t="shared" si="2"/>
        <v>27</v>
      </c>
      <c r="E22" s="110">
        <f t="shared" si="3"/>
        <v>27</v>
      </c>
      <c r="F22" s="109">
        <f t="shared" si="4"/>
        <v>27</v>
      </c>
      <c r="G22" s="110">
        <f t="shared" si="5"/>
        <v>27</v>
      </c>
      <c r="H22" s="109">
        <f t="shared" si="6"/>
        <v>27</v>
      </c>
      <c r="I22" s="110">
        <f t="shared" si="7"/>
        <v>27</v>
      </c>
    </row>
    <row r="23" spans="1:9" x14ac:dyDescent="0.25">
      <c r="A23" s="9">
        <v>19</v>
      </c>
      <c r="B23" s="109">
        <f t="shared" si="0"/>
        <v>190</v>
      </c>
      <c r="C23" s="110">
        <f t="shared" si="1"/>
        <v>23</v>
      </c>
      <c r="D23" s="109">
        <f t="shared" si="2"/>
        <v>28</v>
      </c>
      <c r="E23" s="110">
        <f t="shared" si="3"/>
        <v>28</v>
      </c>
      <c r="F23" s="109">
        <f t="shared" si="4"/>
        <v>28</v>
      </c>
      <c r="G23" s="110">
        <f t="shared" si="5"/>
        <v>28</v>
      </c>
      <c r="H23" s="109">
        <f t="shared" si="6"/>
        <v>28</v>
      </c>
      <c r="I23" s="110">
        <f t="shared" si="7"/>
        <v>28</v>
      </c>
    </row>
    <row r="24" spans="1:9" x14ac:dyDescent="0.25">
      <c r="A24" s="9">
        <v>20</v>
      </c>
      <c r="B24" s="109">
        <f t="shared" si="0"/>
        <v>195</v>
      </c>
      <c r="C24" s="110">
        <f t="shared" si="1"/>
        <v>24</v>
      </c>
      <c r="D24" s="109">
        <f t="shared" si="2"/>
        <v>29</v>
      </c>
      <c r="E24" s="110">
        <f t="shared" si="3"/>
        <v>29</v>
      </c>
      <c r="F24" s="109">
        <f t="shared" si="4"/>
        <v>29</v>
      </c>
      <c r="G24" s="110">
        <f t="shared" si="5"/>
        <v>29</v>
      </c>
      <c r="H24" s="109">
        <f t="shared" si="6"/>
        <v>29</v>
      </c>
      <c r="I24" s="110">
        <f t="shared" si="7"/>
        <v>29</v>
      </c>
    </row>
    <row r="25" spans="1:9" x14ac:dyDescent="0.25">
      <c r="A25" s="9">
        <v>21</v>
      </c>
      <c r="B25" s="109">
        <f t="shared" si="0"/>
        <v>200</v>
      </c>
      <c r="C25" s="110">
        <f t="shared" si="1"/>
        <v>25</v>
      </c>
      <c r="D25" s="109">
        <f t="shared" si="2"/>
        <v>30</v>
      </c>
      <c r="E25" s="110">
        <f t="shared" si="3"/>
        <v>30</v>
      </c>
      <c r="F25" s="109">
        <f t="shared" si="4"/>
        <v>30</v>
      </c>
      <c r="G25" s="110">
        <f t="shared" si="5"/>
        <v>30</v>
      </c>
      <c r="H25" s="109">
        <f t="shared" si="6"/>
        <v>30</v>
      </c>
      <c r="I25" s="110">
        <f t="shared" si="7"/>
        <v>30</v>
      </c>
    </row>
    <row r="26" spans="1:9" x14ac:dyDescent="0.25">
      <c r="A26" s="9">
        <v>22</v>
      </c>
      <c r="B26" s="109">
        <f t="shared" si="0"/>
        <v>205</v>
      </c>
      <c r="C26" s="110">
        <f t="shared" si="1"/>
        <v>26</v>
      </c>
      <c r="D26" s="109">
        <f t="shared" si="2"/>
        <v>31</v>
      </c>
      <c r="E26" s="110">
        <f t="shared" si="3"/>
        <v>31</v>
      </c>
      <c r="F26" s="109">
        <f t="shared" si="4"/>
        <v>31</v>
      </c>
      <c r="G26" s="110">
        <f t="shared" si="5"/>
        <v>31</v>
      </c>
      <c r="H26" s="109">
        <f t="shared" si="6"/>
        <v>31</v>
      </c>
      <c r="I26" s="110">
        <f t="shared" si="7"/>
        <v>31</v>
      </c>
    </row>
    <row r="27" spans="1:9" x14ac:dyDescent="0.25">
      <c r="A27" s="9">
        <v>23</v>
      </c>
      <c r="B27" s="109">
        <f t="shared" si="0"/>
        <v>210</v>
      </c>
      <c r="C27" s="110">
        <f t="shared" si="1"/>
        <v>27</v>
      </c>
      <c r="D27" s="109">
        <f t="shared" si="2"/>
        <v>32</v>
      </c>
      <c r="E27" s="110">
        <f t="shared" si="3"/>
        <v>32</v>
      </c>
      <c r="F27" s="109">
        <f t="shared" si="4"/>
        <v>32</v>
      </c>
      <c r="G27" s="110">
        <f t="shared" si="5"/>
        <v>32</v>
      </c>
      <c r="H27" s="109">
        <f t="shared" si="6"/>
        <v>32</v>
      </c>
      <c r="I27" s="110">
        <f t="shared" si="7"/>
        <v>32</v>
      </c>
    </row>
    <row r="28" spans="1:9" x14ac:dyDescent="0.25">
      <c r="A28" s="9">
        <v>24</v>
      </c>
      <c r="B28" s="109">
        <f t="shared" si="0"/>
        <v>215</v>
      </c>
      <c r="C28" s="110">
        <f t="shared" si="1"/>
        <v>28</v>
      </c>
      <c r="D28" s="109">
        <f t="shared" si="2"/>
        <v>33</v>
      </c>
      <c r="E28" s="110">
        <f t="shared" si="3"/>
        <v>33</v>
      </c>
      <c r="F28" s="109">
        <f t="shared" si="4"/>
        <v>33</v>
      </c>
      <c r="G28" s="110">
        <f t="shared" si="5"/>
        <v>33</v>
      </c>
      <c r="H28" s="109">
        <f t="shared" si="6"/>
        <v>33</v>
      </c>
      <c r="I28" s="110">
        <f t="shared" si="7"/>
        <v>33</v>
      </c>
    </row>
    <row r="29" spans="1:9" x14ac:dyDescent="0.25">
      <c r="A29" s="9">
        <v>25</v>
      </c>
      <c r="B29" s="109">
        <f t="shared" si="0"/>
        <v>220</v>
      </c>
      <c r="C29" s="110">
        <f t="shared" si="1"/>
        <v>29</v>
      </c>
      <c r="D29" s="109">
        <f t="shared" si="2"/>
        <v>34</v>
      </c>
      <c r="E29" s="110">
        <f t="shared" si="3"/>
        <v>34</v>
      </c>
      <c r="F29" s="109">
        <f t="shared" si="4"/>
        <v>34</v>
      </c>
      <c r="G29" s="110">
        <f t="shared" si="5"/>
        <v>34</v>
      </c>
      <c r="H29" s="109">
        <f t="shared" si="6"/>
        <v>34</v>
      </c>
      <c r="I29" s="110">
        <f t="shared" si="7"/>
        <v>34</v>
      </c>
    </row>
    <row r="30" spans="1:9" x14ac:dyDescent="0.25">
      <c r="A30" s="9">
        <v>26</v>
      </c>
      <c r="B30" s="109">
        <f t="shared" si="0"/>
        <v>225</v>
      </c>
      <c r="C30" s="110">
        <f t="shared" si="1"/>
        <v>30</v>
      </c>
      <c r="D30" s="109">
        <f t="shared" si="2"/>
        <v>35</v>
      </c>
      <c r="E30" s="110">
        <f t="shared" si="3"/>
        <v>35</v>
      </c>
      <c r="F30" s="109">
        <f t="shared" si="4"/>
        <v>35</v>
      </c>
      <c r="G30" s="110">
        <f t="shared" si="5"/>
        <v>35</v>
      </c>
      <c r="H30" s="109">
        <f t="shared" si="6"/>
        <v>35</v>
      </c>
      <c r="I30" s="110">
        <f t="shared" si="7"/>
        <v>35</v>
      </c>
    </row>
    <row r="31" spans="1:9" x14ac:dyDescent="0.25">
      <c r="A31" s="9">
        <v>27</v>
      </c>
      <c r="B31" s="109">
        <f t="shared" si="0"/>
        <v>230</v>
      </c>
      <c r="C31" s="110">
        <f t="shared" si="1"/>
        <v>31</v>
      </c>
      <c r="D31" s="109">
        <f t="shared" si="2"/>
        <v>36</v>
      </c>
      <c r="E31" s="110">
        <f t="shared" si="3"/>
        <v>36</v>
      </c>
      <c r="F31" s="109">
        <f t="shared" si="4"/>
        <v>36</v>
      </c>
      <c r="G31" s="110">
        <f t="shared" si="5"/>
        <v>36</v>
      </c>
      <c r="H31" s="109">
        <f t="shared" si="6"/>
        <v>36</v>
      </c>
      <c r="I31" s="110">
        <f t="shared" si="7"/>
        <v>36</v>
      </c>
    </row>
    <row r="32" spans="1:9" x14ac:dyDescent="0.25">
      <c r="A32" s="9">
        <v>28</v>
      </c>
      <c r="B32" s="109">
        <f t="shared" si="0"/>
        <v>235</v>
      </c>
      <c r="C32" s="110">
        <f t="shared" si="1"/>
        <v>32</v>
      </c>
      <c r="D32" s="109">
        <f t="shared" si="2"/>
        <v>37</v>
      </c>
      <c r="E32" s="110">
        <f t="shared" si="3"/>
        <v>37</v>
      </c>
      <c r="F32" s="109">
        <f t="shared" si="4"/>
        <v>37</v>
      </c>
      <c r="G32" s="110">
        <f t="shared" si="5"/>
        <v>37</v>
      </c>
      <c r="H32" s="109">
        <f t="shared" si="6"/>
        <v>37</v>
      </c>
      <c r="I32" s="110">
        <f t="shared" si="7"/>
        <v>37</v>
      </c>
    </row>
    <row r="33" spans="1:9" x14ac:dyDescent="0.25">
      <c r="A33" s="9">
        <v>29</v>
      </c>
      <c r="B33" s="109">
        <f t="shared" si="0"/>
        <v>240</v>
      </c>
      <c r="C33" s="110">
        <f t="shared" si="1"/>
        <v>33</v>
      </c>
      <c r="D33" s="109">
        <f t="shared" si="2"/>
        <v>38</v>
      </c>
      <c r="E33" s="110">
        <f t="shared" si="3"/>
        <v>38</v>
      </c>
      <c r="F33" s="109">
        <f t="shared" si="4"/>
        <v>38</v>
      </c>
      <c r="G33" s="110">
        <f t="shared" si="5"/>
        <v>38</v>
      </c>
      <c r="H33" s="109">
        <f t="shared" si="6"/>
        <v>38</v>
      </c>
      <c r="I33" s="110">
        <f t="shared" si="7"/>
        <v>38</v>
      </c>
    </row>
    <row r="34" spans="1:9" x14ac:dyDescent="0.25">
      <c r="A34" s="9">
        <v>30</v>
      </c>
      <c r="B34" s="109">
        <f t="shared" si="0"/>
        <v>245</v>
      </c>
      <c r="C34" s="110">
        <f t="shared" si="1"/>
        <v>34</v>
      </c>
      <c r="D34" s="109">
        <f t="shared" si="2"/>
        <v>39</v>
      </c>
      <c r="E34" s="110">
        <f t="shared" si="3"/>
        <v>39</v>
      </c>
      <c r="F34" s="109">
        <f t="shared" si="4"/>
        <v>39</v>
      </c>
      <c r="G34" s="110">
        <f t="shared" si="5"/>
        <v>39</v>
      </c>
      <c r="H34" s="109">
        <f t="shared" si="6"/>
        <v>39</v>
      </c>
      <c r="I34" s="110">
        <f t="shared" si="7"/>
        <v>39</v>
      </c>
    </row>
    <row r="35" spans="1:9" x14ac:dyDescent="0.25">
      <c r="A35" s="9">
        <v>31</v>
      </c>
      <c r="B35" s="109">
        <f t="shared" si="0"/>
        <v>250</v>
      </c>
      <c r="C35" s="110">
        <f t="shared" si="1"/>
        <v>35</v>
      </c>
      <c r="D35" s="109">
        <f t="shared" si="2"/>
        <v>40</v>
      </c>
      <c r="E35" s="110">
        <f t="shared" si="3"/>
        <v>40</v>
      </c>
      <c r="F35" s="109">
        <f t="shared" si="4"/>
        <v>40</v>
      </c>
      <c r="G35" s="110">
        <f t="shared" si="5"/>
        <v>40</v>
      </c>
      <c r="H35" s="109">
        <f t="shared" si="6"/>
        <v>40</v>
      </c>
      <c r="I35" s="110">
        <f t="shared" si="7"/>
        <v>40</v>
      </c>
    </row>
    <row r="36" spans="1:9" x14ac:dyDescent="0.25">
      <c r="A36" s="9">
        <v>32</v>
      </c>
      <c r="B36" s="109">
        <f t="shared" si="0"/>
        <v>255</v>
      </c>
      <c r="C36" s="110">
        <f t="shared" si="1"/>
        <v>36</v>
      </c>
      <c r="D36" s="109">
        <f t="shared" si="2"/>
        <v>41</v>
      </c>
      <c r="E36" s="110">
        <f t="shared" si="3"/>
        <v>41</v>
      </c>
      <c r="F36" s="109">
        <f t="shared" si="4"/>
        <v>41</v>
      </c>
      <c r="G36" s="110">
        <f t="shared" si="5"/>
        <v>41</v>
      </c>
      <c r="H36" s="109">
        <f t="shared" si="6"/>
        <v>41</v>
      </c>
      <c r="I36" s="110">
        <f t="shared" si="7"/>
        <v>41</v>
      </c>
    </row>
    <row r="37" spans="1:9" x14ac:dyDescent="0.25">
      <c r="A37" s="9">
        <v>33</v>
      </c>
      <c r="B37" s="109">
        <f t="shared" si="0"/>
        <v>260</v>
      </c>
      <c r="C37" s="110">
        <f t="shared" si="1"/>
        <v>37</v>
      </c>
      <c r="D37" s="109">
        <f t="shared" si="2"/>
        <v>42</v>
      </c>
      <c r="E37" s="110">
        <f t="shared" si="3"/>
        <v>42</v>
      </c>
      <c r="F37" s="109">
        <f t="shared" si="4"/>
        <v>42</v>
      </c>
      <c r="G37" s="110">
        <f t="shared" si="5"/>
        <v>42</v>
      </c>
      <c r="H37" s="109">
        <f t="shared" si="6"/>
        <v>42</v>
      </c>
      <c r="I37" s="110">
        <f t="shared" si="7"/>
        <v>42</v>
      </c>
    </row>
    <row r="38" spans="1:9" x14ac:dyDescent="0.25">
      <c r="A38" s="9">
        <v>34</v>
      </c>
      <c r="B38" s="109">
        <f t="shared" si="0"/>
        <v>265</v>
      </c>
      <c r="C38" s="110">
        <f t="shared" si="1"/>
        <v>38</v>
      </c>
      <c r="D38" s="109">
        <f t="shared" si="2"/>
        <v>43</v>
      </c>
      <c r="E38" s="110">
        <f t="shared" si="3"/>
        <v>43</v>
      </c>
      <c r="F38" s="109">
        <f t="shared" si="4"/>
        <v>43</v>
      </c>
      <c r="G38" s="110">
        <f t="shared" si="5"/>
        <v>43</v>
      </c>
      <c r="H38" s="109">
        <f t="shared" si="6"/>
        <v>43</v>
      </c>
      <c r="I38" s="110">
        <f t="shared" si="7"/>
        <v>43</v>
      </c>
    </row>
    <row r="39" spans="1:9" x14ac:dyDescent="0.25">
      <c r="A39" s="9">
        <v>35</v>
      </c>
      <c r="B39" s="109">
        <f t="shared" si="0"/>
        <v>270</v>
      </c>
      <c r="C39" s="110">
        <f t="shared" si="1"/>
        <v>39</v>
      </c>
      <c r="D39" s="109">
        <f t="shared" si="2"/>
        <v>44</v>
      </c>
      <c r="E39" s="110">
        <f t="shared" si="3"/>
        <v>44</v>
      </c>
      <c r="F39" s="109">
        <f t="shared" si="4"/>
        <v>44</v>
      </c>
      <c r="G39" s="110">
        <f t="shared" si="5"/>
        <v>44</v>
      </c>
      <c r="H39" s="109">
        <f t="shared" si="6"/>
        <v>44</v>
      </c>
      <c r="I39" s="110">
        <f t="shared" si="7"/>
        <v>44</v>
      </c>
    </row>
    <row r="40" spans="1:9" x14ac:dyDescent="0.25">
      <c r="A40" s="9">
        <v>36</v>
      </c>
      <c r="B40" s="109">
        <f t="shared" si="0"/>
        <v>275</v>
      </c>
      <c r="C40" s="110">
        <f t="shared" si="1"/>
        <v>40</v>
      </c>
      <c r="D40" s="109">
        <f t="shared" si="2"/>
        <v>45</v>
      </c>
      <c r="E40" s="110">
        <f t="shared" si="3"/>
        <v>45</v>
      </c>
      <c r="F40" s="109">
        <f t="shared" si="4"/>
        <v>45</v>
      </c>
      <c r="G40" s="110">
        <f t="shared" si="5"/>
        <v>45</v>
      </c>
      <c r="H40" s="109">
        <f t="shared" si="6"/>
        <v>45</v>
      </c>
      <c r="I40" s="110">
        <f t="shared" si="7"/>
        <v>45</v>
      </c>
    </row>
    <row r="41" spans="1:9" x14ac:dyDescent="0.25">
      <c r="A41" s="9">
        <v>37</v>
      </c>
      <c r="B41" s="109">
        <f t="shared" si="0"/>
        <v>280</v>
      </c>
      <c r="C41" s="110">
        <f t="shared" si="1"/>
        <v>41</v>
      </c>
      <c r="D41" s="109">
        <f t="shared" si="2"/>
        <v>46</v>
      </c>
      <c r="E41" s="110">
        <f t="shared" si="3"/>
        <v>46</v>
      </c>
      <c r="F41" s="109">
        <f t="shared" si="4"/>
        <v>46</v>
      </c>
      <c r="G41" s="110">
        <f t="shared" si="5"/>
        <v>46</v>
      </c>
      <c r="H41" s="109">
        <f t="shared" si="6"/>
        <v>46</v>
      </c>
      <c r="I41" s="110">
        <f t="shared" si="7"/>
        <v>46</v>
      </c>
    </row>
    <row r="42" spans="1:9" x14ac:dyDescent="0.25">
      <c r="A42" s="9">
        <v>38</v>
      </c>
      <c r="B42" s="109">
        <f t="shared" si="0"/>
        <v>285</v>
      </c>
      <c r="C42" s="110">
        <f t="shared" si="1"/>
        <v>42</v>
      </c>
      <c r="D42" s="109">
        <f t="shared" si="2"/>
        <v>47</v>
      </c>
      <c r="E42" s="110">
        <f t="shared" si="3"/>
        <v>47</v>
      </c>
      <c r="F42" s="109">
        <f t="shared" si="4"/>
        <v>47</v>
      </c>
      <c r="G42" s="110">
        <f t="shared" si="5"/>
        <v>47</v>
      </c>
      <c r="H42" s="109">
        <f t="shared" si="6"/>
        <v>47</v>
      </c>
      <c r="I42" s="110">
        <f t="shared" si="7"/>
        <v>47</v>
      </c>
    </row>
    <row r="43" spans="1:9" x14ac:dyDescent="0.25">
      <c r="A43" s="9">
        <v>39</v>
      </c>
      <c r="B43" s="109">
        <f t="shared" si="0"/>
        <v>290</v>
      </c>
      <c r="C43" s="110">
        <f t="shared" si="1"/>
        <v>43</v>
      </c>
      <c r="D43" s="109">
        <f t="shared" si="2"/>
        <v>48</v>
      </c>
      <c r="E43" s="110">
        <f t="shared" si="3"/>
        <v>48</v>
      </c>
      <c r="F43" s="109">
        <f t="shared" si="4"/>
        <v>48</v>
      </c>
      <c r="G43" s="110">
        <f t="shared" si="5"/>
        <v>48</v>
      </c>
      <c r="H43" s="109">
        <f t="shared" si="6"/>
        <v>48</v>
      </c>
      <c r="I43" s="110">
        <f t="shared" si="7"/>
        <v>48</v>
      </c>
    </row>
    <row r="44" spans="1:9" x14ac:dyDescent="0.25">
      <c r="A44" s="9">
        <v>40</v>
      </c>
      <c r="B44" s="109">
        <f t="shared" si="0"/>
        <v>295</v>
      </c>
      <c r="C44" s="110">
        <f t="shared" si="1"/>
        <v>44</v>
      </c>
      <c r="D44" s="109">
        <f t="shared" si="2"/>
        <v>49</v>
      </c>
      <c r="E44" s="110">
        <f t="shared" si="3"/>
        <v>49</v>
      </c>
      <c r="F44" s="109">
        <f t="shared" si="4"/>
        <v>49</v>
      </c>
      <c r="G44" s="110">
        <f t="shared" si="5"/>
        <v>49</v>
      </c>
      <c r="H44" s="109">
        <f t="shared" si="6"/>
        <v>49</v>
      </c>
      <c r="I44" s="110">
        <f t="shared" si="7"/>
        <v>49</v>
      </c>
    </row>
    <row r="45" spans="1:9" x14ac:dyDescent="0.25">
      <c r="A45" s="9">
        <v>41</v>
      </c>
      <c r="B45" s="109">
        <f t="shared" si="0"/>
        <v>300</v>
      </c>
      <c r="C45" s="110">
        <f t="shared" si="1"/>
        <v>45</v>
      </c>
      <c r="D45" s="109">
        <f t="shared" si="2"/>
        <v>50</v>
      </c>
      <c r="E45" s="110">
        <f t="shared" si="3"/>
        <v>50</v>
      </c>
      <c r="F45" s="109">
        <f t="shared" si="4"/>
        <v>50</v>
      </c>
      <c r="G45" s="110">
        <f t="shared" si="5"/>
        <v>50</v>
      </c>
      <c r="H45" s="109">
        <f t="shared" si="6"/>
        <v>50</v>
      </c>
      <c r="I45" s="110">
        <f t="shared" si="7"/>
        <v>50</v>
      </c>
    </row>
    <row r="46" spans="1:9" x14ac:dyDescent="0.25">
      <c r="A46" s="9">
        <v>42</v>
      </c>
      <c r="B46" s="109">
        <f t="shared" si="0"/>
        <v>305</v>
      </c>
      <c r="C46" s="110">
        <f t="shared" si="1"/>
        <v>46</v>
      </c>
      <c r="D46" s="109">
        <f t="shared" si="2"/>
        <v>51</v>
      </c>
      <c r="E46" s="110">
        <f t="shared" si="3"/>
        <v>51</v>
      </c>
      <c r="F46" s="109">
        <f t="shared" si="4"/>
        <v>51</v>
      </c>
      <c r="G46" s="110">
        <f t="shared" si="5"/>
        <v>51</v>
      </c>
      <c r="H46" s="109">
        <f t="shared" si="6"/>
        <v>51</v>
      </c>
      <c r="I46" s="110">
        <f t="shared" si="7"/>
        <v>51</v>
      </c>
    </row>
    <row r="47" spans="1:9" x14ac:dyDescent="0.25">
      <c r="A47" s="9">
        <v>43</v>
      </c>
      <c r="B47" s="109">
        <f t="shared" si="0"/>
        <v>310</v>
      </c>
      <c r="C47" s="110">
        <f t="shared" si="1"/>
        <v>47</v>
      </c>
      <c r="D47" s="109">
        <f t="shared" si="2"/>
        <v>52</v>
      </c>
      <c r="E47" s="110">
        <f t="shared" si="3"/>
        <v>52</v>
      </c>
      <c r="F47" s="109">
        <f t="shared" si="4"/>
        <v>52</v>
      </c>
      <c r="G47" s="110">
        <f t="shared" si="5"/>
        <v>52</v>
      </c>
      <c r="H47" s="109">
        <f t="shared" si="6"/>
        <v>52</v>
      </c>
      <c r="I47" s="110">
        <f t="shared" si="7"/>
        <v>52</v>
      </c>
    </row>
    <row r="48" spans="1:9" x14ac:dyDescent="0.25">
      <c r="A48" s="9">
        <v>44</v>
      </c>
      <c r="B48" s="109">
        <f t="shared" si="0"/>
        <v>315</v>
      </c>
      <c r="C48" s="110">
        <f t="shared" si="1"/>
        <v>48</v>
      </c>
      <c r="D48" s="109">
        <f t="shared" si="2"/>
        <v>53</v>
      </c>
      <c r="E48" s="110">
        <f t="shared" si="3"/>
        <v>53</v>
      </c>
      <c r="F48" s="109">
        <f t="shared" si="4"/>
        <v>53</v>
      </c>
      <c r="G48" s="110">
        <f t="shared" si="5"/>
        <v>53</v>
      </c>
      <c r="H48" s="109">
        <f t="shared" si="6"/>
        <v>53</v>
      </c>
      <c r="I48" s="110">
        <f t="shared" si="7"/>
        <v>53</v>
      </c>
    </row>
    <row r="49" spans="1:9" x14ac:dyDescent="0.25">
      <c r="A49" s="9">
        <v>45</v>
      </c>
      <c r="B49" s="109">
        <f t="shared" si="0"/>
        <v>320</v>
      </c>
      <c r="C49" s="110">
        <f t="shared" si="1"/>
        <v>49</v>
      </c>
      <c r="D49" s="109">
        <f t="shared" si="2"/>
        <v>54</v>
      </c>
      <c r="E49" s="110">
        <f t="shared" si="3"/>
        <v>54</v>
      </c>
      <c r="F49" s="109">
        <f t="shared" si="4"/>
        <v>54</v>
      </c>
      <c r="G49" s="110">
        <f t="shared" si="5"/>
        <v>54</v>
      </c>
      <c r="H49" s="109">
        <f t="shared" si="6"/>
        <v>54</v>
      </c>
      <c r="I49" s="110">
        <f t="shared" si="7"/>
        <v>54</v>
      </c>
    </row>
    <row r="50" spans="1:9" x14ac:dyDescent="0.25">
      <c r="A50" s="9">
        <v>46</v>
      </c>
      <c r="B50" s="109">
        <f t="shared" si="0"/>
        <v>325</v>
      </c>
      <c r="C50" s="110">
        <f t="shared" si="1"/>
        <v>50</v>
      </c>
      <c r="D50" s="109">
        <f t="shared" si="2"/>
        <v>55</v>
      </c>
      <c r="E50" s="110">
        <f t="shared" si="3"/>
        <v>55</v>
      </c>
      <c r="F50" s="109">
        <f t="shared" si="4"/>
        <v>55</v>
      </c>
      <c r="G50" s="110">
        <f t="shared" si="5"/>
        <v>55</v>
      </c>
      <c r="H50" s="109">
        <f t="shared" si="6"/>
        <v>55</v>
      </c>
      <c r="I50" s="110">
        <f t="shared" si="7"/>
        <v>55</v>
      </c>
    </row>
    <row r="51" spans="1:9" x14ac:dyDescent="0.25">
      <c r="A51" s="9">
        <v>47</v>
      </c>
      <c r="B51" s="109">
        <f t="shared" si="0"/>
        <v>330</v>
      </c>
      <c r="C51" s="110">
        <f t="shared" si="1"/>
        <v>51</v>
      </c>
      <c r="D51" s="109">
        <f t="shared" si="2"/>
        <v>56</v>
      </c>
      <c r="E51" s="110">
        <f t="shared" si="3"/>
        <v>56</v>
      </c>
      <c r="F51" s="109">
        <f t="shared" si="4"/>
        <v>56</v>
      </c>
      <c r="G51" s="110">
        <f t="shared" si="5"/>
        <v>56</v>
      </c>
      <c r="H51" s="109">
        <f t="shared" si="6"/>
        <v>56</v>
      </c>
      <c r="I51" s="110">
        <f t="shared" si="7"/>
        <v>56</v>
      </c>
    </row>
    <row r="52" spans="1:9" x14ac:dyDescent="0.25">
      <c r="A52" s="9">
        <v>48</v>
      </c>
      <c r="B52" s="109">
        <f t="shared" si="0"/>
        <v>335</v>
      </c>
      <c r="C52" s="110">
        <f t="shared" si="1"/>
        <v>52</v>
      </c>
      <c r="D52" s="109">
        <f t="shared" si="2"/>
        <v>57</v>
      </c>
      <c r="E52" s="110">
        <f t="shared" si="3"/>
        <v>57</v>
      </c>
      <c r="F52" s="109">
        <f t="shared" si="4"/>
        <v>57</v>
      </c>
      <c r="G52" s="110">
        <f t="shared" si="5"/>
        <v>57</v>
      </c>
      <c r="H52" s="109">
        <f t="shared" si="6"/>
        <v>57</v>
      </c>
      <c r="I52" s="110">
        <f t="shared" si="7"/>
        <v>57</v>
      </c>
    </row>
    <row r="53" spans="1:9" x14ac:dyDescent="0.25">
      <c r="A53" s="9">
        <v>49</v>
      </c>
      <c r="B53" s="109">
        <f t="shared" si="0"/>
        <v>340</v>
      </c>
      <c r="C53" s="110">
        <f t="shared" si="1"/>
        <v>53</v>
      </c>
      <c r="D53" s="109">
        <f t="shared" si="2"/>
        <v>58</v>
      </c>
      <c r="E53" s="110">
        <f t="shared" si="3"/>
        <v>58</v>
      </c>
      <c r="F53" s="109">
        <f t="shared" si="4"/>
        <v>58</v>
      </c>
      <c r="G53" s="110">
        <f t="shared" si="5"/>
        <v>58</v>
      </c>
      <c r="H53" s="109">
        <f t="shared" si="6"/>
        <v>58</v>
      </c>
      <c r="I53" s="110">
        <f t="shared" si="7"/>
        <v>58</v>
      </c>
    </row>
    <row r="54" spans="1:9" x14ac:dyDescent="0.25">
      <c r="A54" s="9">
        <v>50</v>
      </c>
      <c r="B54" s="109">
        <f t="shared" si="0"/>
        <v>345</v>
      </c>
      <c r="C54" s="110">
        <f t="shared" si="1"/>
        <v>54</v>
      </c>
      <c r="D54" s="109">
        <f t="shared" si="2"/>
        <v>59</v>
      </c>
      <c r="E54" s="110">
        <f t="shared" si="3"/>
        <v>59</v>
      </c>
      <c r="F54" s="109">
        <f t="shared" si="4"/>
        <v>59</v>
      </c>
      <c r="G54" s="110">
        <f t="shared" si="5"/>
        <v>59</v>
      </c>
      <c r="H54" s="109">
        <f t="shared" si="6"/>
        <v>59</v>
      </c>
      <c r="I54" s="110">
        <f t="shared" si="7"/>
        <v>59</v>
      </c>
    </row>
    <row r="55" spans="1:9" x14ac:dyDescent="0.25">
      <c r="A55" s="9">
        <v>51</v>
      </c>
      <c r="B55" s="109">
        <f t="shared" si="0"/>
        <v>350</v>
      </c>
      <c r="C55" s="110">
        <f t="shared" si="1"/>
        <v>55</v>
      </c>
      <c r="D55" s="109">
        <f t="shared" si="2"/>
        <v>60</v>
      </c>
      <c r="E55" s="110">
        <f t="shared" si="3"/>
        <v>60</v>
      </c>
      <c r="F55" s="109">
        <f t="shared" si="4"/>
        <v>60</v>
      </c>
      <c r="G55" s="110">
        <f t="shared" si="5"/>
        <v>60</v>
      </c>
      <c r="H55" s="109">
        <f t="shared" si="6"/>
        <v>60</v>
      </c>
      <c r="I55" s="110">
        <f t="shared" si="7"/>
        <v>60</v>
      </c>
    </row>
    <row r="56" spans="1:9" x14ac:dyDescent="0.25">
      <c r="A56" s="9">
        <v>52</v>
      </c>
      <c r="B56" s="109">
        <f t="shared" si="0"/>
        <v>355</v>
      </c>
      <c r="C56" s="110">
        <f t="shared" si="1"/>
        <v>56</v>
      </c>
      <c r="D56" s="109">
        <f t="shared" si="2"/>
        <v>61</v>
      </c>
      <c r="E56" s="110">
        <f t="shared" si="3"/>
        <v>61</v>
      </c>
      <c r="F56" s="109">
        <f t="shared" si="4"/>
        <v>61</v>
      </c>
      <c r="G56" s="110">
        <f t="shared" si="5"/>
        <v>61</v>
      </c>
      <c r="H56" s="109">
        <f t="shared" si="6"/>
        <v>61</v>
      </c>
      <c r="I56" s="110">
        <f t="shared" si="7"/>
        <v>61</v>
      </c>
    </row>
    <row r="57" spans="1:9" x14ac:dyDescent="0.25">
      <c r="A57" s="9">
        <v>53</v>
      </c>
      <c r="B57" s="109">
        <f t="shared" si="0"/>
        <v>360</v>
      </c>
      <c r="C57" s="110">
        <f t="shared" si="1"/>
        <v>57</v>
      </c>
      <c r="D57" s="109">
        <f t="shared" si="2"/>
        <v>62</v>
      </c>
      <c r="E57" s="110">
        <f t="shared" si="3"/>
        <v>62</v>
      </c>
      <c r="F57" s="109">
        <f t="shared" si="4"/>
        <v>62</v>
      </c>
      <c r="G57" s="110">
        <f t="shared" si="5"/>
        <v>62</v>
      </c>
      <c r="H57" s="109">
        <f t="shared" si="6"/>
        <v>62</v>
      </c>
      <c r="I57" s="110">
        <f t="shared" si="7"/>
        <v>62</v>
      </c>
    </row>
    <row r="58" spans="1:9" x14ac:dyDescent="0.25">
      <c r="A58" s="9">
        <v>54</v>
      </c>
      <c r="B58" s="109">
        <f t="shared" si="0"/>
        <v>365</v>
      </c>
      <c r="C58" s="110">
        <f t="shared" si="1"/>
        <v>58</v>
      </c>
      <c r="D58" s="109">
        <f t="shared" si="2"/>
        <v>63</v>
      </c>
      <c r="E58" s="110">
        <f t="shared" si="3"/>
        <v>63</v>
      </c>
      <c r="F58" s="109">
        <f t="shared" si="4"/>
        <v>63</v>
      </c>
      <c r="G58" s="110">
        <f t="shared" si="5"/>
        <v>63</v>
      </c>
      <c r="H58" s="109">
        <f t="shared" si="6"/>
        <v>63</v>
      </c>
      <c r="I58" s="110">
        <f t="shared" si="7"/>
        <v>63</v>
      </c>
    </row>
    <row r="59" spans="1:9" x14ac:dyDescent="0.25">
      <c r="A59" s="9">
        <v>55</v>
      </c>
      <c r="B59" s="109">
        <f t="shared" si="0"/>
        <v>370</v>
      </c>
      <c r="C59" s="110">
        <f t="shared" si="1"/>
        <v>59</v>
      </c>
      <c r="D59" s="109">
        <f t="shared" si="2"/>
        <v>64</v>
      </c>
      <c r="E59" s="110">
        <f t="shared" si="3"/>
        <v>64</v>
      </c>
      <c r="F59" s="109">
        <f t="shared" si="4"/>
        <v>64</v>
      </c>
      <c r="G59" s="110">
        <f t="shared" si="5"/>
        <v>64</v>
      </c>
      <c r="H59" s="109">
        <f t="shared" si="6"/>
        <v>64</v>
      </c>
      <c r="I59" s="110">
        <f t="shared" si="7"/>
        <v>64</v>
      </c>
    </row>
    <row r="60" spans="1:9" x14ac:dyDescent="0.25">
      <c r="A60" s="9">
        <v>56</v>
      </c>
      <c r="B60" s="109">
        <f t="shared" si="0"/>
        <v>375</v>
      </c>
      <c r="C60" s="110">
        <f t="shared" si="1"/>
        <v>60</v>
      </c>
      <c r="D60" s="109">
        <f t="shared" si="2"/>
        <v>65</v>
      </c>
      <c r="E60" s="110">
        <f t="shared" si="3"/>
        <v>65</v>
      </c>
      <c r="F60" s="109">
        <f t="shared" si="4"/>
        <v>65</v>
      </c>
      <c r="G60" s="110">
        <f t="shared" si="5"/>
        <v>65</v>
      </c>
      <c r="H60" s="109">
        <f t="shared" si="6"/>
        <v>65</v>
      </c>
      <c r="I60" s="110">
        <f t="shared" si="7"/>
        <v>65</v>
      </c>
    </row>
    <row r="61" spans="1:9" x14ac:dyDescent="0.25">
      <c r="A61" s="9">
        <v>57</v>
      </c>
      <c r="B61" s="109">
        <f t="shared" si="0"/>
        <v>380</v>
      </c>
      <c r="C61" s="110">
        <f t="shared" si="1"/>
        <v>61</v>
      </c>
      <c r="D61" s="109">
        <f t="shared" si="2"/>
        <v>66</v>
      </c>
      <c r="E61" s="110">
        <f t="shared" si="3"/>
        <v>66</v>
      </c>
      <c r="F61" s="109">
        <f t="shared" si="4"/>
        <v>66</v>
      </c>
      <c r="G61" s="110">
        <f t="shared" si="5"/>
        <v>66</v>
      </c>
      <c r="H61" s="109">
        <f t="shared" si="6"/>
        <v>66</v>
      </c>
      <c r="I61" s="110">
        <f t="shared" si="7"/>
        <v>66</v>
      </c>
    </row>
    <row r="62" spans="1:9" x14ac:dyDescent="0.25">
      <c r="A62" s="9">
        <v>58</v>
      </c>
      <c r="B62" s="109">
        <f t="shared" si="0"/>
        <v>385</v>
      </c>
      <c r="C62" s="110">
        <f t="shared" si="1"/>
        <v>62</v>
      </c>
      <c r="D62" s="109">
        <f t="shared" si="2"/>
        <v>67</v>
      </c>
      <c r="E62" s="110">
        <f t="shared" si="3"/>
        <v>67</v>
      </c>
      <c r="F62" s="109">
        <f t="shared" si="4"/>
        <v>67</v>
      </c>
      <c r="G62" s="110">
        <f t="shared" si="5"/>
        <v>67</v>
      </c>
      <c r="H62" s="109">
        <f t="shared" si="6"/>
        <v>67</v>
      </c>
      <c r="I62" s="110">
        <f t="shared" si="7"/>
        <v>67</v>
      </c>
    </row>
    <row r="63" spans="1:9" x14ac:dyDescent="0.25">
      <c r="A63" s="9">
        <v>59</v>
      </c>
      <c r="B63" s="109">
        <f t="shared" si="0"/>
        <v>390</v>
      </c>
      <c r="C63" s="110">
        <f t="shared" si="1"/>
        <v>63</v>
      </c>
      <c r="D63" s="109">
        <f t="shared" si="2"/>
        <v>68</v>
      </c>
      <c r="E63" s="110">
        <f t="shared" si="3"/>
        <v>68</v>
      </c>
      <c r="F63" s="109">
        <f t="shared" si="4"/>
        <v>68</v>
      </c>
      <c r="G63" s="110">
        <f t="shared" si="5"/>
        <v>68</v>
      </c>
      <c r="H63" s="109">
        <f t="shared" si="6"/>
        <v>68</v>
      </c>
      <c r="I63" s="110">
        <f t="shared" si="7"/>
        <v>68</v>
      </c>
    </row>
    <row r="64" spans="1:9" x14ac:dyDescent="0.25">
      <c r="A64" s="9">
        <v>60</v>
      </c>
      <c r="B64" s="109">
        <f t="shared" si="0"/>
        <v>395</v>
      </c>
      <c r="C64" s="110">
        <f t="shared" si="1"/>
        <v>64</v>
      </c>
      <c r="D64" s="109">
        <f t="shared" si="2"/>
        <v>69</v>
      </c>
      <c r="E64" s="110">
        <f t="shared" si="3"/>
        <v>69</v>
      </c>
      <c r="F64" s="109">
        <f t="shared" si="4"/>
        <v>69</v>
      </c>
      <c r="G64" s="110">
        <f t="shared" si="5"/>
        <v>69</v>
      </c>
      <c r="H64" s="109">
        <f t="shared" si="6"/>
        <v>69</v>
      </c>
      <c r="I64" s="110">
        <f t="shared" si="7"/>
        <v>69</v>
      </c>
    </row>
    <row r="65" spans="1:9" x14ac:dyDescent="0.25">
      <c r="A65" s="9">
        <v>61</v>
      </c>
      <c r="B65" s="109">
        <f t="shared" si="0"/>
        <v>400</v>
      </c>
      <c r="C65" s="110">
        <f t="shared" si="1"/>
        <v>65</v>
      </c>
      <c r="D65" s="109">
        <f t="shared" si="2"/>
        <v>70</v>
      </c>
      <c r="E65" s="110">
        <f t="shared" si="3"/>
        <v>70</v>
      </c>
      <c r="F65" s="109">
        <f t="shared" si="4"/>
        <v>70</v>
      </c>
      <c r="G65" s="110">
        <f t="shared" si="5"/>
        <v>70</v>
      </c>
      <c r="H65" s="109">
        <f t="shared" si="6"/>
        <v>70</v>
      </c>
      <c r="I65" s="110">
        <f t="shared" si="7"/>
        <v>70</v>
      </c>
    </row>
    <row r="66" spans="1:9" x14ac:dyDescent="0.25">
      <c r="A66" s="9">
        <v>62</v>
      </c>
      <c r="B66" s="109">
        <f t="shared" si="0"/>
        <v>405</v>
      </c>
      <c r="C66" s="110">
        <f t="shared" si="1"/>
        <v>66</v>
      </c>
      <c r="D66" s="109">
        <f t="shared" si="2"/>
        <v>71</v>
      </c>
      <c r="E66" s="110">
        <f t="shared" si="3"/>
        <v>71</v>
      </c>
      <c r="F66" s="109">
        <f t="shared" si="4"/>
        <v>71</v>
      </c>
      <c r="G66" s="110">
        <f t="shared" si="5"/>
        <v>71</v>
      </c>
      <c r="H66" s="109">
        <f t="shared" si="6"/>
        <v>71</v>
      </c>
      <c r="I66" s="110">
        <f t="shared" si="7"/>
        <v>71</v>
      </c>
    </row>
    <row r="67" spans="1:9" x14ac:dyDescent="0.25">
      <c r="A67" s="9">
        <v>63</v>
      </c>
      <c r="B67" s="109">
        <f t="shared" si="0"/>
        <v>410</v>
      </c>
      <c r="C67" s="110">
        <f t="shared" si="1"/>
        <v>67</v>
      </c>
      <c r="D67" s="109">
        <f t="shared" si="2"/>
        <v>72</v>
      </c>
      <c r="E67" s="110">
        <f t="shared" si="3"/>
        <v>72</v>
      </c>
      <c r="F67" s="109">
        <f t="shared" si="4"/>
        <v>72</v>
      </c>
      <c r="G67" s="110">
        <f t="shared" si="5"/>
        <v>72</v>
      </c>
      <c r="H67" s="109">
        <f t="shared" si="6"/>
        <v>72</v>
      </c>
      <c r="I67" s="110">
        <f t="shared" si="7"/>
        <v>72</v>
      </c>
    </row>
    <row r="68" spans="1:9" x14ac:dyDescent="0.25">
      <c r="A68" s="9">
        <v>64</v>
      </c>
      <c r="B68" s="109">
        <f t="shared" si="0"/>
        <v>415</v>
      </c>
      <c r="C68" s="110">
        <f t="shared" si="1"/>
        <v>68</v>
      </c>
      <c r="D68" s="109">
        <f t="shared" si="2"/>
        <v>73</v>
      </c>
      <c r="E68" s="110">
        <f t="shared" si="3"/>
        <v>73</v>
      </c>
      <c r="F68" s="109">
        <f t="shared" si="4"/>
        <v>73</v>
      </c>
      <c r="G68" s="110">
        <f t="shared" si="5"/>
        <v>73</v>
      </c>
      <c r="H68" s="109">
        <f t="shared" si="6"/>
        <v>73</v>
      </c>
      <c r="I68" s="110">
        <f t="shared" si="7"/>
        <v>73</v>
      </c>
    </row>
    <row r="69" spans="1:9" x14ac:dyDescent="0.25">
      <c r="A69" s="9">
        <v>65</v>
      </c>
      <c r="B69" s="109">
        <f t="shared" si="0"/>
        <v>420</v>
      </c>
      <c r="C69" s="110">
        <f t="shared" si="1"/>
        <v>69</v>
      </c>
      <c r="D69" s="109">
        <f t="shared" si="2"/>
        <v>74</v>
      </c>
      <c r="E69" s="110">
        <f t="shared" si="3"/>
        <v>74</v>
      </c>
      <c r="F69" s="109">
        <f t="shared" si="4"/>
        <v>74</v>
      </c>
      <c r="G69" s="110">
        <f t="shared" si="5"/>
        <v>74</v>
      </c>
      <c r="H69" s="109">
        <f t="shared" si="6"/>
        <v>74</v>
      </c>
      <c r="I69" s="110">
        <f t="shared" si="7"/>
        <v>74</v>
      </c>
    </row>
    <row r="70" spans="1:9" x14ac:dyDescent="0.25">
      <c r="A70" s="9">
        <v>66</v>
      </c>
      <c r="B70" s="109">
        <f t="shared" si="0"/>
        <v>425</v>
      </c>
      <c r="C70" s="110">
        <f t="shared" si="1"/>
        <v>70</v>
      </c>
      <c r="D70" s="109">
        <f t="shared" si="2"/>
        <v>75</v>
      </c>
      <c r="E70" s="110">
        <f t="shared" si="3"/>
        <v>75</v>
      </c>
      <c r="F70" s="109">
        <f t="shared" si="4"/>
        <v>75</v>
      </c>
      <c r="G70" s="110">
        <f t="shared" si="5"/>
        <v>75</v>
      </c>
      <c r="H70" s="109">
        <f t="shared" si="6"/>
        <v>75</v>
      </c>
      <c r="I70" s="110">
        <f t="shared" si="7"/>
        <v>75</v>
      </c>
    </row>
    <row r="71" spans="1:9" x14ac:dyDescent="0.25">
      <c r="A71" s="9">
        <v>67</v>
      </c>
      <c r="B71" s="109">
        <f t="shared" si="0"/>
        <v>430</v>
      </c>
      <c r="C71" s="110">
        <f t="shared" si="1"/>
        <v>71</v>
      </c>
      <c r="D71" s="109">
        <f t="shared" si="2"/>
        <v>76</v>
      </c>
      <c r="E71" s="110">
        <f t="shared" si="3"/>
        <v>76</v>
      </c>
      <c r="F71" s="109">
        <f t="shared" si="4"/>
        <v>76</v>
      </c>
      <c r="G71" s="110">
        <f t="shared" si="5"/>
        <v>76</v>
      </c>
      <c r="H71" s="109">
        <f t="shared" si="6"/>
        <v>76</v>
      </c>
      <c r="I71" s="110">
        <f t="shared" si="7"/>
        <v>76</v>
      </c>
    </row>
    <row r="72" spans="1:9" x14ac:dyDescent="0.25">
      <c r="A72" s="9">
        <v>68</v>
      </c>
      <c r="B72" s="109">
        <f t="shared" ref="B72:B103" si="8">$B71+$B$3</f>
        <v>435</v>
      </c>
      <c r="C72" s="110">
        <f t="shared" ref="C72:C103" si="9">$C71+$C$3</f>
        <v>72</v>
      </c>
      <c r="D72" s="109">
        <f t="shared" ref="D72:D103" si="10">$D71+$D$3</f>
        <v>77</v>
      </c>
      <c r="E72" s="110">
        <f t="shared" ref="E72:E103" si="11">$E71+$E$3</f>
        <v>77</v>
      </c>
      <c r="F72" s="109">
        <f t="shared" ref="F72:F103" si="12">$F71+$F$3</f>
        <v>77</v>
      </c>
      <c r="G72" s="110">
        <f t="shared" ref="G72:G103" si="13">$G71+$G$3</f>
        <v>77</v>
      </c>
      <c r="H72" s="109">
        <f t="shared" ref="H72:H103" si="14">$H71+$H$3</f>
        <v>77</v>
      </c>
      <c r="I72" s="110">
        <f t="shared" ref="I72:I103" si="15">$I71+$I$3</f>
        <v>77</v>
      </c>
    </row>
    <row r="73" spans="1:9" x14ac:dyDescent="0.25">
      <c r="A73" s="9">
        <v>69</v>
      </c>
      <c r="B73" s="109">
        <f t="shared" si="8"/>
        <v>440</v>
      </c>
      <c r="C73" s="110">
        <f t="shared" si="9"/>
        <v>73</v>
      </c>
      <c r="D73" s="109">
        <f t="shared" si="10"/>
        <v>78</v>
      </c>
      <c r="E73" s="110">
        <f t="shared" si="11"/>
        <v>78</v>
      </c>
      <c r="F73" s="109">
        <f t="shared" si="12"/>
        <v>78</v>
      </c>
      <c r="G73" s="110">
        <f t="shared" si="13"/>
        <v>78</v>
      </c>
      <c r="H73" s="109">
        <f t="shared" si="14"/>
        <v>78</v>
      </c>
      <c r="I73" s="110">
        <f t="shared" si="15"/>
        <v>78</v>
      </c>
    </row>
    <row r="74" spans="1:9" x14ac:dyDescent="0.25">
      <c r="A74" s="9">
        <v>70</v>
      </c>
      <c r="B74" s="109">
        <f t="shared" si="8"/>
        <v>445</v>
      </c>
      <c r="C74" s="110">
        <f t="shared" si="9"/>
        <v>74</v>
      </c>
      <c r="D74" s="109">
        <f t="shared" si="10"/>
        <v>79</v>
      </c>
      <c r="E74" s="110">
        <f t="shared" si="11"/>
        <v>79</v>
      </c>
      <c r="F74" s="109">
        <f t="shared" si="12"/>
        <v>79</v>
      </c>
      <c r="G74" s="110">
        <f t="shared" si="13"/>
        <v>79</v>
      </c>
      <c r="H74" s="109">
        <f t="shared" si="14"/>
        <v>79</v>
      </c>
      <c r="I74" s="110">
        <f t="shared" si="15"/>
        <v>79</v>
      </c>
    </row>
    <row r="75" spans="1:9" x14ac:dyDescent="0.25">
      <c r="A75" s="9">
        <v>71</v>
      </c>
      <c r="B75" s="109">
        <f t="shared" si="8"/>
        <v>450</v>
      </c>
      <c r="C75" s="110">
        <f t="shared" si="9"/>
        <v>75</v>
      </c>
      <c r="D75" s="109">
        <f t="shared" si="10"/>
        <v>80</v>
      </c>
      <c r="E75" s="110">
        <f t="shared" si="11"/>
        <v>80</v>
      </c>
      <c r="F75" s="109">
        <f t="shared" si="12"/>
        <v>80</v>
      </c>
      <c r="G75" s="110">
        <f t="shared" si="13"/>
        <v>80</v>
      </c>
      <c r="H75" s="109">
        <f t="shared" si="14"/>
        <v>80</v>
      </c>
      <c r="I75" s="110">
        <f t="shared" si="15"/>
        <v>80</v>
      </c>
    </row>
    <row r="76" spans="1:9" x14ac:dyDescent="0.25">
      <c r="A76" s="9">
        <v>72</v>
      </c>
      <c r="B76" s="109">
        <f t="shared" si="8"/>
        <v>455</v>
      </c>
      <c r="C76" s="110">
        <f t="shared" si="9"/>
        <v>76</v>
      </c>
      <c r="D76" s="109">
        <f t="shared" si="10"/>
        <v>81</v>
      </c>
      <c r="E76" s="110">
        <f t="shared" si="11"/>
        <v>81</v>
      </c>
      <c r="F76" s="109">
        <f t="shared" si="12"/>
        <v>81</v>
      </c>
      <c r="G76" s="110">
        <f t="shared" si="13"/>
        <v>81</v>
      </c>
      <c r="H76" s="109">
        <f t="shared" si="14"/>
        <v>81</v>
      </c>
      <c r="I76" s="110">
        <f t="shared" si="15"/>
        <v>81</v>
      </c>
    </row>
    <row r="77" spans="1:9" x14ac:dyDescent="0.25">
      <c r="A77" s="9">
        <v>73</v>
      </c>
      <c r="B77" s="109">
        <f t="shared" si="8"/>
        <v>460</v>
      </c>
      <c r="C77" s="110">
        <f t="shared" si="9"/>
        <v>77</v>
      </c>
      <c r="D77" s="109">
        <f t="shared" si="10"/>
        <v>82</v>
      </c>
      <c r="E77" s="110">
        <f t="shared" si="11"/>
        <v>82</v>
      </c>
      <c r="F77" s="109">
        <f t="shared" si="12"/>
        <v>82</v>
      </c>
      <c r="G77" s="110">
        <f t="shared" si="13"/>
        <v>82</v>
      </c>
      <c r="H77" s="109">
        <f t="shared" si="14"/>
        <v>82</v>
      </c>
      <c r="I77" s="110">
        <f t="shared" si="15"/>
        <v>82</v>
      </c>
    </row>
    <row r="78" spans="1:9" x14ac:dyDescent="0.25">
      <c r="A78" s="9">
        <v>74</v>
      </c>
      <c r="B78" s="109">
        <f t="shared" si="8"/>
        <v>465</v>
      </c>
      <c r="C78" s="110">
        <f t="shared" si="9"/>
        <v>78</v>
      </c>
      <c r="D78" s="109">
        <f t="shared" si="10"/>
        <v>83</v>
      </c>
      <c r="E78" s="110">
        <f t="shared" si="11"/>
        <v>83</v>
      </c>
      <c r="F78" s="109">
        <f t="shared" si="12"/>
        <v>83</v>
      </c>
      <c r="G78" s="110">
        <f t="shared" si="13"/>
        <v>83</v>
      </c>
      <c r="H78" s="109">
        <f t="shared" si="14"/>
        <v>83</v>
      </c>
      <c r="I78" s="110">
        <f t="shared" si="15"/>
        <v>83</v>
      </c>
    </row>
    <row r="79" spans="1:9" x14ac:dyDescent="0.25">
      <c r="A79" s="9">
        <v>75</v>
      </c>
      <c r="B79" s="109">
        <f t="shared" si="8"/>
        <v>470</v>
      </c>
      <c r="C79" s="110">
        <f t="shared" si="9"/>
        <v>79</v>
      </c>
      <c r="D79" s="109">
        <f t="shared" si="10"/>
        <v>84</v>
      </c>
      <c r="E79" s="110">
        <f t="shared" si="11"/>
        <v>84</v>
      </c>
      <c r="F79" s="109">
        <f t="shared" si="12"/>
        <v>84</v>
      </c>
      <c r="G79" s="110">
        <f t="shared" si="13"/>
        <v>84</v>
      </c>
      <c r="H79" s="109">
        <f t="shared" si="14"/>
        <v>84</v>
      </c>
      <c r="I79" s="110">
        <f t="shared" si="15"/>
        <v>84</v>
      </c>
    </row>
    <row r="80" spans="1:9" x14ac:dyDescent="0.25">
      <c r="A80" s="9">
        <v>76</v>
      </c>
      <c r="B80" s="109">
        <f t="shared" si="8"/>
        <v>475</v>
      </c>
      <c r="C80" s="110">
        <f t="shared" si="9"/>
        <v>80</v>
      </c>
      <c r="D80" s="109">
        <f t="shared" si="10"/>
        <v>85</v>
      </c>
      <c r="E80" s="110">
        <f t="shared" si="11"/>
        <v>85</v>
      </c>
      <c r="F80" s="109">
        <f t="shared" si="12"/>
        <v>85</v>
      </c>
      <c r="G80" s="110">
        <f t="shared" si="13"/>
        <v>85</v>
      </c>
      <c r="H80" s="109">
        <f t="shared" si="14"/>
        <v>85</v>
      </c>
      <c r="I80" s="110">
        <f t="shared" si="15"/>
        <v>85</v>
      </c>
    </row>
    <row r="81" spans="1:9" x14ac:dyDescent="0.25">
      <c r="A81" s="9">
        <v>77</v>
      </c>
      <c r="B81" s="109">
        <f t="shared" si="8"/>
        <v>480</v>
      </c>
      <c r="C81" s="110">
        <f t="shared" si="9"/>
        <v>81</v>
      </c>
      <c r="D81" s="109">
        <f t="shared" si="10"/>
        <v>86</v>
      </c>
      <c r="E81" s="110">
        <f t="shared" si="11"/>
        <v>86</v>
      </c>
      <c r="F81" s="109">
        <f t="shared" si="12"/>
        <v>86</v>
      </c>
      <c r="G81" s="110">
        <f t="shared" si="13"/>
        <v>86</v>
      </c>
      <c r="H81" s="109">
        <f t="shared" si="14"/>
        <v>86</v>
      </c>
      <c r="I81" s="110">
        <f t="shared" si="15"/>
        <v>86</v>
      </c>
    </row>
    <row r="82" spans="1:9" x14ac:dyDescent="0.25">
      <c r="A82" s="9">
        <v>78</v>
      </c>
      <c r="B82" s="109">
        <f t="shared" si="8"/>
        <v>485</v>
      </c>
      <c r="C82" s="110">
        <f t="shared" si="9"/>
        <v>82</v>
      </c>
      <c r="D82" s="109">
        <f t="shared" si="10"/>
        <v>87</v>
      </c>
      <c r="E82" s="110">
        <f t="shared" si="11"/>
        <v>87</v>
      </c>
      <c r="F82" s="109">
        <f t="shared" si="12"/>
        <v>87</v>
      </c>
      <c r="G82" s="110">
        <f t="shared" si="13"/>
        <v>87</v>
      </c>
      <c r="H82" s="109">
        <f t="shared" si="14"/>
        <v>87</v>
      </c>
      <c r="I82" s="110">
        <f t="shared" si="15"/>
        <v>87</v>
      </c>
    </row>
    <row r="83" spans="1:9" x14ac:dyDescent="0.25">
      <c r="A83" s="9">
        <v>79</v>
      </c>
      <c r="B83" s="109">
        <f t="shared" si="8"/>
        <v>490</v>
      </c>
      <c r="C83" s="110">
        <f t="shared" si="9"/>
        <v>83</v>
      </c>
      <c r="D83" s="109">
        <f t="shared" si="10"/>
        <v>88</v>
      </c>
      <c r="E83" s="110">
        <f t="shared" si="11"/>
        <v>88</v>
      </c>
      <c r="F83" s="109">
        <f t="shared" si="12"/>
        <v>88</v>
      </c>
      <c r="G83" s="110">
        <f t="shared" si="13"/>
        <v>88</v>
      </c>
      <c r="H83" s="109">
        <f t="shared" si="14"/>
        <v>88</v>
      </c>
      <c r="I83" s="110">
        <f t="shared" si="15"/>
        <v>88</v>
      </c>
    </row>
    <row r="84" spans="1:9" x14ac:dyDescent="0.25">
      <c r="A84" s="9">
        <v>80</v>
      </c>
      <c r="B84" s="109">
        <f t="shared" si="8"/>
        <v>495</v>
      </c>
      <c r="C84" s="110">
        <f t="shared" si="9"/>
        <v>84</v>
      </c>
      <c r="D84" s="109">
        <f t="shared" si="10"/>
        <v>89</v>
      </c>
      <c r="E84" s="110">
        <f t="shared" si="11"/>
        <v>89</v>
      </c>
      <c r="F84" s="109">
        <f t="shared" si="12"/>
        <v>89</v>
      </c>
      <c r="G84" s="110">
        <f t="shared" si="13"/>
        <v>89</v>
      </c>
      <c r="H84" s="109">
        <f t="shared" si="14"/>
        <v>89</v>
      </c>
      <c r="I84" s="110">
        <f t="shared" si="15"/>
        <v>89</v>
      </c>
    </row>
    <row r="85" spans="1:9" x14ac:dyDescent="0.25">
      <c r="A85" s="9">
        <v>81</v>
      </c>
      <c r="B85" s="109">
        <f t="shared" si="8"/>
        <v>500</v>
      </c>
      <c r="C85" s="110">
        <f t="shared" si="9"/>
        <v>85</v>
      </c>
      <c r="D85" s="109">
        <f t="shared" si="10"/>
        <v>90</v>
      </c>
      <c r="E85" s="110">
        <f t="shared" si="11"/>
        <v>90</v>
      </c>
      <c r="F85" s="109">
        <f t="shared" si="12"/>
        <v>90</v>
      </c>
      <c r="G85" s="110">
        <f t="shared" si="13"/>
        <v>90</v>
      </c>
      <c r="H85" s="109">
        <f t="shared" si="14"/>
        <v>90</v>
      </c>
      <c r="I85" s="110">
        <f t="shared" si="15"/>
        <v>90</v>
      </c>
    </row>
    <row r="86" spans="1:9" x14ac:dyDescent="0.25">
      <c r="A86" s="9">
        <v>82</v>
      </c>
      <c r="B86" s="109">
        <f t="shared" si="8"/>
        <v>505</v>
      </c>
      <c r="C86" s="110">
        <f t="shared" si="9"/>
        <v>86</v>
      </c>
      <c r="D86" s="109">
        <f t="shared" si="10"/>
        <v>91</v>
      </c>
      <c r="E86" s="110">
        <f t="shared" si="11"/>
        <v>91</v>
      </c>
      <c r="F86" s="109">
        <f t="shared" si="12"/>
        <v>91</v>
      </c>
      <c r="G86" s="110">
        <f t="shared" si="13"/>
        <v>91</v>
      </c>
      <c r="H86" s="109">
        <f t="shared" si="14"/>
        <v>91</v>
      </c>
      <c r="I86" s="110">
        <f t="shared" si="15"/>
        <v>91</v>
      </c>
    </row>
    <row r="87" spans="1:9" x14ac:dyDescent="0.25">
      <c r="A87" s="9">
        <v>83</v>
      </c>
      <c r="B87" s="109">
        <f t="shared" si="8"/>
        <v>510</v>
      </c>
      <c r="C87" s="110">
        <f t="shared" si="9"/>
        <v>87</v>
      </c>
      <c r="D87" s="109">
        <f t="shared" si="10"/>
        <v>92</v>
      </c>
      <c r="E87" s="110">
        <f t="shared" si="11"/>
        <v>92</v>
      </c>
      <c r="F87" s="109">
        <f t="shared" si="12"/>
        <v>92</v>
      </c>
      <c r="G87" s="110">
        <f t="shared" si="13"/>
        <v>92</v>
      </c>
      <c r="H87" s="109">
        <f t="shared" si="14"/>
        <v>92</v>
      </c>
      <c r="I87" s="110">
        <f t="shared" si="15"/>
        <v>92</v>
      </c>
    </row>
    <row r="88" spans="1:9" x14ac:dyDescent="0.25">
      <c r="A88" s="9">
        <v>84</v>
      </c>
      <c r="B88" s="109">
        <f t="shared" si="8"/>
        <v>515</v>
      </c>
      <c r="C88" s="110">
        <f t="shared" si="9"/>
        <v>88</v>
      </c>
      <c r="D88" s="109">
        <f t="shared" si="10"/>
        <v>93</v>
      </c>
      <c r="E88" s="110">
        <f t="shared" si="11"/>
        <v>93</v>
      </c>
      <c r="F88" s="109">
        <f t="shared" si="12"/>
        <v>93</v>
      </c>
      <c r="G88" s="110">
        <f t="shared" si="13"/>
        <v>93</v>
      </c>
      <c r="H88" s="109">
        <f t="shared" si="14"/>
        <v>93</v>
      </c>
      <c r="I88" s="110">
        <f t="shared" si="15"/>
        <v>93</v>
      </c>
    </row>
    <row r="89" spans="1:9" x14ac:dyDescent="0.25">
      <c r="A89" s="9">
        <v>85</v>
      </c>
      <c r="B89" s="109">
        <f t="shared" si="8"/>
        <v>520</v>
      </c>
      <c r="C89" s="110">
        <f t="shared" si="9"/>
        <v>89</v>
      </c>
      <c r="D89" s="109">
        <f t="shared" si="10"/>
        <v>94</v>
      </c>
      <c r="E89" s="110">
        <f t="shared" si="11"/>
        <v>94</v>
      </c>
      <c r="F89" s="109">
        <f t="shared" si="12"/>
        <v>94</v>
      </c>
      <c r="G89" s="110">
        <f t="shared" si="13"/>
        <v>94</v>
      </c>
      <c r="H89" s="109">
        <f t="shared" si="14"/>
        <v>94</v>
      </c>
      <c r="I89" s="110">
        <f t="shared" si="15"/>
        <v>94</v>
      </c>
    </row>
    <row r="90" spans="1:9" x14ac:dyDescent="0.25">
      <c r="A90" s="9">
        <v>86</v>
      </c>
      <c r="B90" s="109">
        <f t="shared" si="8"/>
        <v>525</v>
      </c>
      <c r="C90" s="110">
        <f t="shared" si="9"/>
        <v>90</v>
      </c>
      <c r="D90" s="109">
        <f t="shared" si="10"/>
        <v>95</v>
      </c>
      <c r="E90" s="110">
        <f t="shared" si="11"/>
        <v>95</v>
      </c>
      <c r="F90" s="109">
        <f t="shared" si="12"/>
        <v>95</v>
      </c>
      <c r="G90" s="110">
        <f t="shared" si="13"/>
        <v>95</v>
      </c>
      <c r="H90" s="109">
        <f t="shared" si="14"/>
        <v>95</v>
      </c>
      <c r="I90" s="110">
        <f t="shared" si="15"/>
        <v>95</v>
      </c>
    </row>
    <row r="91" spans="1:9" x14ac:dyDescent="0.25">
      <c r="A91" s="9">
        <v>87</v>
      </c>
      <c r="B91" s="109">
        <f t="shared" si="8"/>
        <v>530</v>
      </c>
      <c r="C91" s="110">
        <f t="shared" si="9"/>
        <v>91</v>
      </c>
      <c r="D91" s="109">
        <f t="shared" si="10"/>
        <v>96</v>
      </c>
      <c r="E91" s="110">
        <f t="shared" si="11"/>
        <v>96</v>
      </c>
      <c r="F91" s="109">
        <f t="shared" si="12"/>
        <v>96</v>
      </c>
      <c r="G91" s="110">
        <f t="shared" si="13"/>
        <v>96</v>
      </c>
      <c r="H91" s="109">
        <f t="shared" si="14"/>
        <v>96</v>
      </c>
      <c r="I91" s="110">
        <f t="shared" si="15"/>
        <v>96</v>
      </c>
    </row>
    <row r="92" spans="1:9" x14ac:dyDescent="0.25">
      <c r="A92" s="9">
        <v>88</v>
      </c>
      <c r="B92" s="109">
        <f t="shared" si="8"/>
        <v>535</v>
      </c>
      <c r="C92" s="110">
        <f t="shared" si="9"/>
        <v>92</v>
      </c>
      <c r="D92" s="109">
        <f t="shared" si="10"/>
        <v>97</v>
      </c>
      <c r="E92" s="110">
        <f t="shared" si="11"/>
        <v>97</v>
      </c>
      <c r="F92" s="109">
        <f t="shared" si="12"/>
        <v>97</v>
      </c>
      <c r="G92" s="110">
        <f t="shared" si="13"/>
        <v>97</v>
      </c>
      <c r="H92" s="109">
        <f t="shared" si="14"/>
        <v>97</v>
      </c>
      <c r="I92" s="110">
        <f t="shared" si="15"/>
        <v>97</v>
      </c>
    </row>
    <row r="93" spans="1:9" x14ac:dyDescent="0.25">
      <c r="A93" s="9">
        <v>89</v>
      </c>
      <c r="B93" s="109">
        <f t="shared" si="8"/>
        <v>540</v>
      </c>
      <c r="C93" s="110">
        <f t="shared" si="9"/>
        <v>93</v>
      </c>
      <c r="D93" s="109">
        <f t="shared" si="10"/>
        <v>98</v>
      </c>
      <c r="E93" s="110">
        <f t="shared" si="11"/>
        <v>98</v>
      </c>
      <c r="F93" s="109">
        <f t="shared" si="12"/>
        <v>98</v>
      </c>
      <c r="G93" s="110">
        <f t="shared" si="13"/>
        <v>98</v>
      </c>
      <c r="H93" s="109">
        <f t="shared" si="14"/>
        <v>98</v>
      </c>
      <c r="I93" s="110">
        <f t="shared" si="15"/>
        <v>98</v>
      </c>
    </row>
    <row r="94" spans="1:9" x14ac:dyDescent="0.25">
      <c r="A94" s="9">
        <v>90</v>
      </c>
      <c r="B94" s="109">
        <f t="shared" si="8"/>
        <v>545</v>
      </c>
      <c r="C94" s="110">
        <f t="shared" si="9"/>
        <v>94</v>
      </c>
      <c r="D94" s="109">
        <f t="shared" si="10"/>
        <v>99</v>
      </c>
      <c r="E94" s="110">
        <f t="shared" si="11"/>
        <v>99</v>
      </c>
      <c r="F94" s="109">
        <f t="shared" si="12"/>
        <v>99</v>
      </c>
      <c r="G94" s="110">
        <f t="shared" si="13"/>
        <v>99</v>
      </c>
      <c r="H94" s="109">
        <f t="shared" si="14"/>
        <v>99</v>
      </c>
      <c r="I94" s="110">
        <f t="shared" si="15"/>
        <v>99</v>
      </c>
    </row>
    <row r="95" spans="1:9" x14ac:dyDescent="0.25">
      <c r="A95" s="9">
        <v>91</v>
      </c>
      <c r="B95" s="109">
        <f t="shared" si="8"/>
        <v>550</v>
      </c>
      <c r="C95" s="110">
        <f t="shared" si="9"/>
        <v>95</v>
      </c>
      <c r="D95" s="109">
        <f t="shared" si="10"/>
        <v>100</v>
      </c>
      <c r="E95" s="110">
        <f t="shared" si="11"/>
        <v>100</v>
      </c>
      <c r="F95" s="109">
        <f t="shared" si="12"/>
        <v>100</v>
      </c>
      <c r="G95" s="110">
        <f t="shared" si="13"/>
        <v>100</v>
      </c>
      <c r="H95" s="109">
        <f t="shared" si="14"/>
        <v>100</v>
      </c>
      <c r="I95" s="110">
        <f t="shared" si="15"/>
        <v>100</v>
      </c>
    </row>
    <row r="96" spans="1:9" x14ac:dyDescent="0.25">
      <c r="A96" s="9">
        <v>92</v>
      </c>
      <c r="B96" s="109">
        <f t="shared" si="8"/>
        <v>555</v>
      </c>
      <c r="C96" s="110">
        <f t="shared" si="9"/>
        <v>96</v>
      </c>
      <c r="D96" s="109">
        <f t="shared" si="10"/>
        <v>101</v>
      </c>
      <c r="E96" s="110">
        <f t="shared" si="11"/>
        <v>101</v>
      </c>
      <c r="F96" s="109">
        <f t="shared" si="12"/>
        <v>101</v>
      </c>
      <c r="G96" s="110">
        <f t="shared" si="13"/>
        <v>101</v>
      </c>
      <c r="H96" s="109">
        <f t="shared" si="14"/>
        <v>101</v>
      </c>
      <c r="I96" s="110">
        <f t="shared" si="15"/>
        <v>101</v>
      </c>
    </row>
    <row r="97" spans="1:9" x14ac:dyDescent="0.25">
      <c r="A97" s="9">
        <v>93</v>
      </c>
      <c r="B97" s="109">
        <f t="shared" si="8"/>
        <v>560</v>
      </c>
      <c r="C97" s="110">
        <f t="shared" si="9"/>
        <v>97</v>
      </c>
      <c r="D97" s="109">
        <f t="shared" si="10"/>
        <v>102</v>
      </c>
      <c r="E97" s="110">
        <f t="shared" si="11"/>
        <v>102</v>
      </c>
      <c r="F97" s="109">
        <f t="shared" si="12"/>
        <v>102</v>
      </c>
      <c r="G97" s="110">
        <f t="shared" si="13"/>
        <v>102</v>
      </c>
      <c r="H97" s="109">
        <f t="shared" si="14"/>
        <v>102</v>
      </c>
      <c r="I97" s="110">
        <f t="shared" si="15"/>
        <v>102</v>
      </c>
    </row>
    <row r="98" spans="1:9" x14ac:dyDescent="0.25">
      <c r="A98" s="9">
        <v>94</v>
      </c>
      <c r="B98" s="109">
        <f t="shared" si="8"/>
        <v>565</v>
      </c>
      <c r="C98" s="110">
        <f t="shared" si="9"/>
        <v>98</v>
      </c>
      <c r="D98" s="109">
        <f t="shared" si="10"/>
        <v>103</v>
      </c>
      <c r="E98" s="110">
        <f t="shared" si="11"/>
        <v>103</v>
      </c>
      <c r="F98" s="109">
        <f t="shared" si="12"/>
        <v>103</v>
      </c>
      <c r="G98" s="110">
        <f t="shared" si="13"/>
        <v>103</v>
      </c>
      <c r="H98" s="109">
        <f t="shared" si="14"/>
        <v>103</v>
      </c>
      <c r="I98" s="110">
        <f t="shared" si="15"/>
        <v>103</v>
      </c>
    </row>
    <row r="99" spans="1:9" x14ac:dyDescent="0.25">
      <c r="A99" s="9">
        <v>95</v>
      </c>
      <c r="B99" s="109">
        <f t="shared" si="8"/>
        <v>570</v>
      </c>
      <c r="C99" s="110">
        <f t="shared" si="9"/>
        <v>99</v>
      </c>
      <c r="D99" s="109">
        <f t="shared" si="10"/>
        <v>104</v>
      </c>
      <c r="E99" s="110">
        <f t="shared" si="11"/>
        <v>104</v>
      </c>
      <c r="F99" s="109">
        <f t="shared" si="12"/>
        <v>104</v>
      </c>
      <c r="G99" s="110">
        <f t="shared" si="13"/>
        <v>104</v>
      </c>
      <c r="H99" s="109">
        <f t="shared" si="14"/>
        <v>104</v>
      </c>
      <c r="I99" s="110">
        <f t="shared" si="15"/>
        <v>104</v>
      </c>
    </row>
    <row r="100" spans="1:9" x14ac:dyDescent="0.25">
      <c r="A100" s="9">
        <v>96</v>
      </c>
      <c r="B100" s="109">
        <f t="shared" si="8"/>
        <v>575</v>
      </c>
      <c r="C100" s="110">
        <f t="shared" si="9"/>
        <v>100</v>
      </c>
      <c r="D100" s="109">
        <f t="shared" si="10"/>
        <v>105</v>
      </c>
      <c r="E100" s="110">
        <f t="shared" si="11"/>
        <v>105</v>
      </c>
      <c r="F100" s="109">
        <f t="shared" si="12"/>
        <v>105</v>
      </c>
      <c r="G100" s="110">
        <f t="shared" si="13"/>
        <v>105</v>
      </c>
      <c r="H100" s="109">
        <f t="shared" si="14"/>
        <v>105</v>
      </c>
      <c r="I100" s="110">
        <f t="shared" si="15"/>
        <v>105</v>
      </c>
    </row>
    <row r="101" spans="1:9" x14ac:dyDescent="0.25">
      <c r="A101" s="9">
        <v>97</v>
      </c>
      <c r="B101" s="109">
        <f t="shared" si="8"/>
        <v>580</v>
      </c>
      <c r="C101" s="110">
        <f t="shared" si="9"/>
        <v>101</v>
      </c>
      <c r="D101" s="109">
        <f t="shared" si="10"/>
        <v>106</v>
      </c>
      <c r="E101" s="110">
        <f t="shared" si="11"/>
        <v>106</v>
      </c>
      <c r="F101" s="109">
        <f t="shared" si="12"/>
        <v>106</v>
      </c>
      <c r="G101" s="110">
        <f t="shared" si="13"/>
        <v>106</v>
      </c>
      <c r="H101" s="109">
        <f t="shared" si="14"/>
        <v>106</v>
      </c>
      <c r="I101" s="110">
        <f t="shared" si="15"/>
        <v>106</v>
      </c>
    </row>
    <row r="102" spans="1:9" x14ac:dyDescent="0.25">
      <c r="A102" s="9">
        <v>98</v>
      </c>
      <c r="B102" s="109">
        <f t="shared" si="8"/>
        <v>585</v>
      </c>
      <c r="C102" s="110">
        <f t="shared" si="9"/>
        <v>102</v>
      </c>
      <c r="D102" s="109">
        <f t="shared" si="10"/>
        <v>107</v>
      </c>
      <c r="E102" s="110">
        <f t="shared" si="11"/>
        <v>107</v>
      </c>
      <c r="F102" s="109">
        <f t="shared" si="12"/>
        <v>107</v>
      </c>
      <c r="G102" s="110">
        <f t="shared" si="13"/>
        <v>107</v>
      </c>
      <c r="H102" s="109">
        <f t="shared" si="14"/>
        <v>107</v>
      </c>
      <c r="I102" s="110">
        <f t="shared" si="15"/>
        <v>107</v>
      </c>
    </row>
    <row r="103" spans="1:9" x14ac:dyDescent="0.25">
      <c r="A103" s="10">
        <v>99</v>
      </c>
      <c r="B103" s="109">
        <f t="shared" si="8"/>
        <v>590</v>
      </c>
      <c r="C103" s="110">
        <f t="shared" si="9"/>
        <v>103</v>
      </c>
      <c r="D103" s="109">
        <f t="shared" si="10"/>
        <v>108</v>
      </c>
      <c r="E103" s="110">
        <f t="shared" si="11"/>
        <v>108</v>
      </c>
      <c r="F103" s="109">
        <f t="shared" si="12"/>
        <v>108</v>
      </c>
      <c r="G103" s="110">
        <f t="shared" si="13"/>
        <v>108</v>
      </c>
      <c r="H103" s="109">
        <f t="shared" si="14"/>
        <v>108</v>
      </c>
      <c r="I103" s="110">
        <f t="shared" si="15"/>
        <v>108</v>
      </c>
    </row>
  </sheetData>
  <mergeCells count="2">
    <mergeCell ref="A1:I1"/>
    <mergeCell ref="A2:I2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F1EDF5-8B53-48EF-BB24-D3037624ABAA}">
  <sheetPr>
    <tabColor rgb="FF00B050"/>
  </sheetPr>
  <dimension ref="A1:I103"/>
  <sheetViews>
    <sheetView workbookViewId="0">
      <selection activeCell="B5" sqref="B5"/>
    </sheetView>
  </sheetViews>
  <sheetFormatPr defaultRowHeight="15" x14ac:dyDescent="0.25"/>
  <sheetData>
    <row r="1" spans="1:9" ht="18.75" x14ac:dyDescent="0.3">
      <c r="A1" s="85" t="s">
        <v>113</v>
      </c>
      <c r="B1" s="86"/>
      <c r="C1" s="86"/>
      <c r="D1" s="86"/>
      <c r="E1" s="86"/>
      <c r="F1" s="86"/>
      <c r="G1" s="86"/>
      <c r="H1" s="86"/>
      <c r="I1" s="87"/>
    </row>
    <row r="2" spans="1:9" ht="15.75" thickBot="1" x14ac:dyDescent="0.3">
      <c r="A2" s="88" t="s">
        <v>100</v>
      </c>
      <c r="B2" s="89"/>
      <c r="C2" s="89"/>
      <c r="D2" s="89"/>
      <c r="E2" s="89"/>
      <c r="F2" s="89"/>
      <c r="G2" s="89"/>
      <c r="H2" s="89"/>
      <c r="I2" s="90"/>
    </row>
    <row r="3" spans="1:9" x14ac:dyDescent="0.25">
      <c r="A3" s="108" t="s">
        <v>99</v>
      </c>
      <c r="B3" s="113">
        <v>5</v>
      </c>
      <c r="C3" s="114">
        <v>1</v>
      </c>
      <c r="D3" s="113">
        <v>1</v>
      </c>
      <c r="E3" s="114">
        <v>1</v>
      </c>
      <c r="F3" s="113">
        <v>1</v>
      </c>
      <c r="G3" s="114">
        <v>1</v>
      </c>
      <c r="H3" s="113">
        <v>1</v>
      </c>
      <c r="I3" s="115">
        <v>1</v>
      </c>
    </row>
    <row r="4" spans="1:9" x14ac:dyDescent="0.25">
      <c r="A4" s="6" t="s">
        <v>13</v>
      </c>
      <c r="B4" s="7" t="s">
        <v>0</v>
      </c>
      <c r="C4" s="8" t="s">
        <v>1</v>
      </c>
      <c r="D4" s="7" t="s">
        <v>7</v>
      </c>
      <c r="E4" s="8" t="s">
        <v>8</v>
      </c>
      <c r="F4" s="7" t="s">
        <v>9</v>
      </c>
      <c r="G4" s="8" t="s">
        <v>10</v>
      </c>
      <c r="H4" s="7" t="s">
        <v>11</v>
      </c>
      <c r="I4" s="8" t="s">
        <v>12</v>
      </c>
    </row>
    <row r="5" spans="1:9" x14ac:dyDescent="0.25">
      <c r="A5" s="9">
        <v>1</v>
      </c>
      <c r="B5" s="111">
        <v>100</v>
      </c>
      <c r="C5" s="112">
        <v>5</v>
      </c>
      <c r="D5" s="111">
        <v>10</v>
      </c>
      <c r="E5" s="112">
        <v>10</v>
      </c>
      <c r="F5" s="111">
        <v>10</v>
      </c>
      <c r="G5" s="112">
        <v>10</v>
      </c>
      <c r="H5" s="111">
        <v>10</v>
      </c>
      <c r="I5" s="112">
        <v>10</v>
      </c>
    </row>
    <row r="6" spans="1:9" x14ac:dyDescent="0.25">
      <c r="A6" s="9">
        <v>2</v>
      </c>
      <c r="B6" s="109">
        <f>$B5+$B$3</f>
        <v>105</v>
      </c>
      <c r="C6" s="110">
        <f>$C5+$C$3</f>
        <v>6</v>
      </c>
      <c r="D6" s="109">
        <f>$D5+$D$3</f>
        <v>11</v>
      </c>
      <c r="E6" s="110">
        <f>$E5+$E$3</f>
        <v>11</v>
      </c>
      <c r="F6" s="109">
        <f>$F5+$F$3</f>
        <v>11</v>
      </c>
      <c r="G6" s="110">
        <f>$G5+$G$3</f>
        <v>11</v>
      </c>
      <c r="H6" s="109">
        <f>$H5+$H$3</f>
        <v>11</v>
      </c>
      <c r="I6" s="110">
        <f>$I5+$I$3</f>
        <v>11</v>
      </c>
    </row>
    <row r="7" spans="1:9" x14ac:dyDescent="0.25">
      <c r="A7" s="9">
        <v>3</v>
      </c>
      <c r="B7" s="109">
        <f>$B6+$B$3</f>
        <v>110</v>
      </c>
      <c r="C7" s="110">
        <f>$C6+$C$3</f>
        <v>7</v>
      </c>
      <c r="D7" s="109">
        <f>$D6+$D$3</f>
        <v>12</v>
      </c>
      <c r="E7" s="110">
        <f>$E6+$E$3</f>
        <v>12</v>
      </c>
      <c r="F7" s="109">
        <f>$F6+$F$3</f>
        <v>12</v>
      </c>
      <c r="G7" s="110">
        <f>$G6+$G$3</f>
        <v>12</v>
      </c>
      <c r="H7" s="109">
        <f>$H6+$H$3</f>
        <v>12</v>
      </c>
      <c r="I7" s="110">
        <f>$I6+$I$3</f>
        <v>12</v>
      </c>
    </row>
    <row r="8" spans="1:9" x14ac:dyDescent="0.25">
      <c r="A8" s="9">
        <v>4</v>
      </c>
      <c r="B8" s="109">
        <f t="shared" ref="B8:B71" si="0">$B7+$B$3</f>
        <v>115</v>
      </c>
      <c r="C8" s="110">
        <f t="shared" ref="C8:C71" si="1">$C7+$C$3</f>
        <v>8</v>
      </c>
      <c r="D8" s="109">
        <f t="shared" ref="D8:D71" si="2">$D7+$D$3</f>
        <v>13</v>
      </c>
      <c r="E8" s="110">
        <f t="shared" ref="E8:E71" si="3">$E7+$E$3</f>
        <v>13</v>
      </c>
      <c r="F8" s="109">
        <f t="shared" ref="F8:F71" si="4">$F7+$F$3</f>
        <v>13</v>
      </c>
      <c r="G8" s="110">
        <f t="shared" ref="G8:G71" si="5">$G7+$G$3</f>
        <v>13</v>
      </c>
      <c r="H8" s="109">
        <f t="shared" ref="H8:H71" si="6">$H7+$H$3</f>
        <v>13</v>
      </c>
      <c r="I8" s="110">
        <f t="shared" ref="I8:I71" si="7">$I7+$I$3</f>
        <v>13</v>
      </c>
    </row>
    <row r="9" spans="1:9" x14ac:dyDescent="0.25">
      <c r="A9" s="9">
        <v>5</v>
      </c>
      <c r="B9" s="109">
        <f t="shared" si="0"/>
        <v>120</v>
      </c>
      <c r="C9" s="110">
        <f t="shared" si="1"/>
        <v>9</v>
      </c>
      <c r="D9" s="109">
        <f t="shared" si="2"/>
        <v>14</v>
      </c>
      <c r="E9" s="110">
        <f t="shared" si="3"/>
        <v>14</v>
      </c>
      <c r="F9" s="109">
        <f t="shared" si="4"/>
        <v>14</v>
      </c>
      <c r="G9" s="110">
        <f t="shared" si="5"/>
        <v>14</v>
      </c>
      <c r="H9" s="109">
        <f t="shared" si="6"/>
        <v>14</v>
      </c>
      <c r="I9" s="110">
        <f t="shared" si="7"/>
        <v>14</v>
      </c>
    </row>
    <row r="10" spans="1:9" x14ac:dyDescent="0.25">
      <c r="A10" s="9">
        <v>6</v>
      </c>
      <c r="B10" s="109">
        <f t="shared" si="0"/>
        <v>125</v>
      </c>
      <c r="C10" s="110">
        <f t="shared" si="1"/>
        <v>10</v>
      </c>
      <c r="D10" s="109">
        <f t="shared" si="2"/>
        <v>15</v>
      </c>
      <c r="E10" s="110">
        <f t="shared" si="3"/>
        <v>15</v>
      </c>
      <c r="F10" s="109">
        <f t="shared" si="4"/>
        <v>15</v>
      </c>
      <c r="G10" s="110">
        <f t="shared" si="5"/>
        <v>15</v>
      </c>
      <c r="H10" s="109">
        <f t="shared" si="6"/>
        <v>15</v>
      </c>
      <c r="I10" s="110">
        <f t="shared" si="7"/>
        <v>15</v>
      </c>
    </row>
    <row r="11" spans="1:9" x14ac:dyDescent="0.25">
      <c r="A11" s="9">
        <v>7</v>
      </c>
      <c r="B11" s="109">
        <f t="shared" si="0"/>
        <v>130</v>
      </c>
      <c r="C11" s="110">
        <f t="shared" si="1"/>
        <v>11</v>
      </c>
      <c r="D11" s="109">
        <f t="shared" si="2"/>
        <v>16</v>
      </c>
      <c r="E11" s="110">
        <f t="shared" si="3"/>
        <v>16</v>
      </c>
      <c r="F11" s="109">
        <f t="shared" si="4"/>
        <v>16</v>
      </c>
      <c r="G11" s="110">
        <f t="shared" si="5"/>
        <v>16</v>
      </c>
      <c r="H11" s="109">
        <f t="shared" si="6"/>
        <v>16</v>
      </c>
      <c r="I11" s="110">
        <f t="shared" si="7"/>
        <v>16</v>
      </c>
    </row>
    <row r="12" spans="1:9" x14ac:dyDescent="0.25">
      <c r="A12" s="9">
        <v>8</v>
      </c>
      <c r="B12" s="109">
        <f t="shared" si="0"/>
        <v>135</v>
      </c>
      <c r="C12" s="110">
        <f t="shared" si="1"/>
        <v>12</v>
      </c>
      <c r="D12" s="109">
        <f t="shared" si="2"/>
        <v>17</v>
      </c>
      <c r="E12" s="110">
        <f t="shared" si="3"/>
        <v>17</v>
      </c>
      <c r="F12" s="109">
        <f t="shared" si="4"/>
        <v>17</v>
      </c>
      <c r="G12" s="110">
        <f t="shared" si="5"/>
        <v>17</v>
      </c>
      <c r="H12" s="109">
        <f t="shared" si="6"/>
        <v>17</v>
      </c>
      <c r="I12" s="110">
        <f t="shared" si="7"/>
        <v>17</v>
      </c>
    </row>
    <row r="13" spans="1:9" x14ac:dyDescent="0.25">
      <c r="A13" s="9">
        <v>9</v>
      </c>
      <c r="B13" s="109">
        <f t="shared" si="0"/>
        <v>140</v>
      </c>
      <c r="C13" s="110">
        <f t="shared" si="1"/>
        <v>13</v>
      </c>
      <c r="D13" s="109">
        <f t="shared" si="2"/>
        <v>18</v>
      </c>
      <c r="E13" s="110">
        <f t="shared" si="3"/>
        <v>18</v>
      </c>
      <c r="F13" s="109">
        <f t="shared" si="4"/>
        <v>18</v>
      </c>
      <c r="G13" s="110">
        <f t="shared" si="5"/>
        <v>18</v>
      </c>
      <c r="H13" s="109">
        <f t="shared" si="6"/>
        <v>18</v>
      </c>
      <c r="I13" s="110">
        <f t="shared" si="7"/>
        <v>18</v>
      </c>
    </row>
    <row r="14" spans="1:9" x14ac:dyDescent="0.25">
      <c r="A14" s="9">
        <v>10</v>
      </c>
      <c r="B14" s="109">
        <f t="shared" si="0"/>
        <v>145</v>
      </c>
      <c r="C14" s="110">
        <f t="shared" si="1"/>
        <v>14</v>
      </c>
      <c r="D14" s="109">
        <f t="shared" si="2"/>
        <v>19</v>
      </c>
      <c r="E14" s="110">
        <f t="shared" si="3"/>
        <v>19</v>
      </c>
      <c r="F14" s="109">
        <f t="shared" si="4"/>
        <v>19</v>
      </c>
      <c r="G14" s="110">
        <f t="shared" si="5"/>
        <v>19</v>
      </c>
      <c r="H14" s="109">
        <f t="shared" si="6"/>
        <v>19</v>
      </c>
      <c r="I14" s="110">
        <f t="shared" si="7"/>
        <v>19</v>
      </c>
    </row>
    <row r="15" spans="1:9" x14ac:dyDescent="0.25">
      <c r="A15" s="9">
        <v>11</v>
      </c>
      <c r="B15" s="109">
        <f t="shared" si="0"/>
        <v>150</v>
      </c>
      <c r="C15" s="110">
        <f t="shared" si="1"/>
        <v>15</v>
      </c>
      <c r="D15" s="109">
        <f t="shared" si="2"/>
        <v>20</v>
      </c>
      <c r="E15" s="110">
        <f t="shared" si="3"/>
        <v>20</v>
      </c>
      <c r="F15" s="109">
        <f t="shared" si="4"/>
        <v>20</v>
      </c>
      <c r="G15" s="110">
        <f t="shared" si="5"/>
        <v>20</v>
      </c>
      <c r="H15" s="109">
        <f t="shared" si="6"/>
        <v>20</v>
      </c>
      <c r="I15" s="110">
        <f t="shared" si="7"/>
        <v>20</v>
      </c>
    </row>
    <row r="16" spans="1:9" x14ac:dyDescent="0.25">
      <c r="A16" s="9">
        <v>12</v>
      </c>
      <c r="B16" s="109">
        <f t="shared" si="0"/>
        <v>155</v>
      </c>
      <c r="C16" s="110">
        <f t="shared" si="1"/>
        <v>16</v>
      </c>
      <c r="D16" s="109">
        <f t="shared" si="2"/>
        <v>21</v>
      </c>
      <c r="E16" s="110">
        <f t="shared" si="3"/>
        <v>21</v>
      </c>
      <c r="F16" s="109">
        <f t="shared" si="4"/>
        <v>21</v>
      </c>
      <c r="G16" s="110">
        <f t="shared" si="5"/>
        <v>21</v>
      </c>
      <c r="H16" s="109">
        <f t="shared" si="6"/>
        <v>21</v>
      </c>
      <c r="I16" s="110">
        <f t="shared" si="7"/>
        <v>21</v>
      </c>
    </row>
    <row r="17" spans="1:9" x14ac:dyDescent="0.25">
      <c r="A17" s="9">
        <v>13</v>
      </c>
      <c r="B17" s="109">
        <f t="shared" si="0"/>
        <v>160</v>
      </c>
      <c r="C17" s="110">
        <f t="shared" si="1"/>
        <v>17</v>
      </c>
      <c r="D17" s="109">
        <f t="shared" si="2"/>
        <v>22</v>
      </c>
      <c r="E17" s="110">
        <f t="shared" si="3"/>
        <v>22</v>
      </c>
      <c r="F17" s="109">
        <f t="shared" si="4"/>
        <v>22</v>
      </c>
      <c r="G17" s="110">
        <f t="shared" si="5"/>
        <v>22</v>
      </c>
      <c r="H17" s="109">
        <f t="shared" si="6"/>
        <v>22</v>
      </c>
      <c r="I17" s="110">
        <f t="shared" si="7"/>
        <v>22</v>
      </c>
    </row>
    <row r="18" spans="1:9" x14ac:dyDescent="0.25">
      <c r="A18" s="9">
        <v>14</v>
      </c>
      <c r="B18" s="109">
        <f t="shared" si="0"/>
        <v>165</v>
      </c>
      <c r="C18" s="110">
        <f t="shared" si="1"/>
        <v>18</v>
      </c>
      <c r="D18" s="109">
        <f t="shared" si="2"/>
        <v>23</v>
      </c>
      <c r="E18" s="110">
        <f t="shared" si="3"/>
        <v>23</v>
      </c>
      <c r="F18" s="109">
        <f t="shared" si="4"/>
        <v>23</v>
      </c>
      <c r="G18" s="110">
        <f t="shared" si="5"/>
        <v>23</v>
      </c>
      <c r="H18" s="109">
        <f t="shared" si="6"/>
        <v>23</v>
      </c>
      <c r="I18" s="110">
        <f t="shared" si="7"/>
        <v>23</v>
      </c>
    </row>
    <row r="19" spans="1:9" x14ac:dyDescent="0.25">
      <c r="A19" s="9">
        <v>15</v>
      </c>
      <c r="B19" s="109">
        <f t="shared" si="0"/>
        <v>170</v>
      </c>
      <c r="C19" s="110">
        <f t="shared" si="1"/>
        <v>19</v>
      </c>
      <c r="D19" s="109">
        <f t="shared" si="2"/>
        <v>24</v>
      </c>
      <c r="E19" s="110">
        <f t="shared" si="3"/>
        <v>24</v>
      </c>
      <c r="F19" s="109">
        <f t="shared" si="4"/>
        <v>24</v>
      </c>
      <c r="G19" s="110">
        <f t="shared" si="5"/>
        <v>24</v>
      </c>
      <c r="H19" s="109">
        <f t="shared" si="6"/>
        <v>24</v>
      </c>
      <c r="I19" s="110">
        <f t="shared" si="7"/>
        <v>24</v>
      </c>
    </row>
    <row r="20" spans="1:9" x14ac:dyDescent="0.25">
      <c r="A20" s="9">
        <v>16</v>
      </c>
      <c r="B20" s="109">
        <f t="shared" si="0"/>
        <v>175</v>
      </c>
      <c r="C20" s="110">
        <f t="shared" si="1"/>
        <v>20</v>
      </c>
      <c r="D20" s="109">
        <f t="shared" si="2"/>
        <v>25</v>
      </c>
      <c r="E20" s="110">
        <f t="shared" si="3"/>
        <v>25</v>
      </c>
      <c r="F20" s="109">
        <f t="shared" si="4"/>
        <v>25</v>
      </c>
      <c r="G20" s="110">
        <f t="shared" si="5"/>
        <v>25</v>
      </c>
      <c r="H20" s="109">
        <f t="shared" si="6"/>
        <v>25</v>
      </c>
      <c r="I20" s="110">
        <f t="shared" si="7"/>
        <v>25</v>
      </c>
    </row>
    <row r="21" spans="1:9" x14ac:dyDescent="0.25">
      <c r="A21" s="9">
        <v>17</v>
      </c>
      <c r="B21" s="109">
        <f t="shared" si="0"/>
        <v>180</v>
      </c>
      <c r="C21" s="110">
        <f t="shared" si="1"/>
        <v>21</v>
      </c>
      <c r="D21" s="109">
        <f t="shared" si="2"/>
        <v>26</v>
      </c>
      <c r="E21" s="110">
        <f t="shared" si="3"/>
        <v>26</v>
      </c>
      <c r="F21" s="109">
        <f t="shared" si="4"/>
        <v>26</v>
      </c>
      <c r="G21" s="110">
        <f t="shared" si="5"/>
        <v>26</v>
      </c>
      <c r="H21" s="109">
        <f t="shared" si="6"/>
        <v>26</v>
      </c>
      <c r="I21" s="110">
        <f t="shared" si="7"/>
        <v>26</v>
      </c>
    </row>
    <row r="22" spans="1:9" x14ac:dyDescent="0.25">
      <c r="A22" s="9">
        <v>18</v>
      </c>
      <c r="B22" s="109">
        <f t="shared" si="0"/>
        <v>185</v>
      </c>
      <c r="C22" s="110">
        <f t="shared" si="1"/>
        <v>22</v>
      </c>
      <c r="D22" s="109">
        <f t="shared" si="2"/>
        <v>27</v>
      </c>
      <c r="E22" s="110">
        <f t="shared" si="3"/>
        <v>27</v>
      </c>
      <c r="F22" s="109">
        <f t="shared" si="4"/>
        <v>27</v>
      </c>
      <c r="G22" s="110">
        <f t="shared" si="5"/>
        <v>27</v>
      </c>
      <c r="H22" s="109">
        <f t="shared" si="6"/>
        <v>27</v>
      </c>
      <c r="I22" s="110">
        <f t="shared" si="7"/>
        <v>27</v>
      </c>
    </row>
    <row r="23" spans="1:9" x14ac:dyDescent="0.25">
      <c r="A23" s="9">
        <v>19</v>
      </c>
      <c r="B23" s="109">
        <f t="shared" si="0"/>
        <v>190</v>
      </c>
      <c r="C23" s="110">
        <f t="shared" si="1"/>
        <v>23</v>
      </c>
      <c r="D23" s="109">
        <f t="shared" si="2"/>
        <v>28</v>
      </c>
      <c r="E23" s="110">
        <f t="shared" si="3"/>
        <v>28</v>
      </c>
      <c r="F23" s="109">
        <f t="shared" si="4"/>
        <v>28</v>
      </c>
      <c r="G23" s="110">
        <f t="shared" si="5"/>
        <v>28</v>
      </c>
      <c r="H23" s="109">
        <f t="shared" si="6"/>
        <v>28</v>
      </c>
      <c r="I23" s="110">
        <f t="shared" si="7"/>
        <v>28</v>
      </c>
    </row>
    <row r="24" spans="1:9" x14ac:dyDescent="0.25">
      <c r="A24" s="9">
        <v>20</v>
      </c>
      <c r="B24" s="109">
        <f t="shared" si="0"/>
        <v>195</v>
      </c>
      <c r="C24" s="110">
        <f t="shared" si="1"/>
        <v>24</v>
      </c>
      <c r="D24" s="109">
        <f t="shared" si="2"/>
        <v>29</v>
      </c>
      <c r="E24" s="110">
        <f t="shared" si="3"/>
        <v>29</v>
      </c>
      <c r="F24" s="109">
        <f t="shared" si="4"/>
        <v>29</v>
      </c>
      <c r="G24" s="110">
        <f t="shared" si="5"/>
        <v>29</v>
      </c>
      <c r="H24" s="109">
        <f t="shared" si="6"/>
        <v>29</v>
      </c>
      <c r="I24" s="110">
        <f t="shared" si="7"/>
        <v>29</v>
      </c>
    </row>
    <row r="25" spans="1:9" x14ac:dyDescent="0.25">
      <c r="A25" s="9">
        <v>21</v>
      </c>
      <c r="B25" s="109">
        <f t="shared" si="0"/>
        <v>200</v>
      </c>
      <c r="C25" s="110">
        <f t="shared" si="1"/>
        <v>25</v>
      </c>
      <c r="D25" s="109">
        <f t="shared" si="2"/>
        <v>30</v>
      </c>
      <c r="E25" s="110">
        <f t="shared" si="3"/>
        <v>30</v>
      </c>
      <c r="F25" s="109">
        <f t="shared" si="4"/>
        <v>30</v>
      </c>
      <c r="G25" s="110">
        <f t="shared" si="5"/>
        <v>30</v>
      </c>
      <c r="H25" s="109">
        <f t="shared" si="6"/>
        <v>30</v>
      </c>
      <c r="I25" s="110">
        <f t="shared" si="7"/>
        <v>30</v>
      </c>
    </row>
    <row r="26" spans="1:9" x14ac:dyDescent="0.25">
      <c r="A26" s="9">
        <v>22</v>
      </c>
      <c r="B26" s="109">
        <f t="shared" si="0"/>
        <v>205</v>
      </c>
      <c r="C26" s="110">
        <f t="shared" si="1"/>
        <v>26</v>
      </c>
      <c r="D26" s="109">
        <f t="shared" si="2"/>
        <v>31</v>
      </c>
      <c r="E26" s="110">
        <f t="shared" si="3"/>
        <v>31</v>
      </c>
      <c r="F26" s="109">
        <f t="shared" si="4"/>
        <v>31</v>
      </c>
      <c r="G26" s="110">
        <f t="shared" si="5"/>
        <v>31</v>
      </c>
      <c r="H26" s="109">
        <f t="shared" si="6"/>
        <v>31</v>
      </c>
      <c r="I26" s="110">
        <f t="shared" si="7"/>
        <v>31</v>
      </c>
    </row>
    <row r="27" spans="1:9" x14ac:dyDescent="0.25">
      <c r="A27" s="9">
        <v>23</v>
      </c>
      <c r="B27" s="109">
        <f t="shared" si="0"/>
        <v>210</v>
      </c>
      <c r="C27" s="110">
        <f t="shared" si="1"/>
        <v>27</v>
      </c>
      <c r="D27" s="109">
        <f t="shared" si="2"/>
        <v>32</v>
      </c>
      <c r="E27" s="110">
        <f t="shared" si="3"/>
        <v>32</v>
      </c>
      <c r="F27" s="109">
        <f t="shared" si="4"/>
        <v>32</v>
      </c>
      <c r="G27" s="110">
        <f t="shared" si="5"/>
        <v>32</v>
      </c>
      <c r="H27" s="109">
        <f t="shared" si="6"/>
        <v>32</v>
      </c>
      <c r="I27" s="110">
        <f t="shared" si="7"/>
        <v>32</v>
      </c>
    </row>
    <row r="28" spans="1:9" x14ac:dyDescent="0.25">
      <c r="A28" s="9">
        <v>24</v>
      </c>
      <c r="B28" s="109">
        <f t="shared" si="0"/>
        <v>215</v>
      </c>
      <c r="C28" s="110">
        <f t="shared" si="1"/>
        <v>28</v>
      </c>
      <c r="D28" s="109">
        <f t="shared" si="2"/>
        <v>33</v>
      </c>
      <c r="E28" s="110">
        <f t="shared" si="3"/>
        <v>33</v>
      </c>
      <c r="F28" s="109">
        <f t="shared" si="4"/>
        <v>33</v>
      </c>
      <c r="G28" s="110">
        <f t="shared" si="5"/>
        <v>33</v>
      </c>
      <c r="H28" s="109">
        <f t="shared" si="6"/>
        <v>33</v>
      </c>
      <c r="I28" s="110">
        <f t="shared" si="7"/>
        <v>33</v>
      </c>
    </row>
    <row r="29" spans="1:9" x14ac:dyDescent="0.25">
      <c r="A29" s="9">
        <v>25</v>
      </c>
      <c r="B29" s="109">
        <f t="shared" si="0"/>
        <v>220</v>
      </c>
      <c r="C29" s="110">
        <f t="shared" si="1"/>
        <v>29</v>
      </c>
      <c r="D29" s="109">
        <f t="shared" si="2"/>
        <v>34</v>
      </c>
      <c r="E29" s="110">
        <f t="shared" si="3"/>
        <v>34</v>
      </c>
      <c r="F29" s="109">
        <f t="shared" si="4"/>
        <v>34</v>
      </c>
      <c r="G29" s="110">
        <f t="shared" si="5"/>
        <v>34</v>
      </c>
      <c r="H29" s="109">
        <f t="shared" si="6"/>
        <v>34</v>
      </c>
      <c r="I29" s="110">
        <f t="shared" si="7"/>
        <v>34</v>
      </c>
    </row>
    <row r="30" spans="1:9" x14ac:dyDescent="0.25">
      <c r="A30" s="9">
        <v>26</v>
      </c>
      <c r="B30" s="109">
        <f t="shared" si="0"/>
        <v>225</v>
      </c>
      <c r="C30" s="110">
        <f t="shared" si="1"/>
        <v>30</v>
      </c>
      <c r="D30" s="109">
        <f t="shared" si="2"/>
        <v>35</v>
      </c>
      <c r="E30" s="110">
        <f t="shared" si="3"/>
        <v>35</v>
      </c>
      <c r="F30" s="109">
        <f t="shared" si="4"/>
        <v>35</v>
      </c>
      <c r="G30" s="110">
        <f t="shared" si="5"/>
        <v>35</v>
      </c>
      <c r="H30" s="109">
        <f t="shared" si="6"/>
        <v>35</v>
      </c>
      <c r="I30" s="110">
        <f t="shared" si="7"/>
        <v>35</v>
      </c>
    </row>
    <row r="31" spans="1:9" x14ac:dyDescent="0.25">
      <c r="A31" s="9">
        <v>27</v>
      </c>
      <c r="B31" s="109">
        <f t="shared" si="0"/>
        <v>230</v>
      </c>
      <c r="C31" s="110">
        <f t="shared" si="1"/>
        <v>31</v>
      </c>
      <c r="D31" s="109">
        <f t="shared" si="2"/>
        <v>36</v>
      </c>
      <c r="E31" s="110">
        <f t="shared" si="3"/>
        <v>36</v>
      </c>
      <c r="F31" s="109">
        <f t="shared" si="4"/>
        <v>36</v>
      </c>
      <c r="G31" s="110">
        <f t="shared" si="5"/>
        <v>36</v>
      </c>
      <c r="H31" s="109">
        <f t="shared" si="6"/>
        <v>36</v>
      </c>
      <c r="I31" s="110">
        <f t="shared" si="7"/>
        <v>36</v>
      </c>
    </row>
    <row r="32" spans="1:9" x14ac:dyDescent="0.25">
      <c r="A32" s="9">
        <v>28</v>
      </c>
      <c r="B32" s="109">
        <f t="shared" si="0"/>
        <v>235</v>
      </c>
      <c r="C32" s="110">
        <f t="shared" si="1"/>
        <v>32</v>
      </c>
      <c r="D32" s="109">
        <f t="shared" si="2"/>
        <v>37</v>
      </c>
      <c r="E32" s="110">
        <f t="shared" si="3"/>
        <v>37</v>
      </c>
      <c r="F32" s="109">
        <f t="shared" si="4"/>
        <v>37</v>
      </c>
      <c r="G32" s="110">
        <f t="shared" si="5"/>
        <v>37</v>
      </c>
      <c r="H32" s="109">
        <f t="shared" si="6"/>
        <v>37</v>
      </c>
      <c r="I32" s="110">
        <f t="shared" si="7"/>
        <v>37</v>
      </c>
    </row>
    <row r="33" spans="1:9" x14ac:dyDescent="0.25">
      <c r="A33" s="9">
        <v>29</v>
      </c>
      <c r="B33" s="109">
        <f t="shared" si="0"/>
        <v>240</v>
      </c>
      <c r="C33" s="110">
        <f t="shared" si="1"/>
        <v>33</v>
      </c>
      <c r="D33" s="109">
        <f t="shared" si="2"/>
        <v>38</v>
      </c>
      <c r="E33" s="110">
        <f t="shared" si="3"/>
        <v>38</v>
      </c>
      <c r="F33" s="109">
        <f t="shared" si="4"/>
        <v>38</v>
      </c>
      <c r="G33" s="110">
        <f t="shared" si="5"/>
        <v>38</v>
      </c>
      <c r="H33" s="109">
        <f t="shared" si="6"/>
        <v>38</v>
      </c>
      <c r="I33" s="110">
        <f t="shared" si="7"/>
        <v>38</v>
      </c>
    </row>
    <row r="34" spans="1:9" x14ac:dyDescent="0.25">
      <c r="A34" s="9">
        <v>30</v>
      </c>
      <c r="B34" s="109">
        <f t="shared" si="0"/>
        <v>245</v>
      </c>
      <c r="C34" s="110">
        <f t="shared" si="1"/>
        <v>34</v>
      </c>
      <c r="D34" s="109">
        <f t="shared" si="2"/>
        <v>39</v>
      </c>
      <c r="E34" s="110">
        <f t="shared" si="3"/>
        <v>39</v>
      </c>
      <c r="F34" s="109">
        <f t="shared" si="4"/>
        <v>39</v>
      </c>
      <c r="G34" s="110">
        <f t="shared" si="5"/>
        <v>39</v>
      </c>
      <c r="H34" s="109">
        <f t="shared" si="6"/>
        <v>39</v>
      </c>
      <c r="I34" s="110">
        <f t="shared" si="7"/>
        <v>39</v>
      </c>
    </row>
    <row r="35" spans="1:9" x14ac:dyDescent="0.25">
      <c r="A35" s="9">
        <v>31</v>
      </c>
      <c r="B35" s="109">
        <f t="shared" si="0"/>
        <v>250</v>
      </c>
      <c r="C35" s="110">
        <f t="shared" si="1"/>
        <v>35</v>
      </c>
      <c r="D35" s="109">
        <f t="shared" si="2"/>
        <v>40</v>
      </c>
      <c r="E35" s="110">
        <f t="shared" si="3"/>
        <v>40</v>
      </c>
      <c r="F35" s="109">
        <f t="shared" si="4"/>
        <v>40</v>
      </c>
      <c r="G35" s="110">
        <f t="shared" si="5"/>
        <v>40</v>
      </c>
      <c r="H35" s="109">
        <f t="shared" si="6"/>
        <v>40</v>
      </c>
      <c r="I35" s="110">
        <f t="shared" si="7"/>
        <v>40</v>
      </c>
    </row>
    <row r="36" spans="1:9" x14ac:dyDescent="0.25">
      <c r="A36" s="9">
        <v>32</v>
      </c>
      <c r="B36" s="109">
        <f t="shared" si="0"/>
        <v>255</v>
      </c>
      <c r="C36" s="110">
        <f t="shared" si="1"/>
        <v>36</v>
      </c>
      <c r="D36" s="109">
        <f t="shared" si="2"/>
        <v>41</v>
      </c>
      <c r="E36" s="110">
        <f t="shared" si="3"/>
        <v>41</v>
      </c>
      <c r="F36" s="109">
        <f t="shared" si="4"/>
        <v>41</v>
      </c>
      <c r="G36" s="110">
        <f t="shared" si="5"/>
        <v>41</v>
      </c>
      <c r="H36" s="109">
        <f t="shared" si="6"/>
        <v>41</v>
      </c>
      <c r="I36" s="110">
        <f t="shared" si="7"/>
        <v>41</v>
      </c>
    </row>
    <row r="37" spans="1:9" x14ac:dyDescent="0.25">
      <c r="A37" s="9">
        <v>33</v>
      </c>
      <c r="B37" s="109">
        <f t="shared" si="0"/>
        <v>260</v>
      </c>
      <c r="C37" s="110">
        <f t="shared" si="1"/>
        <v>37</v>
      </c>
      <c r="D37" s="109">
        <f t="shared" si="2"/>
        <v>42</v>
      </c>
      <c r="E37" s="110">
        <f t="shared" si="3"/>
        <v>42</v>
      </c>
      <c r="F37" s="109">
        <f t="shared" si="4"/>
        <v>42</v>
      </c>
      <c r="G37" s="110">
        <f t="shared" si="5"/>
        <v>42</v>
      </c>
      <c r="H37" s="109">
        <f t="shared" si="6"/>
        <v>42</v>
      </c>
      <c r="I37" s="110">
        <f t="shared" si="7"/>
        <v>42</v>
      </c>
    </row>
    <row r="38" spans="1:9" x14ac:dyDescent="0.25">
      <c r="A38" s="9">
        <v>34</v>
      </c>
      <c r="B38" s="109">
        <f t="shared" si="0"/>
        <v>265</v>
      </c>
      <c r="C38" s="110">
        <f t="shared" si="1"/>
        <v>38</v>
      </c>
      <c r="D38" s="109">
        <f t="shared" si="2"/>
        <v>43</v>
      </c>
      <c r="E38" s="110">
        <f t="shared" si="3"/>
        <v>43</v>
      </c>
      <c r="F38" s="109">
        <f t="shared" si="4"/>
        <v>43</v>
      </c>
      <c r="G38" s="110">
        <f t="shared" si="5"/>
        <v>43</v>
      </c>
      <c r="H38" s="109">
        <f t="shared" si="6"/>
        <v>43</v>
      </c>
      <c r="I38" s="110">
        <f t="shared" si="7"/>
        <v>43</v>
      </c>
    </row>
    <row r="39" spans="1:9" x14ac:dyDescent="0.25">
      <c r="A39" s="9">
        <v>35</v>
      </c>
      <c r="B39" s="109">
        <f t="shared" si="0"/>
        <v>270</v>
      </c>
      <c r="C39" s="110">
        <f t="shared" si="1"/>
        <v>39</v>
      </c>
      <c r="D39" s="109">
        <f t="shared" si="2"/>
        <v>44</v>
      </c>
      <c r="E39" s="110">
        <f t="shared" si="3"/>
        <v>44</v>
      </c>
      <c r="F39" s="109">
        <f t="shared" si="4"/>
        <v>44</v>
      </c>
      <c r="G39" s="110">
        <f t="shared" si="5"/>
        <v>44</v>
      </c>
      <c r="H39" s="109">
        <f t="shared" si="6"/>
        <v>44</v>
      </c>
      <c r="I39" s="110">
        <f t="shared" si="7"/>
        <v>44</v>
      </c>
    </row>
    <row r="40" spans="1:9" x14ac:dyDescent="0.25">
      <c r="A40" s="9">
        <v>36</v>
      </c>
      <c r="B40" s="109">
        <f t="shared" si="0"/>
        <v>275</v>
      </c>
      <c r="C40" s="110">
        <f t="shared" si="1"/>
        <v>40</v>
      </c>
      <c r="D40" s="109">
        <f t="shared" si="2"/>
        <v>45</v>
      </c>
      <c r="E40" s="110">
        <f t="shared" si="3"/>
        <v>45</v>
      </c>
      <c r="F40" s="109">
        <f t="shared" si="4"/>
        <v>45</v>
      </c>
      <c r="G40" s="110">
        <f t="shared" si="5"/>
        <v>45</v>
      </c>
      <c r="H40" s="109">
        <f t="shared" si="6"/>
        <v>45</v>
      </c>
      <c r="I40" s="110">
        <f t="shared" si="7"/>
        <v>45</v>
      </c>
    </row>
    <row r="41" spans="1:9" x14ac:dyDescent="0.25">
      <c r="A41" s="9">
        <v>37</v>
      </c>
      <c r="B41" s="109">
        <f t="shared" si="0"/>
        <v>280</v>
      </c>
      <c r="C41" s="110">
        <f t="shared" si="1"/>
        <v>41</v>
      </c>
      <c r="D41" s="109">
        <f t="shared" si="2"/>
        <v>46</v>
      </c>
      <c r="E41" s="110">
        <f t="shared" si="3"/>
        <v>46</v>
      </c>
      <c r="F41" s="109">
        <f t="shared" si="4"/>
        <v>46</v>
      </c>
      <c r="G41" s="110">
        <f t="shared" si="5"/>
        <v>46</v>
      </c>
      <c r="H41" s="109">
        <f t="shared" si="6"/>
        <v>46</v>
      </c>
      <c r="I41" s="110">
        <f t="shared" si="7"/>
        <v>46</v>
      </c>
    </row>
    <row r="42" spans="1:9" x14ac:dyDescent="0.25">
      <c r="A42" s="9">
        <v>38</v>
      </c>
      <c r="B42" s="109">
        <f t="shared" si="0"/>
        <v>285</v>
      </c>
      <c r="C42" s="110">
        <f t="shared" si="1"/>
        <v>42</v>
      </c>
      <c r="D42" s="109">
        <f t="shared" si="2"/>
        <v>47</v>
      </c>
      <c r="E42" s="110">
        <f t="shared" si="3"/>
        <v>47</v>
      </c>
      <c r="F42" s="109">
        <f t="shared" si="4"/>
        <v>47</v>
      </c>
      <c r="G42" s="110">
        <f t="shared" si="5"/>
        <v>47</v>
      </c>
      <c r="H42" s="109">
        <f t="shared" si="6"/>
        <v>47</v>
      </c>
      <c r="I42" s="110">
        <f t="shared" si="7"/>
        <v>47</v>
      </c>
    </row>
    <row r="43" spans="1:9" x14ac:dyDescent="0.25">
      <c r="A43" s="9">
        <v>39</v>
      </c>
      <c r="B43" s="109">
        <f t="shared" si="0"/>
        <v>290</v>
      </c>
      <c r="C43" s="110">
        <f t="shared" si="1"/>
        <v>43</v>
      </c>
      <c r="D43" s="109">
        <f t="shared" si="2"/>
        <v>48</v>
      </c>
      <c r="E43" s="110">
        <f t="shared" si="3"/>
        <v>48</v>
      </c>
      <c r="F43" s="109">
        <f t="shared" si="4"/>
        <v>48</v>
      </c>
      <c r="G43" s="110">
        <f t="shared" si="5"/>
        <v>48</v>
      </c>
      <c r="H43" s="109">
        <f t="shared" si="6"/>
        <v>48</v>
      </c>
      <c r="I43" s="110">
        <f t="shared" si="7"/>
        <v>48</v>
      </c>
    </row>
    <row r="44" spans="1:9" x14ac:dyDescent="0.25">
      <c r="A44" s="9">
        <v>40</v>
      </c>
      <c r="B44" s="109">
        <f t="shared" si="0"/>
        <v>295</v>
      </c>
      <c r="C44" s="110">
        <f t="shared" si="1"/>
        <v>44</v>
      </c>
      <c r="D44" s="109">
        <f t="shared" si="2"/>
        <v>49</v>
      </c>
      <c r="E44" s="110">
        <f t="shared" si="3"/>
        <v>49</v>
      </c>
      <c r="F44" s="109">
        <f t="shared" si="4"/>
        <v>49</v>
      </c>
      <c r="G44" s="110">
        <f t="shared" si="5"/>
        <v>49</v>
      </c>
      <c r="H44" s="109">
        <f t="shared" si="6"/>
        <v>49</v>
      </c>
      <c r="I44" s="110">
        <f t="shared" si="7"/>
        <v>49</v>
      </c>
    </row>
    <row r="45" spans="1:9" x14ac:dyDescent="0.25">
      <c r="A45" s="9">
        <v>41</v>
      </c>
      <c r="B45" s="109">
        <f t="shared" si="0"/>
        <v>300</v>
      </c>
      <c r="C45" s="110">
        <f t="shared" si="1"/>
        <v>45</v>
      </c>
      <c r="D45" s="109">
        <f t="shared" si="2"/>
        <v>50</v>
      </c>
      <c r="E45" s="110">
        <f t="shared" si="3"/>
        <v>50</v>
      </c>
      <c r="F45" s="109">
        <f t="shared" si="4"/>
        <v>50</v>
      </c>
      <c r="G45" s="110">
        <f t="shared" si="5"/>
        <v>50</v>
      </c>
      <c r="H45" s="109">
        <f t="shared" si="6"/>
        <v>50</v>
      </c>
      <c r="I45" s="110">
        <f t="shared" si="7"/>
        <v>50</v>
      </c>
    </row>
    <row r="46" spans="1:9" x14ac:dyDescent="0.25">
      <c r="A46" s="9">
        <v>42</v>
      </c>
      <c r="B46" s="109">
        <f t="shared" si="0"/>
        <v>305</v>
      </c>
      <c r="C46" s="110">
        <f t="shared" si="1"/>
        <v>46</v>
      </c>
      <c r="D46" s="109">
        <f t="shared" si="2"/>
        <v>51</v>
      </c>
      <c r="E46" s="110">
        <f t="shared" si="3"/>
        <v>51</v>
      </c>
      <c r="F46" s="109">
        <f t="shared" si="4"/>
        <v>51</v>
      </c>
      <c r="G46" s="110">
        <f t="shared" si="5"/>
        <v>51</v>
      </c>
      <c r="H46" s="109">
        <f t="shared" si="6"/>
        <v>51</v>
      </c>
      <c r="I46" s="110">
        <f t="shared" si="7"/>
        <v>51</v>
      </c>
    </row>
    <row r="47" spans="1:9" x14ac:dyDescent="0.25">
      <c r="A47" s="9">
        <v>43</v>
      </c>
      <c r="B47" s="109">
        <f t="shared" si="0"/>
        <v>310</v>
      </c>
      <c r="C47" s="110">
        <f t="shared" si="1"/>
        <v>47</v>
      </c>
      <c r="D47" s="109">
        <f t="shared" si="2"/>
        <v>52</v>
      </c>
      <c r="E47" s="110">
        <f t="shared" si="3"/>
        <v>52</v>
      </c>
      <c r="F47" s="109">
        <f t="shared" si="4"/>
        <v>52</v>
      </c>
      <c r="G47" s="110">
        <f t="shared" si="5"/>
        <v>52</v>
      </c>
      <c r="H47" s="109">
        <f t="shared" si="6"/>
        <v>52</v>
      </c>
      <c r="I47" s="110">
        <f t="shared" si="7"/>
        <v>52</v>
      </c>
    </row>
    <row r="48" spans="1:9" x14ac:dyDescent="0.25">
      <c r="A48" s="9">
        <v>44</v>
      </c>
      <c r="B48" s="109">
        <f t="shared" si="0"/>
        <v>315</v>
      </c>
      <c r="C48" s="110">
        <f t="shared" si="1"/>
        <v>48</v>
      </c>
      <c r="D48" s="109">
        <f t="shared" si="2"/>
        <v>53</v>
      </c>
      <c r="E48" s="110">
        <f t="shared" si="3"/>
        <v>53</v>
      </c>
      <c r="F48" s="109">
        <f t="shared" si="4"/>
        <v>53</v>
      </c>
      <c r="G48" s="110">
        <f t="shared" si="5"/>
        <v>53</v>
      </c>
      <c r="H48" s="109">
        <f t="shared" si="6"/>
        <v>53</v>
      </c>
      <c r="I48" s="110">
        <f t="shared" si="7"/>
        <v>53</v>
      </c>
    </row>
    <row r="49" spans="1:9" x14ac:dyDescent="0.25">
      <c r="A49" s="9">
        <v>45</v>
      </c>
      <c r="B49" s="109">
        <f t="shared" si="0"/>
        <v>320</v>
      </c>
      <c r="C49" s="110">
        <f t="shared" si="1"/>
        <v>49</v>
      </c>
      <c r="D49" s="109">
        <f t="shared" si="2"/>
        <v>54</v>
      </c>
      <c r="E49" s="110">
        <f t="shared" si="3"/>
        <v>54</v>
      </c>
      <c r="F49" s="109">
        <f t="shared" si="4"/>
        <v>54</v>
      </c>
      <c r="G49" s="110">
        <f t="shared" si="5"/>
        <v>54</v>
      </c>
      <c r="H49" s="109">
        <f t="shared" si="6"/>
        <v>54</v>
      </c>
      <c r="I49" s="110">
        <f t="shared" si="7"/>
        <v>54</v>
      </c>
    </row>
    <row r="50" spans="1:9" x14ac:dyDescent="0.25">
      <c r="A50" s="9">
        <v>46</v>
      </c>
      <c r="B50" s="109">
        <f t="shared" si="0"/>
        <v>325</v>
      </c>
      <c r="C50" s="110">
        <f t="shared" si="1"/>
        <v>50</v>
      </c>
      <c r="D50" s="109">
        <f t="shared" si="2"/>
        <v>55</v>
      </c>
      <c r="E50" s="110">
        <f t="shared" si="3"/>
        <v>55</v>
      </c>
      <c r="F50" s="109">
        <f t="shared" si="4"/>
        <v>55</v>
      </c>
      <c r="G50" s="110">
        <f t="shared" si="5"/>
        <v>55</v>
      </c>
      <c r="H50" s="109">
        <f t="shared" si="6"/>
        <v>55</v>
      </c>
      <c r="I50" s="110">
        <f t="shared" si="7"/>
        <v>55</v>
      </c>
    </row>
    <row r="51" spans="1:9" x14ac:dyDescent="0.25">
      <c r="A51" s="9">
        <v>47</v>
      </c>
      <c r="B51" s="109">
        <f t="shared" si="0"/>
        <v>330</v>
      </c>
      <c r="C51" s="110">
        <f t="shared" si="1"/>
        <v>51</v>
      </c>
      <c r="D51" s="109">
        <f t="shared" si="2"/>
        <v>56</v>
      </c>
      <c r="E51" s="110">
        <f t="shared" si="3"/>
        <v>56</v>
      </c>
      <c r="F51" s="109">
        <f t="shared" si="4"/>
        <v>56</v>
      </c>
      <c r="G51" s="110">
        <f t="shared" si="5"/>
        <v>56</v>
      </c>
      <c r="H51" s="109">
        <f t="shared" si="6"/>
        <v>56</v>
      </c>
      <c r="I51" s="110">
        <f t="shared" si="7"/>
        <v>56</v>
      </c>
    </row>
    <row r="52" spans="1:9" x14ac:dyDescent="0.25">
      <c r="A52" s="9">
        <v>48</v>
      </c>
      <c r="B52" s="109">
        <f t="shared" si="0"/>
        <v>335</v>
      </c>
      <c r="C52" s="110">
        <f t="shared" si="1"/>
        <v>52</v>
      </c>
      <c r="D52" s="109">
        <f t="shared" si="2"/>
        <v>57</v>
      </c>
      <c r="E52" s="110">
        <f t="shared" si="3"/>
        <v>57</v>
      </c>
      <c r="F52" s="109">
        <f t="shared" si="4"/>
        <v>57</v>
      </c>
      <c r="G52" s="110">
        <f t="shared" si="5"/>
        <v>57</v>
      </c>
      <c r="H52" s="109">
        <f t="shared" si="6"/>
        <v>57</v>
      </c>
      <c r="I52" s="110">
        <f t="shared" si="7"/>
        <v>57</v>
      </c>
    </row>
    <row r="53" spans="1:9" x14ac:dyDescent="0.25">
      <c r="A53" s="9">
        <v>49</v>
      </c>
      <c r="B53" s="109">
        <f t="shared" si="0"/>
        <v>340</v>
      </c>
      <c r="C53" s="110">
        <f t="shared" si="1"/>
        <v>53</v>
      </c>
      <c r="D53" s="109">
        <f t="shared" si="2"/>
        <v>58</v>
      </c>
      <c r="E53" s="110">
        <f t="shared" si="3"/>
        <v>58</v>
      </c>
      <c r="F53" s="109">
        <f t="shared" si="4"/>
        <v>58</v>
      </c>
      <c r="G53" s="110">
        <f t="shared" si="5"/>
        <v>58</v>
      </c>
      <c r="H53" s="109">
        <f t="shared" si="6"/>
        <v>58</v>
      </c>
      <c r="I53" s="110">
        <f t="shared" si="7"/>
        <v>58</v>
      </c>
    </row>
    <row r="54" spans="1:9" x14ac:dyDescent="0.25">
      <c r="A54" s="9">
        <v>50</v>
      </c>
      <c r="B54" s="109">
        <f t="shared" si="0"/>
        <v>345</v>
      </c>
      <c r="C54" s="110">
        <f t="shared" si="1"/>
        <v>54</v>
      </c>
      <c r="D54" s="109">
        <f t="shared" si="2"/>
        <v>59</v>
      </c>
      <c r="E54" s="110">
        <f t="shared" si="3"/>
        <v>59</v>
      </c>
      <c r="F54" s="109">
        <f t="shared" si="4"/>
        <v>59</v>
      </c>
      <c r="G54" s="110">
        <f t="shared" si="5"/>
        <v>59</v>
      </c>
      <c r="H54" s="109">
        <f t="shared" si="6"/>
        <v>59</v>
      </c>
      <c r="I54" s="110">
        <f t="shared" si="7"/>
        <v>59</v>
      </c>
    </row>
    <row r="55" spans="1:9" x14ac:dyDescent="0.25">
      <c r="A55" s="9">
        <v>51</v>
      </c>
      <c r="B55" s="109">
        <f t="shared" si="0"/>
        <v>350</v>
      </c>
      <c r="C55" s="110">
        <f t="shared" si="1"/>
        <v>55</v>
      </c>
      <c r="D55" s="109">
        <f t="shared" si="2"/>
        <v>60</v>
      </c>
      <c r="E55" s="110">
        <f t="shared" si="3"/>
        <v>60</v>
      </c>
      <c r="F55" s="109">
        <f t="shared" si="4"/>
        <v>60</v>
      </c>
      <c r="G55" s="110">
        <f t="shared" si="5"/>
        <v>60</v>
      </c>
      <c r="H55" s="109">
        <f t="shared" si="6"/>
        <v>60</v>
      </c>
      <c r="I55" s="110">
        <f t="shared" si="7"/>
        <v>60</v>
      </c>
    </row>
    <row r="56" spans="1:9" x14ac:dyDescent="0.25">
      <c r="A56" s="9">
        <v>52</v>
      </c>
      <c r="B56" s="109">
        <f t="shared" si="0"/>
        <v>355</v>
      </c>
      <c r="C56" s="110">
        <f t="shared" si="1"/>
        <v>56</v>
      </c>
      <c r="D56" s="109">
        <f t="shared" si="2"/>
        <v>61</v>
      </c>
      <c r="E56" s="110">
        <f t="shared" si="3"/>
        <v>61</v>
      </c>
      <c r="F56" s="109">
        <f t="shared" si="4"/>
        <v>61</v>
      </c>
      <c r="G56" s="110">
        <f t="shared" si="5"/>
        <v>61</v>
      </c>
      <c r="H56" s="109">
        <f t="shared" si="6"/>
        <v>61</v>
      </c>
      <c r="I56" s="110">
        <f t="shared" si="7"/>
        <v>61</v>
      </c>
    </row>
    <row r="57" spans="1:9" x14ac:dyDescent="0.25">
      <c r="A57" s="9">
        <v>53</v>
      </c>
      <c r="B57" s="109">
        <f t="shared" si="0"/>
        <v>360</v>
      </c>
      <c r="C57" s="110">
        <f t="shared" si="1"/>
        <v>57</v>
      </c>
      <c r="D57" s="109">
        <f t="shared" si="2"/>
        <v>62</v>
      </c>
      <c r="E57" s="110">
        <f t="shared" si="3"/>
        <v>62</v>
      </c>
      <c r="F57" s="109">
        <f t="shared" si="4"/>
        <v>62</v>
      </c>
      <c r="G57" s="110">
        <f t="shared" si="5"/>
        <v>62</v>
      </c>
      <c r="H57" s="109">
        <f t="shared" si="6"/>
        <v>62</v>
      </c>
      <c r="I57" s="110">
        <f t="shared" si="7"/>
        <v>62</v>
      </c>
    </row>
    <row r="58" spans="1:9" x14ac:dyDescent="0.25">
      <c r="A58" s="9">
        <v>54</v>
      </c>
      <c r="B58" s="109">
        <f t="shared" si="0"/>
        <v>365</v>
      </c>
      <c r="C58" s="110">
        <f t="shared" si="1"/>
        <v>58</v>
      </c>
      <c r="D58" s="109">
        <f t="shared" si="2"/>
        <v>63</v>
      </c>
      <c r="E58" s="110">
        <f t="shared" si="3"/>
        <v>63</v>
      </c>
      <c r="F58" s="109">
        <f t="shared" si="4"/>
        <v>63</v>
      </c>
      <c r="G58" s="110">
        <f t="shared" si="5"/>
        <v>63</v>
      </c>
      <c r="H58" s="109">
        <f t="shared" si="6"/>
        <v>63</v>
      </c>
      <c r="I58" s="110">
        <f t="shared" si="7"/>
        <v>63</v>
      </c>
    </row>
    <row r="59" spans="1:9" x14ac:dyDescent="0.25">
      <c r="A59" s="9">
        <v>55</v>
      </c>
      <c r="B59" s="109">
        <f t="shared" si="0"/>
        <v>370</v>
      </c>
      <c r="C59" s="110">
        <f t="shared" si="1"/>
        <v>59</v>
      </c>
      <c r="D59" s="109">
        <f t="shared" si="2"/>
        <v>64</v>
      </c>
      <c r="E59" s="110">
        <f t="shared" si="3"/>
        <v>64</v>
      </c>
      <c r="F59" s="109">
        <f t="shared" si="4"/>
        <v>64</v>
      </c>
      <c r="G59" s="110">
        <f t="shared" si="5"/>
        <v>64</v>
      </c>
      <c r="H59" s="109">
        <f t="shared" si="6"/>
        <v>64</v>
      </c>
      <c r="I59" s="110">
        <f t="shared" si="7"/>
        <v>64</v>
      </c>
    </row>
    <row r="60" spans="1:9" x14ac:dyDescent="0.25">
      <c r="A60" s="9">
        <v>56</v>
      </c>
      <c r="B60" s="109">
        <f t="shared" si="0"/>
        <v>375</v>
      </c>
      <c r="C60" s="110">
        <f t="shared" si="1"/>
        <v>60</v>
      </c>
      <c r="D60" s="109">
        <f t="shared" si="2"/>
        <v>65</v>
      </c>
      <c r="E60" s="110">
        <f t="shared" si="3"/>
        <v>65</v>
      </c>
      <c r="F60" s="109">
        <f t="shared" si="4"/>
        <v>65</v>
      </c>
      <c r="G60" s="110">
        <f t="shared" si="5"/>
        <v>65</v>
      </c>
      <c r="H60" s="109">
        <f t="shared" si="6"/>
        <v>65</v>
      </c>
      <c r="I60" s="110">
        <f t="shared" si="7"/>
        <v>65</v>
      </c>
    </row>
    <row r="61" spans="1:9" x14ac:dyDescent="0.25">
      <c r="A61" s="9">
        <v>57</v>
      </c>
      <c r="B61" s="109">
        <f t="shared" si="0"/>
        <v>380</v>
      </c>
      <c r="C61" s="110">
        <f t="shared" si="1"/>
        <v>61</v>
      </c>
      <c r="D61" s="109">
        <f t="shared" si="2"/>
        <v>66</v>
      </c>
      <c r="E61" s="110">
        <f t="shared" si="3"/>
        <v>66</v>
      </c>
      <c r="F61" s="109">
        <f t="shared" si="4"/>
        <v>66</v>
      </c>
      <c r="G61" s="110">
        <f t="shared" si="5"/>
        <v>66</v>
      </c>
      <c r="H61" s="109">
        <f t="shared" si="6"/>
        <v>66</v>
      </c>
      <c r="I61" s="110">
        <f t="shared" si="7"/>
        <v>66</v>
      </c>
    </row>
    <row r="62" spans="1:9" x14ac:dyDescent="0.25">
      <c r="A62" s="9">
        <v>58</v>
      </c>
      <c r="B62" s="109">
        <f t="shared" si="0"/>
        <v>385</v>
      </c>
      <c r="C62" s="110">
        <f t="shared" si="1"/>
        <v>62</v>
      </c>
      <c r="D62" s="109">
        <f t="shared" si="2"/>
        <v>67</v>
      </c>
      <c r="E62" s="110">
        <f t="shared" si="3"/>
        <v>67</v>
      </c>
      <c r="F62" s="109">
        <f t="shared" si="4"/>
        <v>67</v>
      </c>
      <c r="G62" s="110">
        <f t="shared" si="5"/>
        <v>67</v>
      </c>
      <c r="H62" s="109">
        <f t="shared" si="6"/>
        <v>67</v>
      </c>
      <c r="I62" s="110">
        <f t="shared" si="7"/>
        <v>67</v>
      </c>
    </row>
    <row r="63" spans="1:9" x14ac:dyDescent="0.25">
      <c r="A63" s="9">
        <v>59</v>
      </c>
      <c r="B63" s="109">
        <f t="shared" si="0"/>
        <v>390</v>
      </c>
      <c r="C63" s="110">
        <f t="shared" si="1"/>
        <v>63</v>
      </c>
      <c r="D63" s="109">
        <f t="shared" si="2"/>
        <v>68</v>
      </c>
      <c r="E63" s="110">
        <f t="shared" si="3"/>
        <v>68</v>
      </c>
      <c r="F63" s="109">
        <f t="shared" si="4"/>
        <v>68</v>
      </c>
      <c r="G63" s="110">
        <f t="shared" si="5"/>
        <v>68</v>
      </c>
      <c r="H63" s="109">
        <f t="shared" si="6"/>
        <v>68</v>
      </c>
      <c r="I63" s="110">
        <f t="shared" si="7"/>
        <v>68</v>
      </c>
    </row>
    <row r="64" spans="1:9" x14ac:dyDescent="0.25">
      <c r="A64" s="9">
        <v>60</v>
      </c>
      <c r="B64" s="109">
        <f t="shared" si="0"/>
        <v>395</v>
      </c>
      <c r="C64" s="110">
        <f t="shared" si="1"/>
        <v>64</v>
      </c>
      <c r="D64" s="109">
        <f t="shared" si="2"/>
        <v>69</v>
      </c>
      <c r="E64" s="110">
        <f t="shared" si="3"/>
        <v>69</v>
      </c>
      <c r="F64" s="109">
        <f t="shared" si="4"/>
        <v>69</v>
      </c>
      <c r="G64" s="110">
        <f t="shared" si="5"/>
        <v>69</v>
      </c>
      <c r="H64" s="109">
        <f t="shared" si="6"/>
        <v>69</v>
      </c>
      <c r="I64" s="110">
        <f t="shared" si="7"/>
        <v>69</v>
      </c>
    </row>
    <row r="65" spans="1:9" x14ac:dyDescent="0.25">
      <c r="A65" s="9">
        <v>61</v>
      </c>
      <c r="B65" s="109">
        <f t="shared" si="0"/>
        <v>400</v>
      </c>
      <c r="C65" s="110">
        <f t="shared" si="1"/>
        <v>65</v>
      </c>
      <c r="D65" s="109">
        <f t="shared" si="2"/>
        <v>70</v>
      </c>
      <c r="E65" s="110">
        <f t="shared" si="3"/>
        <v>70</v>
      </c>
      <c r="F65" s="109">
        <f t="shared" si="4"/>
        <v>70</v>
      </c>
      <c r="G65" s="110">
        <f t="shared" si="5"/>
        <v>70</v>
      </c>
      <c r="H65" s="109">
        <f t="shared" si="6"/>
        <v>70</v>
      </c>
      <c r="I65" s="110">
        <f t="shared" si="7"/>
        <v>70</v>
      </c>
    </row>
    <row r="66" spans="1:9" x14ac:dyDescent="0.25">
      <c r="A66" s="9">
        <v>62</v>
      </c>
      <c r="B66" s="109">
        <f t="shared" si="0"/>
        <v>405</v>
      </c>
      <c r="C66" s="110">
        <f t="shared" si="1"/>
        <v>66</v>
      </c>
      <c r="D66" s="109">
        <f t="shared" si="2"/>
        <v>71</v>
      </c>
      <c r="E66" s="110">
        <f t="shared" si="3"/>
        <v>71</v>
      </c>
      <c r="F66" s="109">
        <f t="shared" si="4"/>
        <v>71</v>
      </c>
      <c r="G66" s="110">
        <f t="shared" si="5"/>
        <v>71</v>
      </c>
      <c r="H66" s="109">
        <f t="shared" si="6"/>
        <v>71</v>
      </c>
      <c r="I66" s="110">
        <f t="shared" si="7"/>
        <v>71</v>
      </c>
    </row>
    <row r="67" spans="1:9" x14ac:dyDescent="0.25">
      <c r="A67" s="9">
        <v>63</v>
      </c>
      <c r="B67" s="109">
        <f t="shared" si="0"/>
        <v>410</v>
      </c>
      <c r="C67" s="110">
        <f t="shared" si="1"/>
        <v>67</v>
      </c>
      <c r="D67" s="109">
        <f t="shared" si="2"/>
        <v>72</v>
      </c>
      <c r="E67" s="110">
        <f t="shared" si="3"/>
        <v>72</v>
      </c>
      <c r="F67" s="109">
        <f t="shared" si="4"/>
        <v>72</v>
      </c>
      <c r="G67" s="110">
        <f t="shared" si="5"/>
        <v>72</v>
      </c>
      <c r="H67" s="109">
        <f t="shared" si="6"/>
        <v>72</v>
      </c>
      <c r="I67" s="110">
        <f t="shared" si="7"/>
        <v>72</v>
      </c>
    </row>
    <row r="68" spans="1:9" x14ac:dyDescent="0.25">
      <c r="A68" s="9">
        <v>64</v>
      </c>
      <c r="B68" s="109">
        <f t="shared" si="0"/>
        <v>415</v>
      </c>
      <c r="C68" s="110">
        <f t="shared" si="1"/>
        <v>68</v>
      </c>
      <c r="D68" s="109">
        <f t="shared" si="2"/>
        <v>73</v>
      </c>
      <c r="E68" s="110">
        <f t="shared" si="3"/>
        <v>73</v>
      </c>
      <c r="F68" s="109">
        <f t="shared" si="4"/>
        <v>73</v>
      </c>
      <c r="G68" s="110">
        <f t="shared" si="5"/>
        <v>73</v>
      </c>
      <c r="H68" s="109">
        <f t="shared" si="6"/>
        <v>73</v>
      </c>
      <c r="I68" s="110">
        <f t="shared" si="7"/>
        <v>73</v>
      </c>
    </row>
    <row r="69" spans="1:9" x14ac:dyDescent="0.25">
      <c r="A69" s="9">
        <v>65</v>
      </c>
      <c r="B69" s="109">
        <f t="shared" si="0"/>
        <v>420</v>
      </c>
      <c r="C69" s="110">
        <f t="shared" si="1"/>
        <v>69</v>
      </c>
      <c r="D69" s="109">
        <f t="shared" si="2"/>
        <v>74</v>
      </c>
      <c r="E69" s="110">
        <f t="shared" si="3"/>
        <v>74</v>
      </c>
      <c r="F69" s="109">
        <f t="shared" si="4"/>
        <v>74</v>
      </c>
      <c r="G69" s="110">
        <f t="shared" si="5"/>
        <v>74</v>
      </c>
      <c r="H69" s="109">
        <f t="shared" si="6"/>
        <v>74</v>
      </c>
      <c r="I69" s="110">
        <f t="shared" si="7"/>
        <v>74</v>
      </c>
    </row>
    <row r="70" spans="1:9" x14ac:dyDescent="0.25">
      <c r="A70" s="9">
        <v>66</v>
      </c>
      <c r="B70" s="109">
        <f t="shared" si="0"/>
        <v>425</v>
      </c>
      <c r="C70" s="110">
        <f t="shared" si="1"/>
        <v>70</v>
      </c>
      <c r="D70" s="109">
        <f t="shared" si="2"/>
        <v>75</v>
      </c>
      <c r="E70" s="110">
        <f t="shared" si="3"/>
        <v>75</v>
      </c>
      <c r="F70" s="109">
        <f t="shared" si="4"/>
        <v>75</v>
      </c>
      <c r="G70" s="110">
        <f t="shared" si="5"/>
        <v>75</v>
      </c>
      <c r="H70" s="109">
        <f t="shared" si="6"/>
        <v>75</v>
      </c>
      <c r="I70" s="110">
        <f t="shared" si="7"/>
        <v>75</v>
      </c>
    </row>
    <row r="71" spans="1:9" x14ac:dyDescent="0.25">
      <c r="A71" s="9">
        <v>67</v>
      </c>
      <c r="B71" s="109">
        <f t="shared" si="0"/>
        <v>430</v>
      </c>
      <c r="C71" s="110">
        <f t="shared" si="1"/>
        <v>71</v>
      </c>
      <c r="D71" s="109">
        <f t="shared" si="2"/>
        <v>76</v>
      </c>
      <c r="E71" s="110">
        <f t="shared" si="3"/>
        <v>76</v>
      </c>
      <c r="F71" s="109">
        <f t="shared" si="4"/>
        <v>76</v>
      </c>
      <c r="G71" s="110">
        <f t="shared" si="5"/>
        <v>76</v>
      </c>
      <c r="H71" s="109">
        <f t="shared" si="6"/>
        <v>76</v>
      </c>
      <c r="I71" s="110">
        <f t="shared" si="7"/>
        <v>76</v>
      </c>
    </row>
    <row r="72" spans="1:9" x14ac:dyDescent="0.25">
      <c r="A72" s="9">
        <v>68</v>
      </c>
      <c r="B72" s="109">
        <f t="shared" ref="B72:B103" si="8">$B71+$B$3</f>
        <v>435</v>
      </c>
      <c r="C72" s="110">
        <f t="shared" ref="C72:C103" si="9">$C71+$C$3</f>
        <v>72</v>
      </c>
      <c r="D72" s="109">
        <f t="shared" ref="D72:D103" si="10">$D71+$D$3</f>
        <v>77</v>
      </c>
      <c r="E72" s="110">
        <f t="shared" ref="E72:E103" si="11">$E71+$E$3</f>
        <v>77</v>
      </c>
      <c r="F72" s="109">
        <f t="shared" ref="F72:F103" si="12">$F71+$F$3</f>
        <v>77</v>
      </c>
      <c r="G72" s="110">
        <f t="shared" ref="G72:G103" si="13">$G71+$G$3</f>
        <v>77</v>
      </c>
      <c r="H72" s="109">
        <f t="shared" ref="H72:H103" si="14">$H71+$H$3</f>
        <v>77</v>
      </c>
      <c r="I72" s="110">
        <f t="shared" ref="I72:I103" si="15">$I71+$I$3</f>
        <v>77</v>
      </c>
    </row>
    <row r="73" spans="1:9" x14ac:dyDescent="0.25">
      <c r="A73" s="9">
        <v>69</v>
      </c>
      <c r="B73" s="109">
        <f t="shared" si="8"/>
        <v>440</v>
      </c>
      <c r="C73" s="110">
        <f t="shared" si="9"/>
        <v>73</v>
      </c>
      <c r="D73" s="109">
        <f t="shared" si="10"/>
        <v>78</v>
      </c>
      <c r="E73" s="110">
        <f t="shared" si="11"/>
        <v>78</v>
      </c>
      <c r="F73" s="109">
        <f t="shared" si="12"/>
        <v>78</v>
      </c>
      <c r="G73" s="110">
        <f t="shared" si="13"/>
        <v>78</v>
      </c>
      <c r="H73" s="109">
        <f t="shared" si="14"/>
        <v>78</v>
      </c>
      <c r="I73" s="110">
        <f t="shared" si="15"/>
        <v>78</v>
      </c>
    </row>
    <row r="74" spans="1:9" x14ac:dyDescent="0.25">
      <c r="A74" s="9">
        <v>70</v>
      </c>
      <c r="B74" s="109">
        <f t="shared" si="8"/>
        <v>445</v>
      </c>
      <c r="C74" s="110">
        <f t="shared" si="9"/>
        <v>74</v>
      </c>
      <c r="D74" s="109">
        <f t="shared" si="10"/>
        <v>79</v>
      </c>
      <c r="E74" s="110">
        <f t="shared" si="11"/>
        <v>79</v>
      </c>
      <c r="F74" s="109">
        <f t="shared" si="12"/>
        <v>79</v>
      </c>
      <c r="G74" s="110">
        <f t="shared" si="13"/>
        <v>79</v>
      </c>
      <c r="H74" s="109">
        <f t="shared" si="14"/>
        <v>79</v>
      </c>
      <c r="I74" s="110">
        <f t="shared" si="15"/>
        <v>79</v>
      </c>
    </row>
    <row r="75" spans="1:9" x14ac:dyDescent="0.25">
      <c r="A75" s="9">
        <v>71</v>
      </c>
      <c r="B75" s="109">
        <f t="shared" si="8"/>
        <v>450</v>
      </c>
      <c r="C75" s="110">
        <f t="shared" si="9"/>
        <v>75</v>
      </c>
      <c r="D75" s="109">
        <f t="shared" si="10"/>
        <v>80</v>
      </c>
      <c r="E75" s="110">
        <f t="shared" si="11"/>
        <v>80</v>
      </c>
      <c r="F75" s="109">
        <f t="shared" si="12"/>
        <v>80</v>
      </c>
      <c r="G75" s="110">
        <f t="shared" si="13"/>
        <v>80</v>
      </c>
      <c r="H75" s="109">
        <f t="shared" si="14"/>
        <v>80</v>
      </c>
      <c r="I75" s="110">
        <f t="shared" si="15"/>
        <v>80</v>
      </c>
    </row>
    <row r="76" spans="1:9" x14ac:dyDescent="0.25">
      <c r="A76" s="9">
        <v>72</v>
      </c>
      <c r="B76" s="109">
        <f t="shared" si="8"/>
        <v>455</v>
      </c>
      <c r="C76" s="110">
        <f t="shared" si="9"/>
        <v>76</v>
      </c>
      <c r="D76" s="109">
        <f t="shared" si="10"/>
        <v>81</v>
      </c>
      <c r="E76" s="110">
        <f t="shared" si="11"/>
        <v>81</v>
      </c>
      <c r="F76" s="109">
        <f t="shared" si="12"/>
        <v>81</v>
      </c>
      <c r="G76" s="110">
        <f t="shared" si="13"/>
        <v>81</v>
      </c>
      <c r="H76" s="109">
        <f t="shared" si="14"/>
        <v>81</v>
      </c>
      <c r="I76" s="110">
        <f t="shared" si="15"/>
        <v>81</v>
      </c>
    </row>
    <row r="77" spans="1:9" x14ac:dyDescent="0.25">
      <c r="A77" s="9">
        <v>73</v>
      </c>
      <c r="B77" s="109">
        <f t="shared" si="8"/>
        <v>460</v>
      </c>
      <c r="C77" s="110">
        <f t="shared" si="9"/>
        <v>77</v>
      </c>
      <c r="D77" s="109">
        <f t="shared" si="10"/>
        <v>82</v>
      </c>
      <c r="E77" s="110">
        <f t="shared" si="11"/>
        <v>82</v>
      </c>
      <c r="F77" s="109">
        <f t="shared" si="12"/>
        <v>82</v>
      </c>
      <c r="G77" s="110">
        <f t="shared" si="13"/>
        <v>82</v>
      </c>
      <c r="H77" s="109">
        <f t="shared" si="14"/>
        <v>82</v>
      </c>
      <c r="I77" s="110">
        <f t="shared" si="15"/>
        <v>82</v>
      </c>
    </row>
    <row r="78" spans="1:9" x14ac:dyDescent="0.25">
      <c r="A78" s="9">
        <v>74</v>
      </c>
      <c r="B78" s="109">
        <f t="shared" si="8"/>
        <v>465</v>
      </c>
      <c r="C78" s="110">
        <f t="shared" si="9"/>
        <v>78</v>
      </c>
      <c r="D78" s="109">
        <f t="shared" si="10"/>
        <v>83</v>
      </c>
      <c r="E78" s="110">
        <f t="shared" si="11"/>
        <v>83</v>
      </c>
      <c r="F78" s="109">
        <f t="shared" si="12"/>
        <v>83</v>
      </c>
      <c r="G78" s="110">
        <f t="shared" si="13"/>
        <v>83</v>
      </c>
      <c r="H78" s="109">
        <f t="shared" si="14"/>
        <v>83</v>
      </c>
      <c r="I78" s="110">
        <f t="shared" si="15"/>
        <v>83</v>
      </c>
    </row>
    <row r="79" spans="1:9" x14ac:dyDescent="0.25">
      <c r="A79" s="9">
        <v>75</v>
      </c>
      <c r="B79" s="109">
        <f t="shared" si="8"/>
        <v>470</v>
      </c>
      <c r="C79" s="110">
        <f t="shared" si="9"/>
        <v>79</v>
      </c>
      <c r="D79" s="109">
        <f t="shared" si="10"/>
        <v>84</v>
      </c>
      <c r="E79" s="110">
        <f t="shared" si="11"/>
        <v>84</v>
      </c>
      <c r="F79" s="109">
        <f t="shared" si="12"/>
        <v>84</v>
      </c>
      <c r="G79" s="110">
        <f t="shared" si="13"/>
        <v>84</v>
      </c>
      <c r="H79" s="109">
        <f t="shared" si="14"/>
        <v>84</v>
      </c>
      <c r="I79" s="110">
        <f t="shared" si="15"/>
        <v>84</v>
      </c>
    </row>
    <row r="80" spans="1:9" x14ac:dyDescent="0.25">
      <c r="A80" s="9">
        <v>76</v>
      </c>
      <c r="B80" s="109">
        <f t="shared" si="8"/>
        <v>475</v>
      </c>
      <c r="C80" s="110">
        <f t="shared" si="9"/>
        <v>80</v>
      </c>
      <c r="D80" s="109">
        <f t="shared" si="10"/>
        <v>85</v>
      </c>
      <c r="E80" s="110">
        <f t="shared" si="11"/>
        <v>85</v>
      </c>
      <c r="F80" s="109">
        <f t="shared" si="12"/>
        <v>85</v>
      </c>
      <c r="G80" s="110">
        <f t="shared" si="13"/>
        <v>85</v>
      </c>
      <c r="H80" s="109">
        <f t="shared" si="14"/>
        <v>85</v>
      </c>
      <c r="I80" s="110">
        <f t="shared" si="15"/>
        <v>85</v>
      </c>
    </row>
    <row r="81" spans="1:9" x14ac:dyDescent="0.25">
      <c r="A81" s="9">
        <v>77</v>
      </c>
      <c r="B81" s="109">
        <f t="shared" si="8"/>
        <v>480</v>
      </c>
      <c r="C81" s="110">
        <f t="shared" si="9"/>
        <v>81</v>
      </c>
      <c r="D81" s="109">
        <f t="shared" si="10"/>
        <v>86</v>
      </c>
      <c r="E81" s="110">
        <f t="shared" si="11"/>
        <v>86</v>
      </c>
      <c r="F81" s="109">
        <f t="shared" si="12"/>
        <v>86</v>
      </c>
      <c r="G81" s="110">
        <f t="shared" si="13"/>
        <v>86</v>
      </c>
      <c r="H81" s="109">
        <f t="shared" si="14"/>
        <v>86</v>
      </c>
      <c r="I81" s="110">
        <f t="shared" si="15"/>
        <v>86</v>
      </c>
    </row>
    <row r="82" spans="1:9" x14ac:dyDescent="0.25">
      <c r="A82" s="9">
        <v>78</v>
      </c>
      <c r="B82" s="109">
        <f t="shared" si="8"/>
        <v>485</v>
      </c>
      <c r="C82" s="110">
        <f t="shared" si="9"/>
        <v>82</v>
      </c>
      <c r="D82" s="109">
        <f t="shared" si="10"/>
        <v>87</v>
      </c>
      <c r="E82" s="110">
        <f t="shared" si="11"/>
        <v>87</v>
      </c>
      <c r="F82" s="109">
        <f t="shared" si="12"/>
        <v>87</v>
      </c>
      <c r="G82" s="110">
        <f t="shared" si="13"/>
        <v>87</v>
      </c>
      <c r="H82" s="109">
        <f t="shared" si="14"/>
        <v>87</v>
      </c>
      <c r="I82" s="110">
        <f t="shared" si="15"/>
        <v>87</v>
      </c>
    </row>
    <row r="83" spans="1:9" x14ac:dyDescent="0.25">
      <c r="A83" s="9">
        <v>79</v>
      </c>
      <c r="B83" s="109">
        <f t="shared" si="8"/>
        <v>490</v>
      </c>
      <c r="C83" s="110">
        <f t="shared" si="9"/>
        <v>83</v>
      </c>
      <c r="D83" s="109">
        <f t="shared" si="10"/>
        <v>88</v>
      </c>
      <c r="E83" s="110">
        <f t="shared" si="11"/>
        <v>88</v>
      </c>
      <c r="F83" s="109">
        <f t="shared" si="12"/>
        <v>88</v>
      </c>
      <c r="G83" s="110">
        <f t="shared" si="13"/>
        <v>88</v>
      </c>
      <c r="H83" s="109">
        <f t="shared" si="14"/>
        <v>88</v>
      </c>
      <c r="I83" s="110">
        <f t="shared" si="15"/>
        <v>88</v>
      </c>
    </row>
    <row r="84" spans="1:9" x14ac:dyDescent="0.25">
      <c r="A84" s="9">
        <v>80</v>
      </c>
      <c r="B84" s="109">
        <f t="shared" si="8"/>
        <v>495</v>
      </c>
      <c r="C84" s="110">
        <f t="shared" si="9"/>
        <v>84</v>
      </c>
      <c r="D84" s="109">
        <f t="shared" si="10"/>
        <v>89</v>
      </c>
      <c r="E84" s="110">
        <f t="shared" si="11"/>
        <v>89</v>
      </c>
      <c r="F84" s="109">
        <f t="shared" si="12"/>
        <v>89</v>
      </c>
      <c r="G84" s="110">
        <f t="shared" si="13"/>
        <v>89</v>
      </c>
      <c r="H84" s="109">
        <f t="shared" si="14"/>
        <v>89</v>
      </c>
      <c r="I84" s="110">
        <f t="shared" si="15"/>
        <v>89</v>
      </c>
    </row>
    <row r="85" spans="1:9" x14ac:dyDescent="0.25">
      <c r="A85" s="9">
        <v>81</v>
      </c>
      <c r="B85" s="109">
        <f t="shared" si="8"/>
        <v>500</v>
      </c>
      <c r="C85" s="110">
        <f t="shared" si="9"/>
        <v>85</v>
      </c>
      <c r="D85" s="109">
        <f t="shared" si="10"/>
        <v>90</v>
      </c>
      <c r="E85" s="110">
        <f t="shared" si="11"/>
        <v>90</v>
      </c>
      <c r="F85" s="109">
        <f t="shared" si="12"/>
        <v>90</v>
      </c>
      <c r="G85" s="110">
        <f t="shared" si="13"/>
        <v>90</v>
      </c>
      <c r="H85" s="109">
        <f t="shared" si="14"/>
        <v>90</v>
      </c>
      <c r="I85" s="110">
        <f t="shared" si="15"/>
        <v>90</v>
      </c>
    </row>
    <row r="86" spans="1:9" x14ac:dyDescent="0.25">
      <c r="A86" s="9">
        <v>82</v>
      </c>
      <c r="B86" s="109">
        <f t="shared" si="8"/>
        <v>505</v>
      </c>
      <c r="C86" s="110">
        <f t="shared" si="9"/>
        <v>86</v>
      </c>
      <c r="D86" s="109">
        <f t="shared" si="10"/>
        <v>91</v>
      </c>
      <c r="E86" s="110">
        <f t="shared" si="11"/>
        <v>91</v>
      </c>
      <c r="F86" s="109">
        <f t="shared" si="12"/>
        <v>91</v>
      </c>
      <c r="G86" s="110">
        <f t="shared" si="13"/>
        <v>91</v>
      </c>
      <c r="H86" s="109">
        <f t="shared" si="14"/>
        <v>91</v>
      </c>
      <c r="I86" s="110">
        <f t="shared" si="15"/>
        <v>91</v>
      </c>
    </row>
    <row r="87" spans="1:9" x14ac:dyDescent="0.25">
      <c r="A87" s="9">
        <v>83</v>
      </c>
      <c r="B87" s="109">
        <f t="shared" si="8"/>
        <v>510</v>
      </c>
      <c r="C87" s="110">
        <f t="shared" si="9"/>
        <v>87</v>
      </c>
      <c r="D87" s="109">
        <f t="shared" si="10"/>
        <v>92</v>
      </c>
      <c r="E87" s="110">
        <f t="shared" si="11"/>
        <v>92</v>
      </c>
      <c r="F87" s="109">
        <f t="shared" si="12"/>
        <v>92</v>
      </c>
      <c r="G87" s="110">
        <f t="shared" si="13"/>
        <v>92</v>
      </c>
      <c r="H87" s="109">
        <f t="shared" si="14"/>
        <v>92</v>
      </c>
      <c r="I87" s="110">
        <f t="shared" si="15"/>
        <v>92</v>
      </c>
    </row>
    <row r="88" spans="1:9" x14ac:dyDescent="0.25">
      <c r="A88" s="9">
        <v>84</v>
      </c>
      <c r="B88" s="109">
        <f t="shared" si="8"/>
        <v>515</v>
      </c>
      <c r="C88" s="110">
        <f t="shared" si="9"/>
        <v>88</v>
      </c>
      <c r="D88" s="109">
        <f t="shared" si="10"/>
        <v>93</v>
      </c>
      <c r="E88" s="110">
        <f t="shared" si="11"/>
        <v>93</v>
      </c>
      <c r="F88" s="109">
        <f t="shared" si="12"/>
        <v>93</v>
      </c>
      <c r="G88" s="110">
        <f t="shared" si="13"/>
        <v>93</v>
      </c>
      <c r="H88" s="109">
        <f t="shared" si="14"/>
        <v>93</v>
      </c>
      <c r="I88" s="110">
        <f t="shared" si="15"/>
        <v>93</v>
      </c>
    </row>
    <row r="89" spans="1:9" x14ac:dyDescent="0.25">
      <c r="A89" s="9">
        <v>85</v>
      </c>
      <c r="B89" s="109">
        <f t="shared" si="8"/>
        <v>520</v>
      </c>
      <c r="C89" s="110">
        <f t="shared" si="9"/>
        <v>89</v>
      </c>
      <c r="D89" s="109">
        <f t="shared" si="10"/>
        <v>94</v>
      </c>
      <c r="E89" s="110">
        <f t="shared" si="11"/>
        <v>94</v>
      </c>
      <c r="F89" s="109">
        <f t="shared" si="12"/>
        <v>94</v>
      </c>
      <c r="G89" s="110">
        <f t="shared" si="13"/>
        <v>94</v>
      </c>
      <c r="H89" s="109">
        <f t="shared" si="14"/>
        <v>94</v>
      </c>
      <c r="I89" s="110">
        <f t="shared" si="15"/>
        <v>94</v>
      </c>
    </row>
    <row r="90" spans="1:9" x14ac:dyDescent="0.25">
      <c r="A90" s="9">
        <v>86</v>
      </c>
      <c r="B90" s="109">
        <f t="shared" si="8"/>
        <v>525</v>
      </c>
      <c r="C90" s="110">
        <f t="shared" si="9"/>
        <v>90</v>
      </c>
      <c r="D90" s="109">
        <f t="shared" si="10"/>
        <v>95</v>
      </c>
      <c r="E90" s="110">
        <f t="shared" si="11"/>
        <v>95</v>
      </c>
      <c r="F90" s="109">
        <f t="shared" si="12"/>
        <v>95</v>
      </c>
      <c r="G90" s="110">
        <f t="shared" si="13"/>
        <v>95</v>
      </c>
      <c r="H90" s="109">
        <f t="shared" si="14"/>
        <v>95</v>
      </c>
      <c r="I90" s="110">
        <f t="shared" si="15"/>
        <v>95</v>
      </c>
    </row>
    <row r="91" spans="1:9" x14ac:dyDescent="0.25">
      <c r="A91" s="9">
        <v>87</v>
      </c>
      <c r="B91" s="109">
        <f t="shared" si="8"/>
        <v>530</v>
      </c>
      <c r="C91" s="110">
        <f t="shared" si="9"/>
        <v>91</v>
      </c>
      <c r="D91" s="109">
        <f t="shared" si="10"/>
        <v>96</v>
      </c>
      <c r="E91" s="110">
        <f t="shared" si="11"/>
        <v>96</v>
      </c>
      <c r="F91" s="109">
        <f t="shared" si="12"/>
        <v>96</v>
      </c>
      <c r="G91" s="110">
        <f t="shared" si="13"/>
        <v>96</v>
      </c>
      <c r="H91" s="109">
        <f t="shared" si="14"/>
        <v>96</v>
      </c>
      <c r="I91" s="110">
        <f t="shared" si="15"/>
        <v>96</v>
      </c>
    </row>
    <row r="92" spans="1:9" x14ac:dyDescent="0.25">
      <c r="A92" s="9">
        <v>88</v>
      </c>
      <c r="B92" s="109">
        <f t="shared" si="8"/>
        <v>535</v>
      </c>
      <c r="C92" s="110">
        <f t="shared" si="9"/>
        <v>92</v>
      </c>
      <c r="D92" s="109">
        <f t="shared" si="10"/>
        <v>97</v>
      </c>
      <c r="E92" s="110">
        <f t="shared" si="11"/>
        <v>97</v>
      </c>
      <c r="F92" s="109">
        <f t="shared" si="12"/>
        <v>97</v>
      </c>
      <c r="G92" s="110">
        <f t="shared" si="13"/>
        <v>97</v>
      </c>
      <c r="H92" s="109">
        <f t="shared" si="14"/>
        <v>97</v>
      </c>
      <c r="I92" s="110">
        <f t="shared" si="15"/>
        <v>97</v>
      </c>
    </row>
    <row r="93" spans="1:9" x14ac:dyDescent="0.25">
      <c r="A93" s="9">
        <v>89</v>
      </c>
      <c r="B93" s="109">
        <f t="shared" si="8"/>
        <v>540</v>
      </c>
      <c r="C93" s="110">
        <f t="shared" si="9"/>
        <v>93</v>
      </c>
      <c r="D93" s="109">
        <f t="shared" si="10"/>
        <v>98</v>
      </c>
      <c r="E93" s="110">
        <f t="shared" si="11"/>
        <v>98</v>
      </c>
      <c r="F93" s="109">
        <f t="shared" si="12"/>
        <v>98</v>
      </c>
      <c r="G93" s="110">
        <f t="shared" si="13"/>
        <v>98</v>
      </c>
      <c r="H93" s="109">
        <f t="shared" si="14"/>
        <v>98</v>
      </c>
      <c r="I93" s="110">
        <f t="shared" si="15"/>
        <v>98</v>
      </c>
    </row>
    <row r="94" spans="1:9" x14ac:dyDescent="0.25">
      <c r="A94" s="9">
        <v>90</v>
      </c>
      <c r="B94" s="109">
        <f t="shared" si="8"/>
        <v>545</v>
      </c>
      <c r="C94" s="110">
        <f t="shared" si="9"/>
        <v>94</v>
      </c>
      <c r="D94" s="109">
        <f t="shared" si="10"/>
        <v>99</v>
      </c>
      <c r="E94" s="110">
        <f t="shared" si="11"/>
        <v>99</v>
      </c>
      <c r="F94" s="109">
        <f t="shared" si="12"/>
        <v>99</v>
      </c>
      <c r="G94" s="110">
        <f t="shared" si="13"/>
        <v>99</v>
      </c>
      <c r="H94" s="109">
        <f t="shared" si="14"/>
        <v>99</v>
      </c>
      <c r="I94" s="110">
        <f t="shared" si="15"/>
        <v>99</v>
      </c>
    </row>
    <row r="95" spans="1:9" x14ac:dyDescent="0.25">
      <c r="A95" s="9">
        <v>91</v>
      </c>
      <c r="B95" s="109">
        <f t="shared" si="8"/>
        <v>550</v>
      </c>
      <c r="C95" s="110">
        <f t="shared" si="9"/>
        <v>95</v>
      </c>
      <c r="D95" s="109">
        <f t="shared" si="10"/>
        <v>100</v>
      </c>
      <c r="E95" s="110">
        <f t="shared" si="11"/>
        <v>100</v>
      </c>
      <c r="F95" s="109">
        <f t="shared" si="12"/>
        <v>100</v>
      </c>
      <c r="G95" s="110">
        <f t="shared" si="13"/>
        <v>100</v>
      </c>
      <c r="H95" s="109">
        <f t="shared" si="14"/>
        <v>100</v>
      </c>
      <c r="I95" s="110">
        <f t="shared" si="15"/>
        <v>100</v>
      </c>
    </row>
    <row r="96" spans="1:9" x14ac:dyDescent="0.25">
      <c r="A96" s="9">
        <v>92</v>
      </c>
      <c r="B96" s="109">
        <f t="shared" si="8"/>
        <v>555</v>
      </c>
      <c r="C96" s="110">
        <f t="shared" si="9"/>
        <v>96</v>
      </c>
      <c r="D96" s="109">
        <f t="shared" si="10"/>
        <v>101</v>
      </c>
      <c r="E96" s="110">
        <f t="shared" si="11"/>
        <v>101</v>
      </c>
      <c r="F96" s="109">
        <f t="shared" si="12"/>
        <v>101</v>
      </c>
      <c r="G96" s="110">
        <f t="shared" si="13"/>
        <v>101</v>
      </c>
      <c r="H96" s="109">
        <f t="shared" si="14"/>
        <v>101</v>
      </c>
      <c r="I96" s="110">
        <f t="shared" si="15"/>
        <v>101</v>
      </c>
    </row>
    <row r="97" spans="1:9" x14ac:dyDescent="0.25">
      <c r="A97" s="9">
        <v>93</v>
      </c>
      <c r="B97" s="109">
        <f t="shared" si="8"/>
        <v>560</v>
      </c>
      <c r="C97" s="110">
        <f t="shared" si="9"/>
        <v>97</v>
      </c>
      <c r="D97" s="109">
        <f t="shared" si="10"/>
        <v>102</v>
      </c>
      <c r="E97" s="110">
        <f t="shared" si="11"/>
        <v>102</v>
      </c>
      <c r="F97" s="109">
        <f t="shared" si="12"/>
        <v>102</v>
      </c>
      <c r="G97" s="110">
        <f t="shared" si="13"/>
        <v>102</v>
      </c>
      <c r="H97" s="109">
        <f t="shared" si="14"/>
        <v>102</v>
      </c>
      <c r="I97" s="110">
        <f t="shared" si="15"/>
        <v>102</v>
      </c>
    </row>
    <row r="98" spans="1:9" x14ac:dyDescent="0.25">
      <c r="A98" s="9">
        <v>94</v>
      </c>
      <c r="B98" s="109">
        <f t="shared" si="8"/>
        <v>565</v>
      </c>
      <c r="C98" s="110">
        <f t="shared" si="9"/>
        <v>98</v>
      </c>
      <c r="D98" s="109">
        <f t="shared" si="10"/>
        <v>103</v>
      </c>
      <c r="E98" s="110">
        <f t="shared" si="11"/>
        <v>103</v>
      </c>
      <c r="F98" s="109">
        <f t="shared" si="12"/>
        <v>103</v>
      </c>
      <c r="G98" s="110">
        <f t="shared" si="13"/>
        <v>103</v>
      </c>
      <c r="H98" s="109">
        <f t="shared" si="14"/>
        <v>103</v>
      </c>
      <c r="I98" s="110">
        <f t="shared" si="15"/>
        <v>103</v>
      </c>
    </row>
    <row r="99" spans="1:9" x14ac:dyDescent="0.25">
      <c r="A99" s="9">
        <v>95</v>
      </c>
      <c r="B99" s="109">
        <f t="shared" si="8"/>
        <v>570</v>
      </c>
      <c r="C99" s="110">
        <f t="shared" si="9"/>
        <v>99</v>
      </c>
      <c r="D99" s="109">
        <f t="shared" si="10"/>
        <v>104</v>
      </c>
      <c r="E99" s="110">
        <f t="shared" si="11"/>
        <v>104</v>
      </c>
      <c r="F99" s="109">
        <f t="shared" si="12"/>
        <v>104</v>
      </c>
      <c r="G99" s="110">
        <f t="shared" si="13"/>
        <v>104</v>
      </c>
      <c r="H99" s="109">
        <f t="shared" si="14"/>
        <v>104</v>
      </c>
      <c r="I99" s="110">
        <f t="shared" si="15"/>
        <v>104</v>
      </c>
    </row>
    <row r="100" spans="1:9" x14ac:dyDescent="0.25">
      <c r="A100" s="9">
        <v>96</v>
      </c>
      <c r="B100" s="109">
        <f t="shared" si="8"/>
        <v>575</v>
      </c>
      <c r="C100" s="110">
        <f t="shared" si="9"/>
        <v>100</v>
      </c>
      <c r="D100" s="109">
        <f t="shared" si="10"/>
        <v>105</v>
      </c>
      <c r="E100" s="110">
        <f t="shared" si="11"/>
        <v>105</v>
      </c>
      <c r="F100" s="109">
        <f t="shared" si="12"/>
        <v>105</v>
      </c>
      <c r="G100" s="110">
        <f t="shared" si="13"/>
        <v>105</v>
      </c>
      <c r="H100" s="109">
        <f t="shared" si="14"/>
        <v>105</v>
      </c>
      <c r="I100" s="110">
        <f t="shared" si="15"/>
        <v>105</v>
      </c>
    </row>
    <row r="101" spans="1:9" x14ac:dyDescent="0.25">
      <c r="A101" s="9">
        <v>97</v>
      </c>
      <c r="B101" s="109">
        <f t="shared" si="8"/>
        <v>580</v>
      </c>
      <c r="C101" s="110">
        <f t="shared" si="9"/>
        <v>101</v>
      </c>
      <c r="D101" s="109">
        <f t="shared" si="10"/>
        <v>106</v>
      </c>
      <c r="E101" s="110">
        <f t="shared" si="11"/>
        <v>106</v>
      </c>
      <c r="F101" s="109">
        <f t="shared" si="12"/>
        <v>106</v>
      </c>
      <c r="G101" s="110">
        <f t="shared" si="13"/>
        <v>106</v>
      </c>
      <c r="H101" s="109">
        <f t="shared" si="14"/>
        <v>106</v>
      </c>
      <c r="I101" s="110">
        <f t="shared" si="15"/>
        <v>106</v>
      </c>
    </row>
    <row r="102" spans="1:9" x14ac:dyDescent="0.25">
      <c r="A102" s="9">
        <v>98</v>
      </c>
      <c r="B102" s="109">
        <f t="shared" si="8"/>
        <v>585</v>
      </c>
      <c r="C102" s="110">
        <f t="shared" si="9"/>
        <v>102</v>
      </c>
      <c r="D102" s="109">
        <f t="shared" si="10"/>
        <v>107</v>
      </c>
      <c r="E102" s="110">
        <f t="shared" si="11"/>
        <v>107</v>
      </c>
      <c r="F102" s="109">
        <f t="shared" si="12"/>
        <v>107</v>
      </c>
      <c r="G102" s="110">
        <f t="shared" si="13"/>
        <v>107</v>
      </c>
      <c r="H102" s="109">
        <f t="shared" si="14"/>
        <v>107</v>
      </c>
      <c r="I102" s="110">
        <f t="shared" si="15"/>
        <v>107</v>
      </c>
    </row>
    <row r="103" spans="1:9" x14ac:dyDescent="0.25">
      <c r="A103" s="10">
        <v>99</v>
      </c>
      <c r="B103" s="109">
        <f t="shared" si="8"/>
        <v>590</v>
      </c>
      <c r="C103" s="110">
        <f t="shared" si="9"/>
        <v>103</v>
      </c>
      <c r="D103" s="109">
        <f t="shared" si="10"/>
        <v>108</v>
      </c>
      <c r="E103" s="110">
        <f t="shared" si="11"/>
        <v>108</v>
      </c>
      <c r="F103" s="109">
        <f t="shared" si="12"/>
        <v>108</v>
      </c>
      <c r="G103" s="110">
        <f t="shared" si="13"/>
        <v>108</v>
      </c>
      <c r="H103" s="109">
        <f t="shared" si="14"/>
        <v>108</v>
      </c>
      <c r="I103" s="110">
        <f t="shared" si="15"/>
        <v>108</v>
      </c>
    </row>
  </sheetData>
  <mergeCells count="2">
    <mergeCell ref="A1:I1"/>
    <mergeCell ref="A2:I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25</vt:i4>
      </vt:variant>
    </vt:vector>
  </HeadingPairs>
  <TitlesOfParts>
    <vt:vector size="25" baseType="lpstr">
      <vt:lpstr>Calculator</vt:lpstr>
      <vt:lpstr>Equipment</vt:lpstr>
      <vt:lpstr>Skills</vt:lpstr>
      <vt:lpstr>Enemies</vt:lpstr>
      <vt:lpstr>EnemySkills</vt:lpstr>
      <vt:lpstr>Soldier</vt:lpstr>
      <vt:lpstr>Sorcerer</vt:lpstr>
      <vt:lpstr>Scout</vt:lpstr>
      <vt:lpstr>Gryn</vt:lpstr>
      <vt:lpstr>Dumpy</vt:lpstr>
      <vt:lpstr>Ahmrin</vt:lpstr>
      <vt:lpstr>Leira</vt:lpstr>
      <vt:lpstr>Hero8</vt:lpstr>
      <vt:lpstr>Hero9</vt:lpstr>
      <vt:lpstr>Hero10</vt:lpstr>
      <vt:lpstr>Hero11</vt:lpstr>
      <vt:lpstr>Hero12</vt:lpstr>
      <vt:lpstr>Hero13</vt:lpstr>
      <vt:lpstr>Hero14</vt:lpstr>
      <vt:lpstr>Hero15</vt:lpstr>
      <vt:lpstr>Hero16</vt:lpstr>
      <vt:lpstr>Hero17</vt:lpstr>
      <vt:lpstr>Hero18</vt:lpstr>
      <vt:lpstr>Hero19</vt:lpstr>
      <vt:lpstr>Hero20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Scott Beard</dc:creator>
  <cp:lastModifiedBy>Scott Beard</cp:lastModifiedBy>
  <dcterms:created xsi:type="dcterms:W3CDTF">2019-06-23T16:20:28Z</dcterms:created>
  <dcterms:modified xsi:type="dcterms:W3CDTF">2020-02-11T00:38:13Z</dcterms:modified>
</cp:coreProperties>
</file>